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fhrfps01\FinancialPlanning\Energy Surcharge\2024\12_Dec\"/>
    </mc:Choice>
  </mc:AlternateContent>
  <bookViews>
    <workbookView xWindow="-114" yWindow="-114" windowWidth="23254" windowHeight="14015" tabRatio="824" activeTab="18"/>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'7d(1)tab'!$B$1:$N$72</definedName>
    <definedName name="_xlnm.Print_Area" localSheetId="20">'7d(2)tab'!$B$1:$N$64</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3" i="43"/>
  <c r="B45" i="14"/>
  <c r="B97" i="50"/>
  <c r="B54" i="24"/>
  <c r="B76" i="47"/>
  <c r="B47" i="38"/>
  <c r="B53" i="37"/>
  <c r="B55" i="25"/>
  <c r="B56" i="31"/>
  <c r="B63" i="18"/>
  <c r="B48" i="20"/>
  <c r="B68" i="17"/>
  <c r="B55" i="45"/>
  <c r="B56" i="42"/>
  <c r="B45" i="48"/>
  <c r="B43" i="40"/>
  <c r="B66" i="44"/>
  <c r="C3" i="26"/>
  <c r="O3" i="26" s="1"/>
  <c r="AA3" i="26" s="1"/>
  <c r="AM3" i="26" s="1"/>
  <c r="AY3" i="26" s="1"/>
  <c r="BK3" i="26" s="1"/>
  <c r="D5" i="33"/>
  <c r="C11" i="33" s="1"/>
  <c r="D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O11" i="33" l="1"/>
  <c r="C13" i="33"/>
  <c r="P11" i="33"/>
  <c r="E11" i="33"/>
  <c r="D13" i="33"/>
  <c r="O13" i="33" l="1"/>
  <c r="AA11" i="33"/>
  <c r="P13" i="33"/>
  <c r="Q11" i="33"/>
  <c r="E13" i="33"/>
  <c r="F11" i="33"/>
  <c r="AA13" i="33" l="1"/>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<sst xmlns="http://schemas.openxmlformats.org/spreadsheetml/2006/main" count="5950" uniqueCount="1603">
  <si>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</si>
  <si>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</si>
  <si>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</si>
  <si>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</si>
  <si>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</si>
  <si>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</si>
  <si>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</si>
  <si>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</si>
  <si>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</si>
  <si>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</si>
  <si>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</si>
  <si>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</si>
  <si>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</si>
  <si>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</si>
  <si>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</si>
  <si>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</si>
  <si>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</si>
  <si>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</si>
  <si>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</si>
  <si>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</si>
  <si>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</si>
  <si>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</si>
  <si>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</si>
  <si>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</si>
  <si>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</si>
  <si>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</si>
  <si>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</si>
  <si>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</si>
  <si>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</si>
  <si>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</si>
  <si>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</si>
  <si>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</si>
  <si>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</si>
  <si>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</si>
  <si>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</si>
  <si>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</si>
  <si>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</si>
  <si>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</si>
  <si>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</si>
  <si>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</si>
  <si>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</si>
  <si>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</si>
  <si>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</si>
  <si>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</si>
  <si>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</si>
  <si>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</si>
  <si>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</si>
  <si>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</si>
  <si>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</si>
  <si>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</si>
  <si>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</si>
  <si>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</si>
  <si>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</si>
  <si>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</si>
  <si>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</si>
  <si>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</si>
  <si>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</si>
  <si>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</si>
  <si>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</si>
  <si>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</si>
  <si>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</si>
  <si>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</si>
  <si>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</si>
  <si>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</si>
  <si>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</si>
  <si>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</si>
  <si>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</si>
  <si>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</si>
  <si>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</si>
  <si>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</si>
  <si>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</si>
  <si>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</si>
  <si>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</si>
  <si>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</si>
  <si>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</si>
  <si>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</si>
  <si>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</si>
  <si>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</si>
  <si>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</si>
  <si>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</si>
  <si>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</si>
  <si>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</si>
  <si>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</si>
  <si>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</si>
  <si>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</si>
  <si>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</si>
  <si>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</si>
  <si>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</si>
  <si>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</si>
  <si>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</si>
  <si>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</si>
  <si>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</si>
  <si>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</si>
  <si>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</si>
  <si>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</si>
  <si>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</si>
  <si>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</si>
  <si>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</si>
  <si>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</si>
  <si>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</si>
  <si>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</si>
  <si>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</si>
  <si>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</si>
  <si>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</si>
  <si>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</si>
  <si>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</si>
  <si>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</si>
  <si>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</si>
  <si>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</si>
  <si>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</si>
  <si>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</si>
  <si>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</si>
  <si>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</si>
  <si>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</si>
  <si>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</si>
  <si>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</si>
  <si>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</si>
  <si>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</si>
  <si>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</si>
  <si>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</si>
  <si>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</si>
  <si>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</si>
  <si>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</si>
  <si>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</si>
  <si>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</si>
  <si>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</si>
  <si>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</si>
  <si>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</si>
  <si>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</si>
  <si>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</si>
  <si>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</si>
  <si>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</si>
  <si>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</si>
  <si>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</si>
  <si>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</si>
  <si>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</si>
  <si>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</si>
  <si>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</si>
  <si>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</si>
  <si>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</si>
  <si>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</si>
  <si>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</si>
  <si>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</si>
  <si>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</si>
  <si>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</si>
  <si>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</si>
  <si>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</si>
  <si>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</si>
  <si>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</si>
  <si>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</si>
  <si>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</si>
  <si>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</si>
  <si>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</si>
  <si>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</si>
  <si>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</si>
  <si>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</si>
  <si>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</si>
  <si>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</si>
  <si>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</si>
  <si>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</si>
  <si>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</si>
  <si>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</si>
  <si>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</si>
  <si>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</si>
  <si>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</si>
  <si>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</si>
  <si>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</si>
  <si>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</si>
  <si>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</si>
  <si>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</si>
  <si>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</si>
  <si>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</si>
  <si>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</si>
  <si>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</si>
  <si>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</si>
  <si>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</si>
  <si>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</si>
  <si>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</si>
  <si>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</si>
  <si>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</si>
  <si>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</si>
  <si>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</si>
  <si>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</si>
  <si>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</si>
  <si>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</si>
  <si>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</si>
  <si>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</si>
  <si>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</si>
  <si>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</si>
  <si>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</si>
  <si>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</si>
  <si>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</si>
  <si>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</si>
  <si>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</si>
  <si>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</si>
  <si>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</si>
  <si>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</si>
  <si>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</si>
  <si>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</si>
  <si>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</si>
  <si>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</si>
  <si>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</si>
  <si>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</si>
  <si>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</si>
  <si>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</si>
  <si>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</si>
  <si>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</si>
  <si>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</si>
  <si>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</si>
  <si>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</si>
  <si>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</si>
  <si>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</si>
  <si>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</si>
  <si>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</si>
  <si>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</si>
  <si>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</si>
  <si>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</si>
  <si>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</si>
  <si>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</si>
  <si>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</si>
  <si>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</si>
  <si>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</si>
  <si>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</si>
  <si>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</si>
  <si>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</si>
  <si>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</si>
  <si>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</si>
  <si>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</si>
  <si>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</si>
  <si>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</si>
  <si>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</si>
  <si>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</si>
  <si>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</si>
  <si>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</si>
  <si>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</si>
  <si>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</si>
  <si>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</si>
  <si>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</si>
  <si>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</si>
  <si>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</si>
  <si>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</si>
  <si>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</si>
  <si>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</si>
  <si>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</si>
  <si>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</si>
  <si>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</si>
  <si>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</si>
  <si>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</si>
  <si>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</si>
  <si>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</si>
  <si>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</si>
  <si>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</si>
  <si>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</si>
  <si>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</si>
  <si>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</si>
  <si>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</si>
  <si>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</si>
  <si>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</si>
  <si>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</si>
  <si>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</si>
  <si>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</si>
  <si>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</si>
  <si>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</si>
  <si>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</si>
  <si>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</si>
  <si>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</si>
  <si>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</si>
  <si>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</si>
  <si>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</si>
  <si>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</si>
  <si>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</si>
  <si>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</si>
  <si>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</si>
  <si>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</si>
  <si>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</si>
  <si>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</si>
  <si>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</si>
  <si>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</si>
  <si>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</si>
  <si>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</si>
  <si>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</si>
  <si>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</si>
  <si>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</si>
  <si>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</si>
  <si>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</si>
  <si>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</si>
  <si>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</si>
  <si>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</si>
  <si>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</si>
  <si>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</si>
  <si>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</si>
  <si>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</si>
  <si>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</si>
  <si>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</si>
  <si>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</si>
  <si>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</si>
  <si>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</si>
  <si>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</si>
  <si>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</si>
  <si>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</si>
  <si>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</si>
  <si>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</si>
  <si>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</si>
  <si>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</si>
  <si>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</si>
  <si>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</si>
  <si>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</si>
  <si>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</si>
  <si>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</si>
  <si>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</si>
  <si>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</si>
  <si>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</si>
  <si>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</si>
  <si>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</si>
  <si>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</si>
  <si>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</si>
  <si>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</si>
  <si>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</si>
  <si>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</si>
  <si>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</si>
  <si>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</si>
  <si>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</si>
  <si>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</si>
  <si>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</si>
  <si>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</si>
  <si>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</si>
  <si>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</si>
  <si>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</si>
  <si>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</si>
  <si>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</si>
  <si>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</si>
  <si>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</si>
  <si>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</si>
  <si>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</si>
  <si>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</si>
  <si>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</si>
  <si>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</si>
  <si>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</si>
  <si>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</si>
  <si>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</si>
  <si>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</si>
  <si>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</si>
  <si>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</si>
  <si>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</si>
  <si>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</si>
  <si>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</si>
  <si>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</si>
  <si>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</si>
  <si>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</si>
  <si>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</si>
  <si>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</si>
  <si>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</si>
  <si>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</si>
  <si>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</si>
  <si>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</si>
  <si>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</si>
  <si>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</si>
  <si>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</si>
  <si>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</si>
  <si>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</si>
  <si>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</si>
  <si>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</si>
  <si>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</si>
  <si>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</si>
  <si>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</si>
  <si>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</si>
  <si>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</si>
  <si>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</si>
  <si>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</si>
  <si>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</si>
  <si>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</si>
  <si>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</si>
  <si>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</si>
  <si>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</si>
  <si>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</si>
  <si>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</si>
  <si>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</si>
  <si>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</si>
  <si>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</si>
  <si>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</si>
  <si>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</si>
  <si>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</si>
  <si>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</si>
  <si>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</si>
  <si>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</si>
  <si>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</si>
  <si>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</si>
  <si>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</si>
  <si>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</si>
  <si>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</si>
  <si>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</si>
  <si>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</si>
  <si>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</si>
  <si>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</si>
  <si>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</si>
  <si>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</si>
  <si>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</si>
  <si>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</si>
  <si>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</si>
  <si>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</si>
  <si>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</si>
  <si>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</si>
  <si>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</si>
  <si>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</si>
  <si>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</si>
  <si>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</si>
  <si>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</si>
  <si>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</si>
  <si>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</si>
  <si>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</si>
  <si>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</si>
  <si>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</si>
  <si>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</si>
  <si>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</si>
  <si>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</si>
  <si>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</si>
  <si>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</si>
  <si>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</si>
  <si>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</si>
  <si>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</si>
  <si>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</si>
  <si>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</si>
  <si>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</si>
  <si>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</si>
  <si>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</si>
  <si>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</si>
  <si>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</si>
  <si>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</si>
  <si>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</si>
  <si>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</si>
  <si>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</si>
  <si>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</si>
  <si>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</si>
  <si>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</si>
  <si>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</si>
  <si>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</si>
  <si>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</si>
  <si>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</si>
  <si>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</si>
  <si>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</si>
  <si>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</si>
  <si>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</si>
  <si>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</si>
  <si>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</si>
  <si>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</si>
  <si>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</si>
  <si>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</si>
  <si>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</si>
  <si>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</si>
  <si>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</si>
  <si>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</si>
  <si>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</si>
  <si>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</si>
  <si>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</si>
  <si>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</si>
  <si>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</si>
  <si>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</si>
  <si>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</si>
  <si>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</si>
  <si>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</si>
  <si>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</si>
  <si>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</si>
  <si>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</si>
  <si>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</si>
  <si>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</si>
  <si>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</si>
  <si>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</si>
  <si>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</si>
  <si>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</si>
  <si>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</si>
  <si>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</si>
  <si>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</si>
  <si>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</si>
  <si>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</si>
  <si>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</si>
  <si>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</si>
  <si>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</si>
  <si>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</si>
  <si>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</si>
  <si>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</si>
  <si>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</si>
  <si>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</si>
  <si>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</si>
  <si>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</si>
  <si>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</si>
  <si>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</si>
  <si>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</si>
  <si>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</si>
  <si>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</si>
  <si>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</si>
  <si>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</si>
  <si>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</si>
  <si>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t xml:space="preserve">Minor discrepancies with published historical data are due to independent rounding. </t>
  </si>
  <si>
    <t>OWCCBUS</t>
  </si>
  <si>
    <t>See “Petroleum for Administration Defense District” in EIA’s Energy Glossary (http://www.eia.doe.gov/glossary/index.html) for a list of States in each region.</t>
  </si>
  <si>
    <t xml:space="preserve">Regions refer to U.S. Census divisions.  </t>
  </si>
  <si>
    <t>See "Census division" in EIA’s Energy Glossary (http://www.eia.doe.gov/glossary/index.html) for a list of States in each region.</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</si>
  <si>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</si>
  <si>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</si>
  <si>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</si>
  <si>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</si>
  <si>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</si>
  <si>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</si>
  <si>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</si>
  <si>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</si>
  <si>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</si>
  <si>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</si>
  <si>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</si>
  <si>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</si>
  <si>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</si>
  <si>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</si>
  <si>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</si>
  <si>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</si>
  <si>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</si>
  <si>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</si>
  <si>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</si>
  <si>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</si>
  <si>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</si>
  <si>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</si>
  <si>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</si>
  <si>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</si>
  <si>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</si>
  <si>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</si>
  <si>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</si>
  <si>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</si>
  <si>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</si>
  <si>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</si>
  <si>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</si>
  <si>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</si>
  <si>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</si>
  <si>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</si>
  <si>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</si>
  <si>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</si>
  <si>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</si>
  <si>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</si>
  <si>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</si>
  <si>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</si>
  <si>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</si>
  <si>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</si>
  <si>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</si>
  <si>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</si>
  <si>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</si>
  <si>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</si>
  <si>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</si>
  <si>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</si>
  <si>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</si>
  <si>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</si>
  <si>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</si>
  <si>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</si>
  <si>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</si>
  <si>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</si>
  <si>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</si>
  <si>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</si>
  <si>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</si>
  <si>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</si>
  <si>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</si>
  <si>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</si>
  <si>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</si>
  <si>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</si>
  <si>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</si>
  <si>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</si>
  <si>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</si>
  <si>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</si>
  <si>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</si>
  <si>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</si>
  <si>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</si>
  <si>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</si>
  <si>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</si>
  <si>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</si>
  <si>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</si>
  <si>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</si>
  <si>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</si>
  <si>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</si>
  <si>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</si>
  <si>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</si>
  <si>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</si>
  <si>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</si>
  <si>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</si>
  <si>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</si>
  <si>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</si>
  <si>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</si>
  <si>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</si>
  <si>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</si>
  <si>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</si>
  <si>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</si>
  <si>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</si>
  <si>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</si>
  <si>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</si>
  <si>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</si>
  <si>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</si>
  <si>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</si>
  <si>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</si>
  <si>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</si>
  <si>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</si>
  <si>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</si>
  <si>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</si>
  <si>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</si>
  <si>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</si>
  <si>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</si>
  <si>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</si>
  <si>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</si>
  <si>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</si>
  <si>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</si>
  <si>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</si>
  <si>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</si>
  <si>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</si>
  <si>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</si>
  <si>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</si>
  <si>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</si>
  <si>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</si>
  <si>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</si>
  <si>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</si>
  <si>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</si>
  <si>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</si>
  <si>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</si>
  <si>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</si>
  <si>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</si>
  <si>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</si>
  <si>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</si>
  <si>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</si>
  <si>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</si>
  <si>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</si>
  <si>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</si>
  <si>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</si>
  <si>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</si>
  <si>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</si>
  <si>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</si>
  <si>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</si>
  <si>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</si>
  <si>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</si>
  <si>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</si>
  <si>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</si>
  <si>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</si>
  <si>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</si>
  <si>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</si>
  <si>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</si>
  <si>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</si>
  <si>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</si>
  <si>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</si>
  <si>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</si>
  <si>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</si>
  <si>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</si>
  <si>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</si>
  <si>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</si>
  <si>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</si>
  <si>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</si>
  <si>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</si>
  <si>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</si>
  <si>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</si>
  <si>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</si>
  <si>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</si>
  <si>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</si>
  <si>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</si>
  <si>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</si>
  <si>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</si>
  <si>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</si>
  <si>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</si>
  <si>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</si>
  <si>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</si>
  <si>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</si>
  <si>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RNEPGEN_NE</t>
  </si>
  <si>
    <t>XXEPGEN_NE</t>
  </si>
  <si>
    <t>TOEPGEN_NE</t>
  </si>
  <si>
    <t>ELLOAD_NE</t>
  </si>
  <si>
    <t>NGEPGEN_NY</t>
  </si>
  <si>
    <t>CLEPGEN_NY</t>
  </si>
  <si>
    <t>NUEPGEN_NY</t>
  </si>
  <si>
    <t>HVEPGEN_NY</t>
  </si>
  <si>
    <t>RNEPGEN_NY</t>
  </si>
  <si>
    <t>XXEPGEN_NY</t>
  </si>
  <si>
    <t>TOEPGEN_NY</t>
  </si>
  <si>
    <t>ELLOAD_NY</t>
  </si>
  <si>
    <t>NGEPGEN_PJ</t>
  </si>
  <si>
    <t>CLEPGEN_PJ</t>
  </si>
  <si>
    <t>NUEPGEN_PJ</t>
  </si>
  <si>
    <t>HVEPGEN_PJ</t>
  </si>
  <si>
    <t>RNEPGEN_PJ</t>
  </si>
  <si>
    <t>XXEPGEN_PJ</t>
  </si>
  <si>
    <t>TOEPGEN_PJ</t>
  </si>
  <si>
    <t>ELLOAD_PJ</t>
  </si>
  <si>
    <t>Southeast (SERC)</t>
  </si>
  <si>
    <t>NGEPGEN_SE</t>
  </si>
  <si>
    <t>CLEPGEN_SE</t>
  </si>
  <si>
    <t>NUEPGEN_SE</t>
  </si>
  <si>
    <t>HVEPGEN_SE</t>
  </si>
  <si>
    <t>RNEPGEN_SE</t>
  </si>
  <si>
    <t>XXEPGEN_SE</t>
  </si>
  <si>
    <t>TOEPGEN_SE</t>
  </si>
  <si>
    <t>ELLOAD_SE</t>
  </si>
  <si>
    <t>Florida (FRCC)</t>
  </si>
  <si>
    <t>NGEPGEN_FL</t>
  </si>
  <si>
    <t>CLEPGEN_FL</t>
  </si>
  <si>
    <t>NUEPGEN_FL</t>
  </si>
  <si>
    <t>HVEPGEN_FL</t>
  </si>
  <si>
    <t>RNEPGEN_FL</t>
  </si>
  <si>
    <t>XXEPGEN_FL</t>
  </si>
  <si>
    <t>TOEPGEN_FL</t>
  </si>
  <si>
    <t>ELLOAD_FL</t>
  </si>
  <si>
    <t>NGEPGEN_MW</t>
  </si>
  <si>
    <t>CLEPGEN_MW</t>
  </si>
  <si>
    <t>NUEPGEN_MW</t>
  </si>
  <si>
    <t>HVEPGEN_MW</t>
  </si>
  <si>
    <t>RNEPGEN_MW</t>
  </si>
  <si>
    <t>XXEPGEN_MW</t>
  </si>
  <si>
    <t>TOEPGEN_MW</t>
  </si>
  <si>
    <t>ELLOAD_MW</t>
  </si>
  <si>
    <t>NGEPGEN_SP</t>
  </si>
  <si>
    <t>CLEPGEN_SP</t>
  </si>
  <si>
    <t>NUEPGEN_SP</t>
  </si>
  <si>
    <t>HVEPGEN_SP</t>
  </si>
  <si>
    <t>RNEPGEN_SP</t>
  </si>
  <si>
    <t>XXEPGEN_SP</t>
  </si>
  <si>
    <t>TOEPGEN_SP</t>
  </si>
  <si>
    <t>ELLOAD_SP</t>
  </si>
  <si>
    <t>NGEPGEN_TX</t>
  </si>
  <si>
    <t>CLEPGEN_TX</t>
  </si>
  <si>
    <t>NUEPGEN_TX</t>
  </si>
  <si>
    <t>HVEPGEN_TX</t>
  </si>
  <si>
    <t>RNEPGEN_TX</t>
  </si>
  <si>
    <t>XXEPGEN_TX</t>
  </si>
  <si>
    <t>TOEPGEN_TX</t>
  </si>
  <si>
    <t>ELLOAD_TX</t>
  </si>
  <si>
    <t>NGEPGEN_NW</t>
  </si>
  <si>
    <t>CLEPGEN_NW</t>
  </si>
  <si>
    <t>NUEPGEN_NW</t>
  </si>
  <si>
    <t>HVEPGEN_NW</t>
  </si>
  <si>
    <t>RNEPGEN_NW</t>
  </si>
  <si>
    <t>XXEPGEN_NW</t>
  </si>
  <si>
    <t>TOEPGEN_NW</t>
  </si>
  <si>
    <t>ELLOAD_NW</t>
  </si>
  <si>
    <t>Southwest</t>
  </si>
  <si>
    <t>NGEPGEN_SW</t>
  </si>
  <si>
    <t>CLEPGEN_SW</t>
  </si>
  <si>
    <t>NUEPGEN_SW</t>
  </si>
  <si>
    <t>HVEPGEN_SW</t>
  </si>
  <si>
    <t>RNEPGEN_SW</t>
  </si>
  <si>
    <t>XXEPGEN_SW</t>
  </si>
  <si>
    <t>TOEPGEN_SW</t>
  </si>
  <si>
    <t>ELLOAD_SW</t>
  </si>
  <si>
    <t>California</t>
  </si>
  <si>
    <t>NGEPGEN_CA</t>
  </si>
  <si>
    <t>CLEPGEN_CA</t>
  </si>
  <si>
    <t>NUEPGEN_CA</t>
  </si>
  <si>
    <t>HVEPGEN_CA</t>
  </si>
  <si>
    <t>RNEPGEN_CA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</si>
  <si>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</si>
  <si>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</si>
  <si>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</si>
  <si>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</si>
  <si>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</si>
  <si>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</si>
  <si>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</si>
  <si>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</si>
  <si>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</si>
  <si>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</si>
  <si>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</si>
  <si>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</si>
  <si>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</si>
  <si>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</si>
  <si>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</si>
  <si>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</si>
  <si>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</si>
  <si>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</si>
  <si>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</si>
  <si>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</si>
  <si>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</si>
  <si>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</si>
  <si>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</si>
  <si>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</si>
  <si>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</si>
  <si>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</si>
  <si>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</si>
  <si>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</si>
  <si>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</si>
  <si>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</si>
  <si>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</si>
  <si>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</si>
  <si>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</si>
  <si>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</si>
  <si>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</si>
  <si>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</si>
  <si>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</si>
  <si>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</si>
  <si>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</si>
  <si>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</si>
  <si>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</si>
  <si>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</si>
  <si>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</si>
  <si>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</si>
  <si>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</si>
  <si>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</si>
  <si>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</si>
  <si>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</si>
  <si>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</si>
  <si>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</si>
  <si>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</si>
  <si>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</si>
  <si>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</si>
  <si>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</si>
  <si>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</si>
  <si>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</si>
  <si>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</si>
  <si>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</si>
  <si>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</si>
  <si>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</si>
  <si>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</si>
  <si>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</si>
  <si>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</si>
  <si>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</si>
  <si>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</si>
  <si>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</si>
  <si>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</si>
  <si>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</si>
  <si>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</si>
  <si>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</si>
  <si>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</si>
  <si>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</si>
  <si>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</si>
  <si>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</si>
  <si>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</si>
  <si>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</si>
  <si>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</si>
  <si>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</si>
  <si>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</si>
  <si>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</si>
  <si>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</si>
  <si>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</si>
  <si>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</si>
  <si>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</si>
  <si>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</si>
  <si>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</si>
  <si>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</si>
  <si>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</si>
  <si>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</si>
  <si>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</si>
  <si>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</si>
  <si>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</si>
  <si>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</si>
  <si>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</si>
  <si>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</si>
  <si>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</si>
  <si>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</si>
  <si>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</si>
  <si>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</si>
  <si>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</si>
  <si>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</si>
  <si>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</si>
  <si>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</si>
  <si>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</si>
  <si>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</si>
  <si>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</si>
  <si>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</si>
  <si>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</si>
  <si>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</si>
  <si>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</si>
  <si>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</si>
  <si>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</si>
  <si>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</si>
  <si>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</si>
  <si>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</si>
  <si>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</si>
  <si>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</si>
  <si>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</si>
  <si>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</si>
  <si>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</si>
  <si>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</si>
  <si>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</si>
  <si>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</si>
  <si>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</si>
  <si>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</si>
  <si>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</si>
  <si>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</si>
  <si>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</si>
  <si>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</si>
  <si>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</si>
  <si>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</si>
  <si>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</si>
  <si>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</si>
  <si>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</si>
  <si>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</si>
  <si>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</si>
  <si>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</si>
  <si>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</si>
  <si>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</si>
  <si>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</si>
  <si>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</si>
  <si>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</si>
  <si>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</si>
  <si>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</si>
  <si>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</si>
  <si>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</si>
  <si>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</si>
  <si>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</si>
  <si>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</si>
  <si>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</si>
  <si>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</si>
  <si>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</si>
  <si>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</si>
  <si>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</si>
  <si>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</si>
  <si>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</si>
  <si>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</si>
  <si>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</si>
  <si>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</si>
  <si>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</si>
  <si>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</si>
  <si>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</si>
  <si>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</si>
  <si>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</si>
  <si>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</si>
  <si>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</si>
  <si>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</si>
  <si>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</si>
  <si>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</si>
  <si>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</si>
  <si>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</si>
  <si>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</si>
  <si>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</si>
  <si>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</si>
  <si>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</si>
  <si>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</si>
  <si>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</si>
  <si>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</si>
  <si>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</si>
  <si>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</si>
  <si>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</si>
  <si>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</si>
  <si>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</si>
  <si>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</si>
  <si>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</si>
  <si>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</si>
  <si>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</si>
  <si>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</si>
  <si>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</si>
  <si>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</si>
  <si>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</si>
  <si>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</si>
  <si>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</si>
  <si>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</si>
  <si>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</si>
  <si>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</si>
  <si>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</si>
  <si>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</si>
  <si>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</si>
  <si>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</si>
  <si>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</si>
  <si>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</si>
  <si>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</si>
  <si>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</si>
  <si>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</si>
  <si>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</si>
  <si>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</si>
  <si>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</si>
  <si>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</si>
  <si>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</si>
  <si>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</si>
  <si>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</si>
  <si>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</si>
  <si>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</si>
  <si>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</si>
  <si>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</si>
  <si>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</si>
  <si>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</si>
  <si>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</si>
  <si>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</si>
  <si>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</si>
  <si>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</si>
  <si>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</si>
  <si>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</si>
  <si>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</si>
  <si>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</si>
  <si>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</si>
  <si>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</si>
  <si>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</si>
  <si>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</si>
  <si>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</si>
  <si>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</si>
  <si>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</si>
  <si>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</si>
  <si>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</si>
  <si>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</si>
  <si>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</si>
  <si>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</si>
  <si>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</si>
  <si>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</si>
  <si>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</si>
  <si>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</si>
  <si>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</si>
  <si>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</si>
  <si>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</si>
  <si>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</si>
  <si>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</si>
  <si>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</si>
  <si>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</si>
  <si>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</si>
  <si>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</si>
  <si>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</si>
  <si>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</si>
  <si>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</si>
  <si>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</si>
  <si>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</si>
  <si>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</si>
  <si>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</si>
  <si>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</si>
  <si>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</si>
  <si>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</si>
  <si>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</si>
  <si>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</si>
  <si>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</si>
  <si>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</si>
  <si>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</si>
  <si>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</si>
  <si>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</si>
  <si>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</si>
  <si>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</si>
  <si>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</si>
  <si>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</si>
  <si>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</si>
  <si>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</si>
  <si>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</si>
  <si>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</si>
  <si>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</si>
  <si>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</si>
  <si>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</si>
  <si>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</si>
  <si>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</si>
  <si>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</si>
  <si>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</si>
  <si>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</si>
  <si>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</si>
  <si>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</si>
  <si>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</si>
  <si>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</si>
  <si>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</si>
  <si>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</si>
  <si>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</si>
  <si>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</si>
  <si>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</si>
  <si>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</si>
  <si>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</si>
  <si>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</si>
  <si>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</si>
  <si>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</si>
  <si>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</si>
  <si>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</si>
  <si>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</si>
  <si>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</si>
  <si>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</si>
  <si>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</si>
  <si>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 xml:space="preserve">Nonhydro renewables (d) </t>
  </si>
  <si>
    <t xml:space="preserve">Other energy sources (e) </t>
  </si>
  <si>
    <t xml:space="preserve">Net energy for load (f) </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</si>
  <si>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</si>
  <si>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</si>
  <si>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</si>
  <si>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</si>
  <si>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</si>
  <si>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</si>
  <si>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</si>
  <si>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</si>
  <si>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</si>
  <si>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</si>
  <si>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</si>
  <si>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</si>
  <si>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</si>
  <si>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</si>
  <si>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</si>
  <si>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</si>
  <si>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</si>
  <si>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</si>
  <si>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</si>
  <si>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</si>
  <si>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</si>
  <si>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</si>
  <si>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</si>
  <si>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</si>
  <si>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</si>
  <si>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</si>
  <si>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</si>
  <si>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</si>
  <si>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</si>
  <si>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</si>
  <si>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</si>
  <si>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</si>
  <si>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</si>
  <si>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</si>
  <si>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</si>
  <si>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</si>
  <si>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</si>
  <si>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(b)</t>
    </r>
    <r>
      <rPr>
        <sz val="8"/>
        <rFont val="Arial"/>
        <family val="2"/>
      </rPr>
      <t xml:space="preserve"> Crude oil production from U.S. Federal leases in the Gulf of Mexico (GOM).</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</si>
  <si>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</si>
  <si>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</si>
  <si>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</si>
  <si>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</si>
  <si>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</si>
  <si>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</si>
  <si>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</si>
  <si>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</si>
  <si>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</si>
  <si>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</si>
  <si>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Federal Gulf of Mexico (b)</t>
  </si>
  <si>
    <t>Lower 48 States (excl GOM) (c)</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</si>
  <si>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</si>
  <si>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</si>
  <si>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</si>
  <si>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</si>
  <si>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</si>
  <si>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</si>
  <si>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</si>
  <si>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</si>
  <si>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</si>
  <si>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</si>
  <si>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</si>
  <si>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</si>
  <si>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</si>
  <si>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</si>
  <si>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</si>
  <si>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</si>
  <si>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</si>
  <si>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</si>
  <si>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</si>
  <si>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</si>
  <si>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</si>
  <si>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</si>
  <si>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</si>
  <si>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</si>
  <si>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</si>
  <si>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</si>
  <si>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</si>
  <si>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</si>
  <si>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</si>
  <si>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</si>
  <si>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</si>
  <si>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</si>
  <si>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</si>
  <si>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</si>
  <si>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</si>
  <si>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</si>
  <si>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</si>
  <si>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</si>
  <si>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</si>
  <si>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</si>
  <si>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</si>
  <si>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</si>
  <si>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</si>
  <si>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</si>
  <si>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</si>
  <si>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</si>
  <si>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</si>
  <si>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</si>
  <si>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</si>
  <si>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</si>
  <si>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</si>
  <si>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</si>
  <si>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</si>
  <si>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</si>
  <si>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</si>
  <si>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</si>
  <si>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</si>
  <si>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</si>
  <si>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</si>
  <si>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</si>
  <si>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</si>
  <si>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</si>
  <si>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</si>
  <si>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</si>
  <si>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</si>
  <si>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</si>
  <si>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</si>
  <si>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</si>
  <si>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</si>
  <si>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</si>
  <si>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</si>
  <si>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</si>
  <si>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</si>
  <si>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</si>
  <si>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</si>
  <si>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</si>
  <si>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</si>
  <si>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</si>
  <si>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</si>
  <si>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</si>
  <si>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</si>
  <si>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</si>
  <si>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</si>
  <si>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</si>
  <si>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</si>
  <si>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</si>
  <si>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</si>
  <si>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</si>
  <si>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</si>
  <si>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</si>
  <si>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</si>
  <si>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</si>
  <si>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</si>
  <si>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</si>
  <si>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Federal Gulf of Mexico (a)</t>
  </si>
  <si>
    <t>Lower 48 States (excl GOM) (b)</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</si>
  <si>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</si>
  <si>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</si>
  <si>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</si>
  <si>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</si>
  <si>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</si>
  <si>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</si>
  <si>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</si>
  <si>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</si>
  <si>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</si>
  <si>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</si>
  <si>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</si>
  <si>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</si>
  <si>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</si>
  <si>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</si>
  <si>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</si>
  <si>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</si>
  <si>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</si>
  <si>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</si>
  <si>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</si>
  <si>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</si>
  <si>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</si>
  <si>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</si>
  <si>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</si>
  <si>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</si>
  <si>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</si>
  <si>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</si>
  <si>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</si>
  <si>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</si>
  <si>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</si>
  <si>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</si>
  <si>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</si>
  <si>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</si>
  <si>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</si>
  <si>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</si>
  <si>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</si>
  <si>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</si>
  <si>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</si>
  <si>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</si>
  <si>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</si>
  <si>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</si>
  <si>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</si>
  <si>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</si>
  <si>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(a)</t>
    </r>
    <r>
      <rPr>
        <sz val="8"/>
        <rFont val="Arial"/>
        <family val="2"/>
      </rPr>
      <t xml:space="preserve"> For a list of states in each region see "Census division" in EIA’s Energy Glossary (http://www.eia.doe.gov/glossary/index.html).</t>
    </r>
  </si>
  <si>
    <r>
      <rPr>
        <b/>
        <sz val="8"/>
        <rFont val="Arial"/>
        <family val="2"/>
      </rPr>
      <t xml:space="preserve">(a) </t>
    </r>
    <r>
      <rPr>
        <sz val="8"/>
        <rFont val="Arial"/>
        <family val="2"/>
      </rPr>
      <t>Marketed production from U.S. Federal leases in the Gulf of Mexico.</t>
    </r>
  </si>
  <si>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</si>
  <si>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</si>
  <si>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</si>
  <si>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</si>
  <si>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</si>
  <si>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</si>
  <si>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</si>
  <si>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</si>
  <si>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</si>
  <si>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</si>
  <si>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</si>
  <si>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</si>
  <si>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</si>
  <si>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</si>
  <si>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</si>
  <si>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</si>
  <si>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</si>
  <si>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</si>
  <si>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</si>
  <si>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</si>
  <si>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Rest of Lower 48 States, excluding GOM</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</si>
  <si>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</si>
  <si>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</si>
  <si>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</si>
  <si>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</si>
  <si>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</si>
  <si>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</si>
  <si>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</si>
  <si>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</si>
  <si>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</si>
  <si>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</si>
  <si>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</si>
  <si>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</si>
  <si>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</si>
  <si>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</si>
  <si>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</si>
  <si>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</si>
  <si>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</si>
  <si>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</si>
  <si>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</si>
  <si>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</si>
  <si>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</si>
  <si>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</si>
  <si>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</si>
  <si>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</si>
  <si>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</si>
  <si>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</si>
  <si>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</si>
  <si>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</si>
  <si>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</si>
  <si>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</si>
  <si>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</si>
  <si>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</si>
  <si>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</si>
  <si>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</si>
  <si>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</si>
  <si>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</si>
  <si>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</si>
  <si>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</si>
  <si>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</si>
  <si>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</si>
  <si>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</si>
  <si>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</si>
  <si>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</si>
  <si>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</si>
  <si>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</si>
  <si>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</si>
  <si>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</si>
  <si>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</si>
  <si>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</si>
  <si>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</si>
  <si>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</si>
  <si>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</si>
  <si>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</si>
  <si>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</si>
  <si>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</si>
  <si>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</si>
  <si>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</si>
  <si>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</si>
  <si>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</si>
  <si>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</si>
  <si>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</si>
  <si>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</si>
  <si>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</si>
  <si>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</si>
  <si>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</si>
  <si>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</si>
  <si>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</si>
  <si>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</si>
  <si>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</si>
  <si>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</si>
  <si>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</si>
  <si>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</si>
  <si>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</si>
  <si>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</si>
  <si>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</si>
  <si>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</si>
  <si>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</si>
  <si>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</si>
  <si>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</si>
  <si>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</si>
  <si>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</si>
  <si>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</si>
  <si>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</si>
  <si>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</si>
  <si>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</si>
  <si>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</si>
  <si>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</si>
  <si>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</si>
  <si>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</si>
  <si>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</si>
  <si>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</si>
  <si>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</si>
  <si>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</si>
  <si>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</si>
  <si>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</si>
  <si>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</si>
  <si>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</si>
  <si>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</si>
  <si>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</si>
  <si>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</si>
  <si>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</si>
  <si>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</si>
  <si>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</si>
  <si>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</si>
  <si>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</si>
  <si>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</si>
  <si>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</si>
  <si>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</si>
  <si>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</si>
  <si>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</si>
  <si>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</si>
  <si>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</si>
  <si>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</si>
  <si>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</si>
  <si>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</si>
  <si>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</si>
  <si>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</si>
  <si>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</si>
  <si>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</si>
  <si>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</si>
  <si>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</si>
  <si>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</si>
  <si>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</si>
  <si>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</si>
  <si>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</si>
  <si>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</si>
  <si>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</si>
  <si>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</si>
  <si>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</si>
  <si>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</si>
  <si>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</si>
  <si>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</si>
  <si>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</si>
  <si>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</si>
  <si>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</si>
  <si>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</si>
  <si>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</si>
  <si>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</si>
  <si>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</si>
  <si>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</si>
  <si>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</si>
  <si>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</si>
  <si>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</si>
  <si>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</si>
  <si>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</si>
  <si>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</si>
  <si>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</si>
  <si>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</si>
  <si>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</si>
  <si>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</si>
  <si>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</si>
  <si>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</si>
  <si>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</si>
  <si>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</si>
  <si>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</si>
  <si>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</si>
  <si>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</si>
  <si>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</si>
  <si>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</si>
  <si>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</si>
  <si>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</si>
  <si>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</si>
  <si>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</si>
  <si>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</si>
  <si>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</si>
  <si>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</si>
  <si>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</si>
  <si>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</si>
  <si>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</si>
  <si>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</si>
  <si>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</si>
  <si>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</si>
  <si>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</si>
  <si>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</si>
  <si>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</si>
  <si>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</si>
  <si>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</si>
  <si>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</si>
  <si>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</si>
  <si>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</si>
  <si>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</si>
  <si>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</si>
  <si>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</si>
  <si>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</si>
  <si>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</si>
  <si>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</si>
  <si>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</si>
  <si>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</si>
  <si>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</si>
  <si>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</si>
  <si>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</si>
  <si>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</si>
  <si>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</si>
  <si>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</si>
  <si>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</si>
  <si>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</si>
  <si>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</si>
  <si>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</si>
  <si>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</si>
  <si>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</si>
  <si>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</si>
  <si>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t>The electric power sector includes utility-scale generating power plants (total capacity is larger than 1 megawatt) operated by electric utilities and independent power producers whose primary business is to sell electricity over the transmission grid for consumption by the public.</t>
  </si>
  <si>
    <r>
      <rPr>
        <b/>
        <sz val="8"/>
        <rFont val="Arial"/>
        <family val="2"/>
      </rPr>
      <t>(a)</t>
    </r>
    <r>
      <rPr>
        <sz val="8"/>
        <rFont val="Arial"/>
        <family val="2"/>
      </rPr>
      <t xml:space="preserve"> Generation from utility-scale (larger than 1 megawatt) solar photovoltaic and solar thermal power plants. Excludes generation from small-scale solar photovoltaic systems (see Table 7a).</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</si>
  <si>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</si>
  <si>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</si>
  <si>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r>
      <rPr>
        <b/>
        <sz val="8"/>
        <rFont val="Arial"/>
        <family val="2"/>
      </rPr>
      <t>(d)</t>
    </r>
    <r>
      <rPr>
        <sz val="8"/>
        <rFont val="Arial"/>
        <family val="2"/>
      </rPr>
      <t xml:space="preserve"> Wind, large-scale solar, biomass, and geothermal</t>
    </r>
  </si>
  <si>
    <r>
      <rPr>
        <b/>
        <sz val="8"/>
        <rFont val="Arial"/>
        <family val="2"/>
      </rPr>
      <t>(f)</t>
    </r>
    <r>
      <rPr>
        <sz val="8"/>
        <rFont val="Arial"/>
        <family val="2"/>
      </rPr>
      <t xml:space="preserve"> Includes regional generation from generating units operated by electric power sector, plus energy receipts from neighboring U.S. balancing authorities outside region minus energy deliveries to neighboring balancing authorities.</t>
    </r>
  </si>
  <si>
    <t xml:space="preserve">Forecast: EIA Short-Term Integrated Forecasting System. </t>
  </si>
  <si>
    <r>
      <rPr>
        <b/>
        <sz val="8"/>
        <rFont val="Arial"/>
        <family val="2"/>
      </rPr>
      <t xml:space="preserve">(a) </t>
    </r>
    <r>
      <rPr>
        <sz val="8"/>
        <rFont val="Arial"/>
        <family val="2"/>
      </rPr>
      <t>Generation from utility-scale (larger than 1 megawatt) solar photovoltaic and solar thermal power plants. Excludes generation from small-scale solar photovoltaic systems (see Table 7a).</t>
    </r>
  </si>
  <si>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</si>
  <si>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</si>
  <si>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</si>
  <si>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</si>
  <si>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</si>
  <si>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</si>
  <si>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</si>
  <si>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</si>
  <si>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</si>
  <si>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</si>
  <si>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</si>
  <si>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</si>
  <si>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</si>
  <si>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</si>
  <si>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</si>
  <si>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</si>
  <si>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</si>
  <si>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</si>
  <si>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</si>
  <si>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</si>
  <si>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</si>
  <si>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Historical data: Latest data available from U.S. Department of Commerce, National Oceanic and Atmospheric Association (NOAA).</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</si>
  <si>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</si>
  <si>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</si>
  <si>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</si>
  <si>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</si>
  <si>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</si>
  <si>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</si>
  <si>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</si>
  <si>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</si>
  <si>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</si>
  <si>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</si>
  <si>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</si>
  <si>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</si>
  <si>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</si>
  <si>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</si>
  <si>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</si>
  <si>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</si>
  <si>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</si>
  <si>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</si>
  <si>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</si>
  <si>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</si>
  <si>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</si>
  <si>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</si>
  <si>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</si>
  <si>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</si>
  <si>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</si>
  <si>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</si>
  <si>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</si>
  <si>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</si>
  <si>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</si>
  <si>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</si>
  <si>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</si>
  <si>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</si>
  <si>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</si>
  <si>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</si>
  <si>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</si>
  <si>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</si>
  <si>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</si>
  <si>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</si>
  <si>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</si>
  <si>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</si>
  <si>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Ethanol</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</si>
  <si>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</si>
  <si>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</si>
  <si>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</si>
  <si>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</si>
  <si>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</si>
  <si>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</si>
  <si>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</si>
  <si>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</si>
  <si>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</si>
  <si>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</si>
  <si>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</si>
  <si>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</si>
  <si>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</si>
  <si>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</si>
  <si>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</si>
  <si>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</si>
  <si>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</si>
  <si>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</si>
  <si>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</si>
  <si>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</si>
  <si>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</si>
  <si>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</si>
  <si>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</si>
  <si>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</si>
  <si>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</si>
  <si>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</si>
  <si>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</si>
  <si>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</si>
  <si>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</si>
  <si>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</si>
  <si>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</si>
  <si>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</si>
  <si>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</si>
  <si>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</si>
  <si>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</si>
  <si>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</si>
  <si>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</si>
  <si>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</si>
  <si>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</si>
  <si>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</si>
  <si>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</si>
  <si>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</si>
  <si>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</si>
  <si>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</si>
  <si>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</si>
  <si>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</si>
  <si>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</si>
  <si>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</si>
  <si>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</si>
  <si>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</si>
  <si>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Other fossil gases</t>
  </si>
  <si>
    <r>
      <rPr>
        <b/>
        <sz val="8"/>
        <rFont val="Arial"/>
        <family val="2"/>
      </rPr>
      <t>(e)</t>
    </r>
    <r>
      <rPr>
        <sz val="8"/>
        <rFont val="Arial"/>
        <family val="2"/>
      </rPr>
      <t xml:space="preserve"> Pumped storage hydroelectric, petroleum, other fossil gases, batteries, and other nonrenewable fuels. See notes (b) and (c).</t>
    </r>
  </si>
  <si>
    <r>
      <rPr>
        <b/>
        <sz val="8"/>
        <rFont val="Arial"/>
        <family val="2"/>
      </rPr>
      <t xml:space="preserve">(e) </t>
    </r>
    <r>
      <rPr>
        <sz val="8"/>
        <rFont val="Arial"/>
        <family val="2"/>
      </rPr>
      <t>Pumped storage hydroelectric, petroleum, other fossil gases, batteries, and other nonrenewable fuels. See notes (b) and (c).</t>
    </r>
  </si>
  <si>
    <t>December 2024</t>
  </si>
  <si>
    <t>Historical data: Latest data available from Energy Information Administration databases supporting the following reports: Petroleum Supply Monthly;</t>
  </si>
  <si>
    <t xml:space="preserve">Historical data: Latest data available from Energy Information Administration databases supporting the following reports:  Petroleum Supply Monthly; </t>
  </si>
  <si>
    <t xml:space="preserve">Historical data: Latest data available from Energy Information Administration databases supporting the following reports:  Petroleum Supply Monthly; Petroleum Supply Annual; and Weekly Petroleum Status Report. </t>
  </si>
  <si>
    <t>Petroleum Supply Annual; Weekly Petroleum Status Report.</t>
  </si>
  <si>
    <t>Petroleum Supply Monthly; Petroleum Supply Annual; and Weekly Petroleum Status Report.</t>
  </si>
  <si>
    <t xml:space="preserve">Historical data:  Latest data available from Energy Information Administration databases supporting the following reports:  Petroleum Supply Monthly; Petroleum Supply Annual; and Weekly Petroleum Status Report. </t>
  </si>
  <si>
    <t xml:space="preserve">Historical data: Latest data available from Energy Information Administration databases supporting the following reports: Petroleum Marketing Monthly; </t>
  </si>
  <si>
    <t xml:space="preserve">Petroleum Supply Annual; Weekly Petroleum Status Report; Petroleum Marketing Monthly; Natural Gas Monthly; </t>
  </si>
  <si>
    <t>Historical data: Latest data available from Energy Information Administration databases supporting the Natural Gas Monthly. Henry Hub spot price is from Refinitiv,an LSEG company, via EIA (https://www.eia.gov/dnav/pet/pet_pri_spt_s1_d.htm).</t>
  </si>
  <si>
    <t>Historical data: Latest data available from Energy Information Administration databases supporting the following reports: Natural Gas Monthly; and Electric Power Monthly.</t>
  </si>
  <si>
    <t>Historical data: Latest data available from Energy Information Administration databases supporting the following reports: Quarterly Coal Report; and Electric Power Monthly.</t>
  </si>
  <si>
    <t>Electric Power Monthly; Quarterly Coal Report; and International Petroleum Monthly.</t>
  </si>
  <si>
    <t>Weekly Petroleum Status Report; Natural Gas Monthly; Electric Power Monthly;  Monthly Energy Review; Heating Oil and Propoane Update.</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</si>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</sst>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4"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s>
  <fills count="10">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0">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cellStyleXfs>
  <cellXfs count="1119">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166" fontId="20"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166" fontId="19" fillId="0" borderId="0" xfId="21" applyNumberFormat="1" applyFont="1" applyAlignment="1">
      <alignment horizontal="right"/>
    </xf>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165" fontId="19" fillId="0" borderId="2" xfId="18" applyNumberFormat="1" applyFont="1" applyBorder="1" applyAlignment="1">
      <alignment horizontal="right"/>
    </xf>
    <xf numFmtId="0" fontId="30" fillId="0" borderId="0" xfId="9" applyFont="1" applyAlignment="1">
      <alignment horizontal="center"/>
    </xf>
    <xf numFmtId="0" fontId="19" fillId="0" borderId="2" xfId="19" applyFont="1" applyBorder="1" applyAlignment="1">
      <alignment horizontal="center"/>
    </xf>
    <xf numFmtId="0" fontId="19" fillId="0" borderId="0" xfId="19" applyFont="1" applyAlignment="1">
      <alignment horizontal="center"/>
    </xf>
    <xf numFmtId="0" fontId="30" fillId="0" borderId="0" xfId="8" applyFont="1" applyAlignment="1">
      <alignment horizontal="center"/>
    </xf>
    <xf numFmtId="0" fontId="30" fillId="0" borderId="0" xfId="7" applyFont="1" applyAlignment="1">
      <alignment horizontal="center"/>
    </xf>
    <xf numFmtId="0" fontId="19" fillId="0" borderId="2" xfId="16" applyFont="1" applyBorder="1" applyAlignment="1">
      <alignment horizontal="right"/>
    </xf>
    <xf numFmtId="0" fontId="19" fillId="0" borderId="0" xfId="13" applyFont="1" applyAlignment="1">
      <alignment horizontal="center"/>
    </xf>
    <xf numFmtId="0" fontId="19" fillId="0" borderId="2" xfId="21" applyFont="1" applyBorder="1" applyAlignment="1">
      <alignment horizontal="right"/>
    </xf>
    <xf numFmtId="0" fontId="34" fillId="3" borderId="0" xfId="11" applyFont="1" applyFill="1" applyAlignment="1">
      <alignment horizontal="center"/>
    </xf>
    <xf numFmtId="0" fontId="19" fillId="0" borderId="2" xfId="23" applyFont="1" applyBorder="1" applyAlignment="1">
      <alignment horizontal="center"/>
    </xf>
    <xf numFmtId="1" fontId="19" fillId="0" borderId="0" xfId="23" applyNumberFormat="1" applyFont="1" applyAlignment="1">
      <alignment horizontal="right" indent="1"/>
    </xf>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1" fillId="4" borderId="0" xfId="9" applyFont="1" applyFill="1" applyAlignment="1">
      <alignment horizontal="center"/>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0" fillId="4" borderId="0" xfId="21" applyFont="1" applyFill="1"/>
    <xf numFmtId="0" fontId="30" fillId="4" borderId="0" xfId="21" applyFont="1" applyFill="1" applyAlignment="1">
      <alignment vertical="top"/>
    </xf>
    <xf numFmtId="0" fontId="30" fillId="0" borderId="0" xfId="21" applyFont="1" applyAlignment="1">
      <alignment vertical="top"/>
    </xf>
    <xf numFmtId="0" fontId="19" fillId="0" borderId="0" xfId="21" applyFont="1" applyAlignment="1">
      <alignment horizontal="right"/>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4" fillId="2" borderId="3" xfId="14" applyFont="1" applyFill="1" applyBorder="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7" fillId="4" borderId="0" xfId="17" applyFont="1" applyFill="1" applyAlignment="1">
      <alignmen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3" fontId="30" fillId="4" borderId="0" xfId="21" applyNumberFormat="1" applyFont="1" applyFill="1" applyAlignment="1">
      <alignment vertical="top"/>
    </xf>
    <xf numFmtId="0" fontId="17" fillId="4" borderId="0" xfId="0" applyFont="1" applyFill="1" applyAlignment="1">
      <alignment vertical="top"/>
    </xf>
    <xf numFmtId="0" fontId="17" fillId="4" borderId="0" xfId="0" applyFont="1" applyFill="1" applyAlignment="1">
      <alignment vertical="top" wrapText="1"/>
    </xf>
    <xf numFmtId="0" fontId="17" fillId="0" borderId="0" xfId="22" applyFont="1"/>
    <xf numFmtId="0" fontId="17" fillId="4" borderId="0" xfId="22" applyFont="1" applyFill="1" applyAlignment="1">
      <alignment vertical="top"/>
    </xf>
    <xf numFmtId="0" fontId="17" fillId="0" borderId="7" xfId="23" applyFont="1" applyBorder="1"/>
    <xf numFmtId="0" fontId="17" fillId="0" borderId="0" xfId="23" applyFont="1"/>
    <xf numFmtId="0" fontId="17" fillId="4" borderId="0" xfId="23" applyFont="1" applyFill="1"/>
    <xf numFmtId="0" fontId="36" fillId="0" borderId="0" xfId="11" applyFont="1"/>
    <xf numFmtId="0" fontId="36" fillId="0" borderId="0" xfId="23" applyFont="1"/>
    <xf numFmtId="0" fontId="17" fillId="0" borderId="0" xfId="21" applyFont="1"/>
    <xf numFmtId="0" fontId="17" fillId="4" borderId="0" xfId="21" applyFont="1" applyFill="1" applyAlignment="1">
      <alignment vertical="top"/>
    </xf>
    <xf numFmtId="0" fontId="17" fillId="0" borderId="0" xfId="21" applyFont="1" applyAlignment="1">
      <alignment vertical="top"/>
    </xf>
    <xf numFmtId="0" fontId="20" fillId="0" borderId="0" xfId="21" applyFont="1" applyAlignment="1">
      <alignment horizontal="right"/>
    </xf>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0" fontId="36" fillId="4" borderId="0" xfId="9" applyFont="1" applyFill="1" applyAlignment="1">
      <alignment vertical="top"/>
    </xf>
    <xf numFmtId="2" fontId="19" fillId="0" borderId="0" xfId="23" applyNumberFormat="1" applyFont="1" applyAlignment="1">
      <alignment horizontal="right" indent="1"/>
    </xf>
    <xf numFmtId="3" fontId="9" fillId="4" borderId="0" xfId="21" applyNumberFormat="1" applyFont="1" applyFill="1" applyAlignment="1">
      <alignment vertical="top"/>
    </xf>
    <xf numFmtId="166" fontId="21" fillId="4" borderId="0" xfId="23" applyNumberFormat="1" applyFont="1" applyFill="1" applyAlignment="1">
      <alignment horizontal="right"/>
    </xf>
    <xf numFmtId="2" fontId="19" fillId="0" borderId="2" xfId="21" applyNumberFormat="1" applyFont="1" applyBorder="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7" fillId="0" borderId="0" xfId="17" applyFont="1"/>
    <xf numFmtId="0" fontId="17" fillId="0" borderId="0" xfId="17" applyFont="1" applyAlignment="1">
      <alignment vertical="top"/>
    </xf>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6" fillId="0" borderId="0" xfId="6" applyFont="1" applyAlignment="1">
      <alignment horizontal="lef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165" fontId="21" fillId="0" borderId="2" xfId="16" applyNumberFormat="1" applyFont="1" applyBorder="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4" applyNumberFormat="1" applyFont="1" applyBorder="1" applyAlignment="1">
      <alignment horizontal="left" indent="1"/>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1" fontId="20"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0" fontId="17" fillId="6" borderId="0" xfId="17" applyFont="1" applyFill="1" applyAlignment="1">
      <alignment vertical="top"/>
    </xf>
    <xf numFmtId="0" fontId="17" fillId="6" borderId="0" xfId="0" applyFont="1" applyFill="1" applyAlignment="1">
      <alignment vertical="top" wrapText="1"/>
    </xf>
    <xf numFmtId="166" fontId="20" fillId="6" borderId="0" xfId="22" applyNumberFormat="1" applyFont="1" applyFill="1" applyAlignment="1">
      <alignment horizontal="center"/>
    </xf>
    <xf numFmtId="0" fontId="21" fillId="6" borderId="0" xfId="22"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0" fontId="17" fillId="6" borderId="0" xfId="22" applyFont="1" applyFill="1" applyAlignment="1">
      <alignment vertical="top"/>
    </xf>
    <xf numFmtId="0" fontId="17" fillId="6" borderId="0" xfId="0" applyFont="1" applyFill="1"/>
    <xf numFmtId="166" fontId="20" fillId="6" borderId="0" xfId="23" applyNumberFormat="1" applyFont="1" applyFill="1" applyAlignment="1">
      <alignment horizontal="right"/>
    </xf>
    <xf numFmtId="3" fontId="20" fillId="6" borderId="0" xfId="23" applyNumberFormat="1" applyFont="1" applyFill="1" applyAlignment="1">
      <alignment horizontal="right"/>
    </xf>
    <xf numFmtId="0" fontId="17" fillId="6" borderId="0" xfId="0" applyFont="1" applyFill="1" applyAlignment="1">
      <alignment vertical="top"/>
    </xf>
    <xf numFmtId="166" fontId="20" fillId="6" borderId="3" xfId="23" applyNumberFormat="1" applyFont="1" applyFill="1" applyBorder="1" applyAlignment="1">
      <alignment horizontal="right"/>
    </xf>
    <xf numFmtId="0" fontId="30" fillId="6" borderId="0" xfId="0" applyFont="1" applyFill="1"/>
    <xf numFmtId="0" fontId="30" fillId="6" borderId="0" xfId="0" applyFont="1" applyFill="1" applyAlignment="1">
      <alignment vertical="top"/>
    </xf>
    <xf numFmtId="166" fontId="21" fillId="6" borderId="3" xfId="23" applyNumberFormat="1" applyFont="1" applyFill="1" applyBorder="1" applyAlignment="1">
      <alignment horizontal="right"/>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20" fillId="6" borderId="2" xfId="23" applyFont="1" applyFill="1" applyBorder="1" applyAlignment="1">
      <alignment horizontal="center"/>
    </xf>
    <xf numFmtId="2" fontId="20" fillId="6" borderId="0" xfId="23" applyNumberFormat="1" applyFont="1" applyFill="1" applyAlignment="1">
      <alignment horizontal="right"/>
    </xf>
    <xf numFmtId="165"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0" fontId="30" fillId="6" borderId="0" xfId="23" applyFont="1" applyFill="1" applyAlignment="1">
      <alignment vertical="top"/>
    </xf>
    <xf numFmtId="0" fontId="30" fillId="6" borderId="0" xfId="23" applyFont="1" applyFill="1"/>
    <xf numFmtId="164" fontId="17" fillId="6" borderId="0" xfId="23" applyNumberFormat="1" applyFont="1" applyFill="1"/>
    <xf numFmtId="164" fontId="4" fillId="6" borderId="0" xfId="23" applyNumberFormat="1" applyFont="1" applyFill="1"/>
    <xf numFmtId="2" fontId="20" fillId="6" borderId="3" xfId="23" applyNumberFormat="1" applyFont="1" applyFill="1" applyBorder="1" applyAlignment="1">
      <alignment horizontal="right"/>
    </xf>
    <xf numFmtId="164" fontId="30" fillId="6" borderId="0" xfId="23" applyNumberFormat="1" applyFont="1" applyFill="1"/>
    <xf numFmtId="0" fontId="36" fillId="6" borderId="0" xfId="11" applyFont="1" applyFill="1"/>
    <xf numFmtId="0" fontId="36" fillId="6" borderId="0" xfId="23" applyFont="1" applyFill="1"/>
    <xf numFmtId="0" fontId="37" fillId="6" borderId="0" xfId="11" applyFont="1" applyFill="1" applyAlignment="1">
      <alignment horizontal="center"/>
    </xf>
    <xf numFmtId="4" fontId="21" fillId="6" borderId="0" xfId="23" applyNumberFormat="1" applyFont="1" applyFill="1" applyAlignment="1">
      <alignment horizontal="right"/>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2" fontId="21" fillId="0" borderId="2" xfId="21" applyNumberFormat="1" applyFont="1" applyBorder="1" applyAlignment="1">
      <alignment horizontal="right"/>
    </xf>
    <xf numFmtId="2" fontId="20" fillId="6" borderId="2" xfId="21" applyNumberFormat="1" applyFont="1" applyFill="1" applyBorder="1" applyAlignment="1">
      <alignment horizontal="right"/>
    </xf>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20"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165" fontId="20" fillId="6" borderId="2" xfId="16" applyNumberFormat="1"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4" fontId="21" fillId="6" borderId="0" xfId="23" applyNumberFormat="1" applyFont="1" applyFill="1" applyAlignment="1">
      <alignment horizontal="right"/>
    </xf>
    <xf numFmtId="0" fontId="30" fillId="6" borderId="0" xfId="16" applyFont="1" applyFill="1" applyAlignment="1">
      <alignment vertical="top"/>
    </xf>
    <xf numFmtId="0" fontId="30" fillId="6" borderId="0" xfId="16" applyFont="1" applyFill="1"/>
    <xf numFmtId="0" fontId="17" fillId="6" borderId="0" xfId="18" applyFont="1" applyFill="1"/>
    <xf numFmtId="165" fontId="20"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17" fillId="6" borderId="0" xfId="7" applyFont="1" applyFill="1" applyAlignment="1">
      <alignment horizontal="center"/>
    </xf>
    <xf numFmtId="172" fontId="20" fillId="6" borderId="0" xfId="23" applyNumberFormat="1" applyFont="1" applyFill="1" applyAlignment="1">
      <alignment horizontal="right"/>
    </xf>
    <xf numFmtId="172" fontId="4" fillId="6" borderId="0" xfId="7" applyNumberFormat="1" applyFont="1" applyFill="1" applyAlignment="1">
      <alignment horizontal="right"/>
    </xf>
    <xf numFmtId="172" fontId="21" fillId="6" borderId="0" xfId="7" applyNumberFormat="1" applyFont="1" applyFill="1" applyAlignment="1">
      <alignment horizontal="right"/>
    </xf>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horizontal="center"/>
    </xf>
    <xf numFmtId="2" fontId="4" fillId="6" borderId="0" xfId="8" applyNumberFormat="1" applyFont="1" applyFill="1" applyAlignment="1">
      <alignment horizontal="right"/>
    </xf>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20" fillId="6" borderId="2" xfId="14" applyFont="1" applyFill="1" applyBorder="1" applyAlignment="1">
      <alignment horizontal="right"/>
    </xf>
    <xf numFmtId="164" fontId="21" fillId="6" borderId="0" xfId="14" applyNumberFormat="1" applyFont="1" applyFill="1" applyAlignment="1">
      <alignment horizontal="right"/>
    </xf>
    <xf numFmtId="172" fontId="21" fillId="6" borderId="3" xfId="23" applyNumberFormat="1" applyFont="1" applyFill="1" applyBorder="1" applyAlignment="1">
      <alignment horizontal="right"/>
    </xf>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7" fillId="6" borderId="2" xfId="14" applyFont="1" applyFill="1" applyBorder="1" applyAlignment="1">
      <alignment horizontal="right"/>
    </xf>
    <xf numFmtId="0" fontId="18" fillId="6" borderId="0" xfId="6" applyFill="1" applyAlignment="1">
      <alignment horizontal="left"/>
    </xf>
    <xf numFmtId="0" fontId="18" fillId="6" borderId="3" xfId="6" applyFill="1" applyBorder="1"/>
    <xf numFmtId="0" fontId="21" fillId="6" borderId="2" xfId="14" applyFont="1" applyFill="1" applyBorder="1" applyAlignment="1">
      <alignment horizontal="right"/>
    </xf>
    <xf numFmtId="164" fontId="20" fillId="6" borderId="0" xfId="14" applyNumberFormat="1" applyFont="1" applyFill="1" applyAlignment="1">
      <alignment horizontal="right"/>
    </xf>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0" fontId="20" fillId="6" borderId="0" xfId="15" applyFont="1" applyFill="1" applyAlignment="1">
      <alignment horizontal="right"/>
    </xf>
    <xf numFmtId="164" fontId="20" fillId="6" borderId="0" xfId="23" applyNumberFormat="1"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0" fontId="21" fillId="6" borderId="0" xfId="15" applyFont="1" applyFill="1" applyAlignment="1">
      <alignment horizontal="center"/>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20" fillId="6" borderId="2" xfId="19" applyFont="1" applyFill="1" applyBorder="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17" fillId="6" borderId="0" xfId="9" applyFont="1" applyFill="1" applyAlignment="1">
      <alignment vertical="top"/>
    </xf>
    <xf numFmtId="0" fontId="36" fillId="6" borderId="0" xfId="9" applyFont="1" applyFill="1"/>
    <xf numFmtId="0" fontId="36" fillId="6" borderId="0" xfId="22" applyFont="1" applyFill="1"/>
    <xf numFmtId="0" fontId="13"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6"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20" fillId="6" borderId="2" xfId="21" applyFont="1" applyFill="1" applyBorder="1" applyAlignment="1">
      <alignment horizontal="right"/>
    </xf>
    <xf numFmtId="0" fontId="4" fillId="6" borderId="0" xfId="8" applyFont="1" applyFill="1" applyAlignment="1">
      <alignment horizontal="center"/>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169" fontId="20" fillId="0" borderId="0" xfId="16" applyNumberFormat="1" applyFont="1" applyAlignment="1">
      <alignment horizontal="right"/>
    </xf>
    <xf numFmtId="169" fontId="20" fillId="6" borderId="0" xfId="16" applyNumberFormat="1" applyFont="1" applyFill="1" applyAlignment="1">
      <alignment horizontal="right"/>
    </xf>
    <xf numFmtId="169" fontId="20" fillId="8" borderId="0" xfId="16" applyNumberFormat="1" applyFont="1" applyFill="1" applyAlignment="1">
      <alignment horizontal="right"/>
    </xf>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6" borderId="3" xfId="23" applyNumberFormat="1" applyFont="1" applyFill="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1" fontId="21" fillId="6" borderId="0" xfId="23" applyNumberFormat="1" applyFont="1" applyFill="1" applyAlignment="1">
      <alignment horizontal="right" indent="1"/>
    </xf>
    <xf numFmtId="0" fontId="21" fillId="6" borderId="2" xfId="23" applyFont="1" applyFill="1" applyBorder="1" applyAlignment="1">
      <alignment horizontal="center"/>
    </xf>
    <xf numFmtId="2" fontId="30" fillId="6" borderId="0" xfId="23" applyNumberFormat="1" applyFont="1" applyFill="1"/>
    <xf numFmtId="0" fontId="8" fillId="6" borderId="0" xfId="11" applyFont="1" applyFill="1" applyAlignment="1">
      <alignment horizontal="center"/>
    </xf>
    <xf numFmtId="0" fontId="20" fillId="6" borderId="2" xfId="16" applyFont="1" applyFill="1" applyBorder="1" applyAlignment="1">
      <alignment horizontal="right"/>
    </xf>
    <xf numFmtId="3" fontId="19" fillId="6" borderId="0" xfId="23" applyNumberFormat="1" applyFont="1" applyFill="1" applyAlignment="1">
      <alignment horizontal="right"/>
    </xf>
    <xf numFmtId="0" fontId="4" fillId="6" borderId="0" xfId="7" applyFont="1" applyFill="1" applyAlignment="1">
      <alignment horizontal="center"/>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0" fontId="3" fillId="0" borderId="0" xfId="0" applyFont="1"/>
    <xf numFmtId="49" fontId="4" fillId="4" borderId="0" xfId="0" applyNumberFormat="1" applyFont="1" applyFill="1"/>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49" fontId="4" fillId="4" borderId="0" xfId="0" quotePrefix="1" applyNumberFormat="1" applyFont="1" applyFill="1"/>
    <xf numFmtId="0" fontId="4" fillId="0" borderId="0" xfId="17" quotePrefix="1" applyFont="1"/>
    <xf numFmtId="0" fontId="0" fillId="0" borderId="0" xfId="0"/>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20" fillId="0" borderId="4" xfId="8" applyFont="1" applyBorder="1" applyAlignment="1">
      <alignment horizontal="center"/>
    </xf>
    <xf numFmtId="0" fontId="20" fillId="0" borderId="9" xfId="8" applyFont="1" applyBorder="1" applyAlignment="1">
      <alignment horizontal="center"/>
    </xf>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49" fontId="4" fillId="4" borderId="0" xfId="28" quotePrefix="1" applyNumberFormat="1" applyFont="1" applyFill="1"/>
    <xf numFmtId="0" fontId="3" fillId="0" borderId="0" xfId="28"/>
    <xf numFmtId="0" fontId="3" fillId="4" borderId="0" xfId="28" applyFill="1" applyAlignment="1">
      <alignment wrapText="1"/>
    </xf>
    <xf numFmtId="0" fontId="3" fillId="0" borderId="0" xfId="28" applyAlignment="1">
      <alignment wrapText="1"/>
    </xf>
    <xf numFmtId="0" fontId="4" fillId="4" borderId="0" xfId="28" quotePrefix="1"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4" fillId="4" borderId="0" xfId="28"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23" quotePrefix="1" applyFont="1" applyFill="1" applyAlignment="1">
      <alignment horizontal="left" wrapText="1"/>
    </xf>
    <xf numFmtId="0" fontId="4" fillId="0" borderId="0" xfId="23" quotePrefix="1" applyFont="1" applyAlignment="1">
      <alignment horizontal="left" wrapText="1"/>
    </xf>
    <xf numFmtId="0" fontId="16" fillId="0" borderId="0" xfId="23" applyFont="1"/>
    <xf numFmtId="0" fontId="9" fillId="0" borderId="0" xfId="23" applyFont="1"/>
    <xf numFmtId="0" fontId="4" fillId="4" borderId="0" xfId="17" applyFont="1" applyFill="1" applyAlignment="1">
      <alignment horizontal="left" wrapText="1"/>
    </xf>
    <xf numFmtId="0" fontId="0" fillId="0" borderId="0" xfId="0" applyAlignment="1">
      <alignment wrapText="1"/>
    </xf>
    <xf numFmtId="0" fontId="16" fillId="4" borderId="0" xfId="23" applyFont="1" applyFill="1"/>
    <xf numFmtId="0" fontId="18" fillId="4" borderId="0" xfId="23" applyFont="1" applyFill="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5" fillId="0" borderId="0" xfId="11" applyFont="1"/>
    <xf numFmtId="0" fontId="4" fillId="0" borderId="0" xfId="0" applyFont="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4" borderId="0" xfId="21" quotePrefix="1" applyFont="1" applyFill="1" applyAlignment="1">
      <alignment wrapText="1"/>
    </xf>
    <xf numFmtId="0" fontId="16" fillId="0" borderId="0" xfId="13" applyFont="1" applyAlignment="1">
      <alignment horizontal="left" readingOrder="1"/>
    </xf>
    <xf numFmtId="0" fontId="4" fillId="0" borderId="0" xfId="0" quotePrefix="1" applyFont="1" applyAlignment="1">
      <alignment wrapText="1"/>
    </xf>
    <xf numFmtId="0" fontId="16" fillId="0" borderId="0" xfId="16" applyFont="1"/>
    <xf numFmtId="0" fontId="18" fillId="0" borderId="0" xfId="16" applyFont="1"/>
    <xf numFmtId="0" fontId="4" fillId="4" borderId="0" xfId="16" quotePrefix="1" applyFont="1" applyFill="1" applyAlignment="1">
      <alignment wrapText="1"/>
    </xf>
    <xf numFmtId="0" fontId="4" fillId="4" borderId="0" xfId="0" applyFont="1" applyFill="1" applyAlignment="1">
      <alignment wrapText="1"/>
    </xf>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16" fillId="0" borderId="0" xfId="7" applyFont="1" applyAlignment="1">
      <alignment horizontal="left"/>
    </xf>
    <xf numFmtId="0" fontId="0" fillId="0" borderId="0" xfId="0" applyAlignment="1">
      <alignment horizontal="left"/>
    </xf>
    <xf numFmtId="0" fontId="47" fillId="4" borderId="0" xfId="0" applyFont="1" applyFill="1" applyAlignment="1">
      <alignment wrapText="1"/>
    </xf>
    <xf numFmtId="0" fontId="16" fillId="0" borderId="0" xfId="8" applyFont="1" applyAlignment="1">
      <alignment horizontal="left"/>
    </xf>
    <xf numFmtId="0" fontId="20" fillId="0" borderId="10" xfId="8" applyFont="1" applyBorder="1" applyAlignment="1">
      <alignment horizontal="center"/>
    </xf>
    <xf numFmtId="0" fontId="4" fillId="4" borderId="13" xfId="17" applyFont="1" applyFill="1" applyBorder="1" applyAlignment="1">
      <alignment wrapText="1"/>
    </xf>
    <xf numFmtId="0" fontId="3" fillId="0" borderId="14" xfId="0" applyFont="1" applyBorder="1" applyAlignment="1">
      <alignment wrapText="1"/>
    </xf>
    <xf numFmtId="0" fontId="47" fillId="0" borderId="15" xfId="0" applyFont="1" applyBorder="1" applyAlignment="1">
      <alignment wrapText="1"/>
    </xf>
    <xf numFmtId="0" fontId="4" fillId="0" borderId="13" xfId="14" quotePrefix="1" applyFont="1" applyBorder="1" applyAlignment="1">
      <alignment horizontal="left" wrapText="1"/>
    </xf>
    <xf numFmtId="0" fontId="3" fillId="0" borderId="14" xfId="29" applyBorder="1" applyAlignment="1">
      <alignment horizontal="left"/>
    </xf>
    <xf numFmtId="0" fontId="3" fillId="0" borderId="15" xfId="29" applyBorder="1" applyAlignment="1">
      <alignment horizontal="left"/>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3" fillId="0" borderId="15" xfId="0" applyFont="1" applyBorder="1" applyAlignment="1">
      <alignment wrapText="1"/>
    </xf>
    <xf numFmtId="0" fontId="4" fillId="0" borderId="13" xfId="18" quotePrefix="1" applyFont="1" applyBorder="1" applyAlignment="1">
      <alignment wrapText="1"/>
    </xf>
    <xf numFmtId="49" fontId="20" fillId="0" borderId="4" xfId="8" applyNumberFormat="1" applyFont="1" applyBorder="1" applyAlignment="1">
      <alignment horizontal="center"/>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3" fillId="6" borderId="0" xfId="0"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4" fillId="0" borderId="0" xfId="19" quotePrefix="1" applyFont="1" applyAlignment="1">
      <alignment horizontal="left" wrapText="1"/>
    </xf>
    <xf numFmtId="0" fontId="16" fillId="0" borderId="0" xfId="19" applyFont="1" applyAlignment="1">
      <alignment wrapText="1"/>
    </xf>
    <xf numFmtId="0" fontId="16" fillId="0" borderId="0" xfId="9" applyFont="1" applyAlignment="1">
      <alignment horizontal="left" wrapText="1" readingOrder="1"/>
    </xf>
    <xf numFmtId="0" fontId="0" fillId="0" borderId="0" xfId="0" applyAlignment="1">
      <alignment wrapText="1" readingOrder="1"/>
    </xf>
    <xf numFmtId="0" fontId="4" fillId="0" borderId="0" xfId="0" applyFont="1" applyAlignment="1">
      <alignment vertical="top" wrapText="1"/>
    </xf>
    <xf numFmtId="0" fontId="17" fillId="4" borderId="0" xfId="0" applyFont="1" applyFill="1" applyAlignment="1">
      <alignment horizontal="left" vertical="top" wrapText="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xf numFmtId="0" fontId="20" fillId="9" borderId="4" xfId="19" applyFont="1" applyFill="1" applyBorder="1" applyAlignment="1">
      <alignment horizontal="center"/>
    </xf>
    <xf numFmtId="2" fontId="21" fillId="9" borderId="0" xfId="23" applyNumberFormat="1" applyFont="1" applyFill="1" applyAlignment="1">
      <alignment horizontal="right"/>
    </xf>
  </cellXfs>
  <cellStyles count="30">
    <cellStyle name="Date" xfId="1"/>
    <cellStyle name="Fixed" xfId="2"/>
    <cellStyle name="Heading1" xfId="3"/>
    <cellStyle name="Heading2" xfId="4"/>
    <cellStyle name="Hyperlink" xfId="5" builtinId="8"/>
    <cellStyle name="Normal" xfId="0" builtinId="0"/>
    <cellStyle name="Normal 2" xfId="6"/>
    <cellStyle name="Normal 2 2" xfId="29"/>
    <cellStyle name="Normal 3" xfId="26"/>
    <cellStyle name="Normal 4" xfId="28"/>
    <cellStyle name="Normal_10btab" xfId="7"/>
    <cellStyle name="Normal_10ctab" xfId="8"/>
    <cellStyle name="Normal_1atab" xfId="9"/>
    <cellStyle name="Normal_1-macro-stub" xfId="10"/>
    <cellStyle name="Normal_5btab" xfId="11"/>
    <cellStyle name="Normal_8btab" xfId="12"/>
    <cellStyle name="Normal_8ctab" xfId="13"/>
    <cellStyle name="Normal_tab-10B" xfId="14"/>
    <cellStyle name="Normal_tab-10C" xfId="15"/>
    <cellStyle name="Normal_Us_coal" xfId="16"/>
    <cellStyle name="Normal_us_e_s&amp;d" xfId="17"/>
    <cellStyle name="Normal_us_elec" xfId="18"/>
    <cellStyle name="Normal_us_energy" xfId="19"/>
    <cellStyle name="Normal_us_macro" xfId="20"/>
    <cellStyle name="Normal_us_ng" xfId="21"/>
    <cellStyle name="Normal_us_price" xfId="22"/>
    <cellStyle name="Normal_us_psd_m" xfId="23"/>
    <cellStyle name="Normal_us_renew" xfId="24"/>
    <cellStyle name="Percent" xfId="27" builtinId="5"/>
    <cellStyle name="Total" xfId="25" builtinId="25" customBuiltin="1"/>
  </cellStyles>
  <dxfs count="10">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V13"/>
  <sheetViews>
    <sheetView workbookViewId="0">
      <selection activeCell="D3" sqref="D3"/>
    </sheetView>
  </sheetViews>
  <sheetFormatPr defaultRowHeight="12.85" x14ac:dyDescent="0.2"/>
  <cols>
    <col min="1" max="1" width="6.5" customWidth="1"/>
    <col min="2" max="2" width="14" customWidth="1"/>
    <col min="3" max="3" width="10.5" customWidth="1"/>
    <col min="4" max="4" width="8.5" customWidth="1"/>
  </cols>
  <sheetData>
    <row r="1" spans="1:74" x14ac:dyDescent="0.2">
      <c r="A1" s="111" t="s">
        <v>137</v>
      </c>
      <c r="D1" s="976" t="s">
        <v>1588</v>
      </c>
      <c r="E1" s="976"/>
      <c r="F1" s="976"/>
    </row>
    <row r="2" spans="1:74" x14ac:dyDescent="0.2">
      <c r="A2" s="346" t="s">
        <v>763</v>
      </c>
      <c r="D2" s="975">
        <v>45631</v>
      </c>
      <c r="E2" s="975"/>
      <c r="F2" s="975"/>
      <c r="G2" s="348" t="str">
        <f>"EIA completed modeling and analysis for this report on "&amp;TEXT(Dates!$D$2,"dddd, mmmm d, yyyy")&amp;"."</f>
        <v>EIA completed modeling and analysis for this report on Thursday, December 5, 2024.</v>
      </c>
      <c r="H2" s="348"/>
      <c r="I2" s="348"/>
      <c r="J2" s="348"/>
      <c r="K2" s="348"/>
      <c r="L2" s="348"/>
      <c r="M2" s="348"/>
    </row>
    <row r="3" spans="1:74" x14ac:dyDescent="0.2">
      <c r="A3" t="s">
        <v>63</v>
      </c>
      <c r="D3" s="324">
        <f>YEAR(D1)-4</f>
        <v>2020</v>
      </c>
      <c r="G3" s="347"/>
      <c r="H3" s="7"/>
      <c r="I3" s="7"/>
      <c r="J3" s="7"/>
      <c r="K3" s="7"/>
      <c r="L3" s="7"/>
      <c r="M3" s="7"/>
    </row>
    <row r="4" spans="1:74" x14ac:dyDescent="0.2">
      <c r="D4" s="110"/>
    </row>
    <row r="5" spans="1:74" x14ac:dyDescent="0.2">
      <c r="A5" t="s">
        <v>562</v>
      </c>
      <c r="D5" s="110">
        <f>+D3*100+1</f>
        <v>202001</v>
      </c>
    </row>
    <row r="7" spans="1:74" x14ac:dyDescent="0.2">
      <c r="A7" t="s">
        <v>564</v>
      </c>
      <c r="D7" s="110">
        <f>IF(MONTH(D1)&gt;1,100*YEAR(D1)+MONTH(D1)-1,100*(YEAR(D1)-1)+12)</f>
        <v>202411</v>
      </c>
    </row>
    <row r="9" spans="1:74" x14ac:dyDescent="0.2">
      <c r="A9" t="s">
        <v>825</v>
      </c>
      <c r="D9" s="974">
        <v>45631.655069444445</v>
      </c>
      <c r="E9" s="974"/>
    </row>
    <row r="10" spans="1:74" s="118" customFormat="1" x14ac:dyDescent="0.2">
      <c r="A10" s="118" t="s">
        <v>138</v>
      </c>
    </row>
    <row r="11" spans="1:74" s="7" customFormat="1" ht="10.7" x14ac:dyDescent="0.2">
      <c r="A11" s="20"/>
      <c r="B11" s="21" t="s">
        <v>442</v>
      </c>
      <c r="C11" s="18">
        <f>+D5</f>
        <v>202001</v>
      </c>
      <c r="D11" s="22">
        <f>C11+1</f>
        <v>202002</v>
      </c>
      <c r="E11" s="22">
        <f>D11+1</f>
        <v>202003</v>
      </c>
      <c r="F11" s="23">
        <f>E11+1</f>
        <v>202004</v>
      </c>
      <c r="G11" s="23">
        <f t="shared" ref="G11:BR11" si="0">F11+1</f>
        <v>202005</v>
      </c>
      <c r="H11" s="23">
        <f t="shared" si="0"/>
        <v>202006</v>
      </c>
      <c r="I11" s="23">
        <f t="shared" si="0"/>
        <v>202007</v>
      </c>
      <c r="J11" s="23">
        <f t="shared" si="0"/>
        <v>202008</v>
      </c>
      <c r="K11" s="23">
        <f t="shared" si="0"/>
        <v>202009</v>
      </c>
      <c r="L11" s="23">
        <f t="shared" si="0"/>
        <v>202010</v>
      </c>
      <c r="M11" s="23">
        <f t="shared" si="0"/>
        <v>202011</v>
      </c>
      <c r="N11" s="23">
        <f t="shared" si="0"/>
        <v>202012</v>
      </c>
      <c r="O11" s="23">
        <f>+C11+100</f>
        <v>202101</v>
      </c>
      <c r="P11" s="23">
        <f t="shared" si="0"/>
        <v>202102</v>
      </c>
      <c r="Q11" s="23">
        <f t="shared" si="0"/>
        <v>202103</v>
      </c>
      <c r="R11" s="23">
        <f t="shared" si="0"/>
        <v>202104</v>
      </c>
      <c r="S11" s="23">
        <f t="shared" si="0"/>
        <v>202105</v>
      </c>
      <c r="T11" s="23">
        <f t="shared" si="0"/>
        <v>202106</v>
      </c>
      <c r="U11" s="23">
        <f t="shared" si="0"/>
        <v>202107</v>
      </c>
      <c r="V11" s="23">
        <f t="shared" si="0"/>
        <v>202108</v>
      </c>
      <c r="W11" s="23">
        <f t="shared" si="0"/>
        <v>202109</v>
      </c>
      <c r="X11" s="23">
        <f t="shared" si="0"/>
        <v>202110</v>
      </c>
      <c r="Y11" s="23">
        <f t="shared" si="0"/>
        <v>202111</v>
      </c>
      <c r="Z11" s="23">
        <f t="shared" si="0"/>
        <v>202112</v>
      </c>
      <c r="AA11" s="23">
        <f>+O11+100</f>
        <v>202201</v>
      </c>
      <c r="AB11" s="23">
        <f t="shared" si="0"/>
        <v>202202</v>
      </c>
      <c r="AC11" s="23">
        <f t="shared" si="0"/>
        <v>202203</v>
      </c>
      <c r="AD11" s="23">
        <f t="shared" si="0"/>
        <v>202204</v>
      </c>
      <c r="AE11" s="23">
        <f t="shared" si="0"/>
        <v>202205</v>
      </c>
      <c r="AF11" s="23">
        <f t="shared" si="0"/>
        <v>202206</v>
      </c>
      <c r="AG11" s="23">
        <f t="shared" si="0"/>
        <v>202207</v>
      </c>
      <c r="AH11" s="23">
        <f t="shared" si="0"/>
        <v>202208</v>
      </c>
      <c r="AI11" s="23">
        <f t="shared" si="0"/>
        <v>202209</v>
      </c>
      <c r="AJ11" s="23">
        <f t="shared" si="0"/>
        <v>202210</v>
      </c>
      <c r="AK11" s="23">
        <f t="shared" si="0"/>
        <v>202211</v>
      </c>
      <c r="AL11" s="23">
        <f t="shared" si="0"/>
        <v>202212</v>
      </c>
      <c r="AM11" s="23">
        <f>+AA11+100</f>
        <v>202301</v>
      </c>
      <c r="AN11" s="23">
        <f t="shared" si="0"/>
        <v>202302</v>
      </c>
      <c r="AO11" s="23">
        <f t="shared" si="0"/>
        <v>202303</v>
      </c>
      <c r="AP11" s="23">
        <f t="shared" si="0"/>
        <v>202304</v>
      </c>
      <c r="AQ11" s="23">
        <f t="shared" si="0"/>
        <v>202305</v>
      </c>
      <c r="AR11" s="23">
        <f t="shared" si="0"/>
        <v>202306</v>
      </c>
      <c r="AS11" s="23">
        <f t="shared" si="0"/>
        <v>202307</v>
      </c>
      <c r="AT11" s="23">
        <f t="shared" si="0"/>
        <v>202308</v>
      </c>
      <c r="AU11" s="23">
        <f t="shared" si="0"/>
        <v>202309</v>
      </c>
      <c r="AV11" s="23">
        <f t="shared" si="0"/>
        <v>202310</v>
      </c>
      <c r="AW11" s="23">
        <f t="shared" si="0"/>
        <v>202311</v>
      </c>
      <c r="AX11" s="23">
        <f t="shared" si="0"/>
        <v>202312</v>
      </c>
      <c r="AY11" s="23">
        <f>+AM11+100</f>
        <v>202401</v>
      </c>
      <c r="AZ11" s="23">
        <f t="shared" si="0"/>
        <v>202402</v>
      </c>
      <c r="BA11" s="23">
        <f t="shared" si="0"/>
        <v>202403</v>
      </c>
      <c r="BB11" s="23">
        <f t="shared" si="0"/>
        <v>202404</v>
      </c>
      <c r="BC11" s="23">
        <f t="shared" si="0"/>
        <v>202405</v>
      </c>
      <c r="BD11" s="23">
        <f t="shared" si="0"/>
        <v>202406</v>
      </c>
      <c r="BE11" s="23">
        <f t="shared" si="0"/>
        <v>202407</v>
      </c>
      <c r="BF11" s="23">
        <f t="shared" si="0"/>
        <v>202408</v>
      </c>
      <c r="BG11" s="23">
        <f t="shared" si="0"/>
        <v>202409</v>
      </c>
      <c r="BH11" s="23">
        <f t="shared" si="0"/>
        <v>202410</v>
      </c>
      <c r="BI11" s="23">
        <f t="shared" si="0"/>
        <v>202411</v>
      </c>
      <c r="BJ11" s="23">
        <f t="shared" si="0"/>
        <v>202412</v>
      </c>
      <c r="BK11" s="23">
        <f>+AY11+100</f>
        <v>202501</v>
      </c>
      <c r="BL11" s="23">
        <f t="shared" si="0"/>
        <v>202502</v>
      </c>
      <c r="BM11" s="23">
        <f t="shared" si="0"/>
        <v>202503</v>
      </c>
      <c r="BN11" s="23">
        <f t="shared" si="0"/>
        <v>202504</v>
      </c>
      <c r="BO11" s="23">
        <f t="shared" si="0"/>
        <v>202505</v>
      </c>
      <c r="BP11" s="23">
        <f t="shared" si="0"/>
        <v>202506</v>
      </c>
      <c r="BQ11" s="23">
        <f t="shared" si="0"/>
        <v>202507</v>
      </c>
      <c r="BR11" s="23">
        <f t="shared" si="0"/>
        <v>202508</v>
      </c>
      <c r="BS11" s="23">
        <f>BR11+1</f>
        <v>202509</v>
      </c>
      <c r="BT11" s="23">
        <f>BS11+1</f>
        <v>202510</v>
      </c>
      <c r="BU11" s="23">
        <f>BT11+1</f>
        <v>202511</v>
      </c>
      <c r="BV11" s="23">
        <f>BU11+1</f>
        <v>202512</v>
      </c>
    </row>
    <row r="12" spans="1:74" s="7" customFormat="1" ht="10.7" x14ac:dyDescent="0.2">
      <c r="A12" s="20"/>
      <c r="B12" s="24" t="s">
        <v>141</v>
      </c>
      <c r="C12" s="25">
        <v>313</v>
      </c>
      <c r="D12" s="25">
        <v>314</v>
      </c>
      <c r="E12" s="25">
        <v>315</v>
      </c>
      <c r="F12" s="25">
        <v>316</v>
      </c>
      <c r="G12" s="25">
        <v>317</v>
      </c>
      <c r="H12" s="25">
        <v>318</v>
      </c>
      <c r="I12" s="25">
        <v>319</v>
      </c>
      <c r="J12" s="25">
        <v>320</v>
      </c>
      <c r="K12" s="25">
        <v>321</v>
      </c>
      <c r="L12" s="25">
        <v>322</v>
      </c>
      <c r="M12" s="25">
        <v>323</v>
      </c>
      <c r="N12" s="25">
        <v>324</v>
      </c>
      <c r="O12" s="25">
        <v>325</v>
      </c>
      <c r="P12" s="25">
        <v>326</v>
      </c>
      <c r="Q12" s="25">
        <v>327</v>
      </c>
      <c r="R12" s="25">
        <v>328</v>
      </c>
      <c r="S12" s="25">
        <v>329</v>
      </c>
      <c r="T12" s="25">
        <v>330</v>
      </c>
      <c r="U12" s="25">
        <v>331</v>
      </c>
      <c r="V12" s="25">
        <v>332</v>
      </c>
      <c r="W12" s="25">
        <v>333</v>
      </c>
      <c r="X12" s="25">
        <v>334</v>
      </c>
      <c r="Y12" s="25">
        <v>335</v>
      </c>
      <c r="Z12" s="25">
        <v>336</v>
      </c>
      <c r="AA12" s="25">
        <v>337</v>
      </c>
      <c r="AB12" s="25">
        <v>338</v>
      </c>
      <c r="AC12" s="25">
        <v>339</v>
      </c>
      <c r="AD12" s="25">
        <v>340</v>
      </c>
      <c r="AE12" s="25">
        <v>341</v>
      </c>
      <c r="AF12" s="25">
        <v>342</v>
      </c>
      <c r="AG12" s="25">
        <v>343</v>
      </c>
      <c r="AH12" s="25">
        <v>344</v>
      </c>
      <c r="AI12" s="25">
        <v>345</v>
      </c>
      <c r="AJ12" s="25">
        <v>346</v>
      </c>
      <c r="AK12" s="25">
        <v>347</v>
      </c>
      <c r="AL12" s="25">
        <v>348</v>
      </c>
      <c r="AM12" s="25">
        <v>349</v>
      </c>
      <c r="AN12" s="25">
        <v>350</v>
      </c>
      <c r="AO12" s="25">
        <v>351</v>
      </c>
      <c r="AP12" s="25">
        <v>352</v>
      </c>
      <c r="AQ12" s="25">
        <v>353</v>
      </c>
      <c r="AR12" s="25">
        <v>354</v>
      </c>
      <c r="AS12" s="25">
        <v>355</v>
      </c>
      <c r="AT12" s="25">
        <v>356</v>
      </c>
      <c r="AU12" s="25">
        <v>357</v>
      </c>
      <c r="AV12" s="25">
        <v>358</v>
      </c>
      <c r="AW12" s="25">
        <v>359</v>
      </c>
      <c r="AX12" s="25">
        <v>360</v>
      </c>
      <c r="AY12" s="25">
        <v>361</v>
      </c>
      <c r="AZ12" s="25">
        <v>362</v>
      </c>
      <c r="BA12" s="25">
        <v>363</v>
      </c>
      <c r="BB12" s="25">
        <v>364</v>
      </c>
      <c r="BC12" s="25">
        <v>365</v>
      </c>
      <c r="BD12" s="25">
        <v>366</v>
      </c>
      <c r="BE12" s="25">
        <v>367</v>
      </c>
      <c r="BF12" s="25">
        <v>368</v>
      </c>
      <c r="BG12" s="25">
        <v>369</v>
      </c>
      <c r="BH12" s="25">
        <v>370</v>
      </c>
      <c r="BI12" s="25">
        <v>371</v>
      </c>
      <c r="BJ12" s="25">
        <v>372</v>
      </c>
      <c r="BK12" s="25">
        <v>373</v>
      </c>
      <c r="BL12" s="25">
        <v>374</v>
      </c>
      <c r="BM12" s="25">
        <v>375</v>
      </c>
      <c r="BN12" s="25">
        <v>376</v>
      </c>
      <c r="BO12" s="25">
        <v>377</v>
      </c>
      <c r="BP12" s="25">
        <v>378</v>
      </c>
      <c r="BQ12" s="25">
        <v>379</v>
      </c>
      <c r="BR12" s="25">
        <v>380</v>
      </c>
      <c r="BS12" s="25">
        <v>381</v>
      </c>
      <c r="BT12" s="25">
        <v>382</v>
      </c>
      <c r="BU12" s="25">
        <v>383</v>
      </c>
      <c r="BV12" s="25">
        <v>384</v>
      </c>
    </row>
    <row r="13" spans="1:74" s="118" customFormat="1" x14ac:dyDescent="0.2">
      <c r="B13" s="24" t="s">
        <v>563</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1</v>
      </c>
      <c r="BA13" s="25">
        <f t="shared" si="1"/>
        <v>1</v>
      </c>
      <c r="BB13" s="25">
        <f t="shared" si="1"/>
        <v>1</v>
      </c>
      <c r="BC13" s="25">
        <f t="shared" si="1"/>
        <v>1</v>
      </c>
      <c r="BD13" s="25">
        <f t="shared" si="1"/>
        <v>1</v>
      </c>
      <c r="BE13" s="25">
        <f t="shared" si="1"/>
        <v>1</v>
      </c>
      <c r="BF13" s="25">
        <f t="shared" si="1"/>
        <v>1</v>
      </c>
      <c r="BG13" s="25">
        <f t="shared" si="1"/>
        <v>1</v>
      </c>
      <c r="BH13" s="25">
        <f t="shared" si="1"/>
        <v>1</v>
      </c>
      <c r="BI13" s="25">
        <f t="shared" si="1"/>
        <v>1</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7">
    <pageSetUpPr fitToPage="1"/>
  </sheetPr>
  <dimension ref="A1:BV145"/>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4.5" style="24" customWidth="1"/>
    <col min="2" max="2" width="44.5" style="24" customWidth="1"/>
    <col min="3" max="50" width="6.5" style="24" customWidth="1"/>
    <col min="51" max="55" width="6.5" style="151" customWidth="1"/>
    <col min="56" max="56" width="6.5" style="701" customWidth="1"/>
    <col min="57" max="57" width="6.5" style="300" customWidth="1"/>
    <col min="58" max="58" width="6.5" style="701" customWidth="1"/>
    <col min="59" max="61" width="6.5" style="708" customWidth="1"/>
    <col min="62" max="62" width="6.5" style="151" customWidth="1"/>
    <col min="63" max="74" width="6.5" style="24" customWidth="1"/>
    <col min="75" max="16384" width="9.5" style="24"/>
  </cols>
  <sheetData>
    <row r="1" spans="1:74" ht="13.4" customHeight="1" x14ac:dyDescent="0.2">
      <c r="A1" s="999" t="s">
        <v>479</v>
      </c>
      <c r="B1" s="1043" t="s">
        <v>905</v>
      </c>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044"/>
      <c r="AH1" s="1044"/>
      <c r="AI1" s="1044"/>
      <c r="AJ1" s="1044"/>
      <c r="AK1" s="1044"/>
      <c r="AL1" s="1044"/>
    </row>
    <row r="2" spans="1:74" ht="12.85" x14ac:dyDescent="0.2">
      <c r="A2" s="1000"/>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row>
    <row r="3" spans="1:74" s="7" customFormat="1" ht="12.85" x14ac:dyDescent="0.2">
      <c r="A3" s="353" t="s">
        <v>777</v>
      </c>
      <c r="B3" s="9"/>
      <c r="C3" s="1002">
        <f>Dates!D3</f>
        <v>2020</v>
      </c>
      <c r="D3" s="994"/>
      <c r="E3" s="994"/>
      <c r="F3" s="994"/>
      <c r="G3" s="994"/>
      <c r="H3" s="994"/>
      <c r="I3" s="994"/>
      <c r="J3" s="994"/>
      <c r="K3" s="994"/>
      <c r="L3" s="994"/>
      <c r="M3" s="994"/>
      <c r="N3" s="995"/>
      <c r="O3" s="1002">
        <f>C3+1</f>
        <v>2021</v>
      </c>
      <c r="P3" s="1003"/>
      <c r="Q3" s="1003"/>
      <c r="R3" s="1003"/>
      <c r="S3" s="1003"/>
      <c r="T3" s="1003"/>
      <c r="U3" s="1003"/>
      <c r="V3" s="1003"/>
      <c r="W3" s="1003"/>
      <c r="X3" s="994"/>
      <c r="Y3" s="994"/>
      <c r="Z3" s="995"/>
      <c r="AA3" s="991">
        <f>O3+1</f>
        <v>2022</v>
      </c>
      <c r="AB3" s="994"/>
      <c r="AC3" s="994"/>
      <c r="AD3" s="994"/>
      <c r="AE3" s="994"/>
      <c r="AF3" s="994"/>
      <c r="AG3" s="994"/>
      <c r="AH3" s="994"/>
      <c r="AI3" s="994"/>
      <c r="AJ3" s="994"/>
      <c r="AK3" s="994"/>
      <c r="AL3" s="995"/>
      <c r="AM3" s="991">
        <f>AA3+1</f>
        <v>2023</v>
      </c>
      <c r="AN3" s="994"/>
      <c r="AO3" s="994"/>
      <c r="AP3" s="994"/>
      <c r="AQ3" s="994"/>
      <c r="AR3" s="994"/>
      <c r="AS3" s="994"/>
      <c r="AT3" s="994"/>
      <c r="AU3" s="994"/>
      <c r="AV3" s="994"/>
      <c r="AW3" s="994"/>
      <c r="AX3" s="995"/>
      <c r="AY3" s="991">
        <f>AM3+1</f>
        <v>2024</v>
      </c>
      <c r="AZ3" s="992"/>
      <c r="BA3" s="992"/>
      <c r="BB3" s="992"/>
      <c r="BC3" s="992"/>
      <c r="BD3" s="992"/>
      <c r="BE3" s="992"/>
      <c r="BF3" s="992"/>
      <c r="BG3" s="992"/>
      <c r="BH3" s="992"/>
      <c r="BI3" s="992"/>
      <c r="BJ3" s="993"/>
      <c r="BK3" s="991">
        <f>AY3+1</f>
        <v>2025</v>
      </c>
      <c r="BL3" s="994"/>
      <c r="BM3" s="994"/>
      <c r="BN3" s="994"/>
      <c r="BO3" s="994"/>
      <c r="BP3" s="994"/>
      <c r="BQ3" s="994"/>
      <c r="BR3" s="994"/>
      <c r="BS3" s="994"/>
      <c r="BT3" s="994"/>
      <c r="BU3" s="994"/>
      <c r="BV3" s="995"/>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90"/>
      <c r="B5" s="31" t="s">
        <v>457</v>
      </c>
      <c r="C5" s="595"/>
      <c r="D5" s="595"/>
      <c r="E5" s="595"/>
      <c r="F5" s="595"/>
      <c r="G5" s="595"/>
      <c r="H5" s="595"/>
      <c r="I5" s="595"/>
      <c r="J5" s="595"/>
      <c r="K5" s="595"/>
      <c r="L5" s="595"/>
      <c r="M5" s="595"/>
      <c r="N5" s="595"/>
      <c r="O5" s="595"/>
      <c r="P5" s="595"/>
      <c r="Q5" s="595"/>
      <c r="R5" s="595"/>
      <c r="S5" s="595"/>
      <c r="T5" s="595"/>
      <c r="U5" s="595"/>
      <c r="V5" s="595"/>
      <c r="W5" s="595"/>
      <c r="X5" s="595"/>
      <c r="Y5" s="595"/>
      <c r="Z5" s="595"/>
      <c r="AA5" s="595"/>
      <c r="AB5" s="595"/>
      <c r="AC5" s="595"/>
      <c r="AD5" s="595"/>
      <c r="AE5" s="595"/>
      <c r="AF5" s="595"/>
      <c r="AG5" s="595"/>
      <c r="AH5" s="595"/>
      <c r="AI5" s="595"/>
      <c r="AJ5" s="595"/>
      <c r="AK5" s="595"/>
      <c r="AL5" s="595"/>
      <c r="AM5" s="595"/>
      <c r="AN5" s="595"/>
      <c r="AO5" s="595"/>
      <c r="AP5" s="595"/>
      <c r="AQ5" s="595"/>
      <c r="AR5" s="595"/>
      <c r="AS5" s="595"/>
      <c r="AT5" s="595"/>
      <c r="AU5" s="595"/>
      <c r="AV5" s="595"/>
      <c r="AW5" s="595"/>
      <c r="AX5" s="595"/>
      <c r="AY5" s="165"/>
      <c r="AZ5" s="165"/>
      <c r="BA5" s="165"/>
      <c r="BB5" s="165"/>
      <c r="BC5" s="165"/>
      <c r="BD5" s="702"/>
      <c r="BE5" s="702"/>
      <c r="BF5" s="702"/>
      <c r="BG5" s="702"/>
      <c r="BH5" s="968"/>
      <c r="BI5" s="968"/>
      <c r="BJ5" s="597"/>
      <c r="BK5" s="597"/>
      <c r="BL5" s="597"/>
      <c r="BM5" s="597"/>
      <c r="BN5" s="597"/>
      <c r="BO5" s="597"/>
      <c r="BP5" s="597"/>
      <c r="BQ5" s="597"/>
      <c r="BR5" s="597"/>
      <c r="BS5" s="597"/>
      <c r="BT5" s="597"/>
      <c r="BU5" s="597"/>
      <c r="BV5" s="597"/>
    </row>
    <row r="6" spans="1:74" s="300" customFormat="1" ht="11.05" customHeight="1" x14ac:dyDescent="0.2">
      <c r="A6" s="582" t="s">
        <v>233</v>
      </c>
      <c r="B6" s="583" t="s">
        <v>1098</v>
      </c>
      <c r="C6" s="103">
        <v>12.851364</v>
      </c>
      <c r="D6" s="103">
        <v>12.844123</v>
      </c>
      <c r="E6" s="103">
        <v>12.796182999999999</v>
      </c>
      <c r="F6" s="103">
        <v>11.911199999999999</v>
      </c>
      <c r="G6" s="103">
        <v>9.713984</v>
      </c>
      <c r="H6" s="103">
        <v>10.44604</v>
      </c>
      <c r="I6" s="103">
        <v>11.007873999999999</v>
      </c>
      <c r="J6" s="103">
        <v>10.58478</v>
      </c>
      <c r="K6" s="103">
        <v>10.934182</v>
      </c>
      <c r="L6" s="103">
        <v>10.469150000000001</v>
      </c>
      <c r="M6" s="103">
        <v>11.209517</v>
      </c>
      <c r="N6" s="103">
        <v>11.179121</v>
      </c>
      <c r="O6" s="103">
        <v>11.152018</v>
      </c>
      <c r="P6" s="103">
        <v>9.9382450000000002</v>
      </c>
      <c r="Q6" s="103">
        <v>11.372411</v>
      </c>
      <c r="R6" s="103">
        <v>11.352838999999999</v>
      </c>
      <c r="S6" s="103">
        <v>11.422691</v>
      </c>
      <c r="T6" s="103">
        <v>11.393758</v>
      </c>
      <c r="U6" s="103">
        <v>11.416297999999999</v>
      </c>
      <c r="V6" s="103">
        <v>11.314076999999999</v>
      </c>
      <c r="W6" s="103">
        <v>10.957162</v>
      </c>
      <c r="X6" s="103">
        <v>11.636974</v>
      </c>
      <c r="Y6" s="103">
        <v>11.867466</v>
      </c>
      <c r="Z6" s="103">
        <v>11.752307</v>
      </c>
      <c r="AA6" s="103">
        <v>11.442453</v>
      </c>
      <c r="AB6" s="103">
        <v>11.467150999999999</v>
      </c>
      <c r="AC6" s="103">
        <v>11.875298000000001</v>
      </c>
      <c r="AD6" s="103">
        <v>11.812170999999999</v>
      </c>
      <c r="AE6" s="103">
        <v>11.741680000000001</v>
      </c>
      <c r="AF6" s="103">
        <v>11.912832999999999</v>
      </c>
      <c r="AG6" s="103">
        <v>11.991593</v>
      </c>
      <c r="AH6" s="103">
        <v>12.122529</v>
      </c>
      <c r="AI6" s="103">
        <v>12.438625999999999</v>
      </c>
      <c r="AJ6" s="103">
        <v>12.431267</v>
      </c>
      <c r="AK6" s="103">
        <v>12.466752</v>
      </c>
      <c r="AL6" s="103">
        <v>12.17512</v>
      </c>
      <c r="AM6" s="103">
        <v>12.610580000000001</v>
      </c>
      <c r="AN6" s="103">
        <v>12.590515</v>
      </c>
      <c r="AO6" s="103">
        <v>12.815473000000001</v>
      </c>
      <c r="AP6" s="103">
        <v>12.680327999999999</v>
      </c>
      <c r="AQ6" s="103">
        <v>12.729638</v>
      </c>
      <c r="AR6" s="103">
        <v>12.865575</v>
      </c>
      <c r="AS6" s="103">
        <v>12.935294000000001</v>
      </c>
      <c r="AT6" s="103">
        <v>13.047376</v>
      </c>
      <c r="AU6" s="103">
        <v>13.176662</v>
      </c>
      <c r="AV6" s="103">
        <v>13.148883</v>
      </c>
      <c r="AW6" s="103">
        <v>13.281094</v>
      </c>
      <c r="AX6" s="103">
        <v>13.307957999999999</v>
      </c>
      <c r="AY6" s="103">
        <v>12.553566</v>
      </c>
      <c r="AZ6" s="103">
        <v>13.102080000000001</v>
      </c>
      <c r="BA6" s="103">
        <v>13.170783</v>
      </c>
      <c r="BB6" s="103">
        <v>13.248628999999999</v>
      </c>
      <c r="BC6" s="103">
        <v>13.201128000000001</v>
      </c>
      <c r="BD6" s="703">
        <v>13.239855</v>
      </c>
      <c r="BE6" s="703">
        <v>13.191927</v>
      </c>
      <c r="BF6" s="703">
        <v>13.361276</v>
      </c>
      <c r="BG6" s="703">
        <v>13.204145</v>
      </c>
      <c r="BH6" s="703">
        <v>13.453026682999999</v>
      </c>
      <c r="BI6" s="703">
        <v>13.503891457</v>
      </c>
      <c r="BJ6" s="598">
        <v>13.62401</v>
      </c>
      <c r="BK6" s="598">
        <v>13.507070000000001</v>
      </c>
      <c r="BL6" s="598">
        <v>13.342269999999999</v>
      </c>
      <c r="BM6" s="598">
        <v>13.477539999999999</v>
      </c>
      <c r="BN6" s="598">
        <v>13.494619999999999</v>
      </c>
      <c r="BO6" s="598">
        <v>13.514290000000001</v>
      </c>
      <c r="BP6" s="598">
        <v>13.528930000000001</v>
      </c>
      <c r="BQ6" s="598">
        <v>13.560930000000001</v>
      </c>
      <c r="BR6" s="598">
        <v>13.53327</v>
      </c>
      <c r="BS6" s="598">
        <v>13.54609</v>
      </c>
      <c r="BT6" s="598">
        <v>13.47917</v>
      </c>
      <c r="BU6" s="598">
        <v>13.63804</v>
      </c>
      <c r="BV6" s="598">
        <v>13.630879999999999</v>
      </c>
    </row>
    <row r="7" spans="1:74" ht="11.05" customHeight="1" x14ac:dyDescent="0.2">
      <c r="A7" s="290" t="s">
        <v>234</v>
      </c>
      <c r="B7" s="584" t="s">
        <v>1099</v>
      </c>
      <c r="C7" s="378">
        <v>0.48244900000000002</v>
      </c>
      <c r="D7" s="378">
        <v>0.47666599999999998</v>
      </c>
      <c r="E7" s="378">
        <v>0.469553</v>
      </c>
      <c r="F7" s="378">
        <v>0.46270299999999998</v>
      </c>
      <c r="G7" s="378">
        <v>0.40412100000000001</v>
      </c>
      <c r="H7" s="378">
        <v>0.36097499999999999</v>
      </c>
      <c r="I7" s="378">
        <v>0.44400499999999998</v>
      </c>
      <c r="J7" s="378">
        <v>0.44358199999999998</v>
      </c>
      <c r="K7" s="378">
        <v>0.44173499999999999</v>
      </c>
      <c r="L7" s="378">
        <v>0.45936100000000002</v>
      </c>
      <c r="M7" s="378">
        <v>0.463976</v>
      </c>
      <c r="N7" s="378">
        <v>0.46295999999999998</v>
      </c>
      <c r="O7" s="378">
        <v>0.45829399999999998</v>
      </c>
      <c r="P7" s="378">
        <v>0.45663999999999999</v>
      </c>
      <c r="Q7" s="378">
        <v>0.45331399999999999</v>
      </c>
      <c r="R7" s="378">
        <v>0.44631700000000002</v>
      </c>
      <c r="S7" s="378">
        <v>0.443326</v>
      </c>
      <c r="T7" s="378">
        <v>0.43998199999999998</v>
      </c>
      <c r="U7" s="378">
        <v>0.37997999999999998</v>
      </c>
      <c r="V7" s="378">
        <v>0.40851500000000002</v>
      </c>
      <c r="W7" s="378">
        <v>0.42968299999999998</v>
      </c>
      <c r="X7" s="378">
        <v>0.43696299999999999</v>
      </c>
      <c r="Y7" s="378">
        <v>0.44602399999999998</v>
      </c>
      <c r="Z7" s="378">
        <v>0.45112400000000002</v>
      </c>
      <c r="AA7" s="378">
        <v>0.44961600000000002</v>
      </c>
      <c r="AB7" s="378">
        <v>0.450264</v>
      </c>
      <c r="AC7" s="378">
        <v>0.43985299999999999</v>
      </c>
      <c r="AD7" s="378">
        <v>0.441523</v>
      </c>
      <c r="AE7" s="378">
        <v>0.44727099999999997</v>
      </c>
      <c r="AF7" s="378">
        <v>0.41863099999999998</v>
      </c>
      <c r="AG7" s="378">
        <v>0.43156800000000001</v>
      </c>
      <c r="AH7" s="378">
        <v>0.41315099999999999</v>
      </c>
      <c r="AI7" s="378">
        <v>0.43018099999999998</v>
      </c>
      <c r="AJ7" s="378">
        <v>0.43493100000000001</v>
      </c>
      <c r="AK7" s="378">
        <v>0.44467699999999999</v>
      </c>
      <c r="AL7" s="378">
        <v>0.44663199999999997</v>
      </c>
      <c r="AM7" s="378">
        <v>0.44840600000000003</v>
      </c>
      <c r="AN7" s="378">
        <v>0.44623099999999999</v>
      </c>
      <c r="AO7" s="378">
        <v>0.43522100000000002</v>
      </c>
      <c r="AP7" s="378">
        <v>0.43446699999999999</v>
      </c>
      <c r="AQ7" s="378">
        <v>0.43016599999999999</v>
      </c>
      <c r="AR7" s="378">
        <v>0.42319000000000001</v>
      </c>
      <c r="AS7" s="378">
        <v>0.39722099999999999</v>
      </c>
      <c r="AT7" s="378">
        <v>0.39592500000000003</v>
      </c>
      <c r="AU7" s="378">
        <v>0.41540100000000002</v>
      </c>
      <c r="AV7" s="378">
        <v>0.42596800000000001</v>
      </c>
      <c r="AW7" s="378">
        <v>0.42787500000000001</v>
      </c>
      <c r="AX7" s="378">
        <v>0.43298599999999998</v>
      </c>
      <c r="AY7" s="378">
        <v>0.42653099999999999</v>
      </c>
      <c r="AZ7" s="378">
        <v>0.43226100000000001</v>
      </c>
      <c r="BA7" s="378">
        <v>0.43286200000000002</v>
      </c>
      <c r="BB7" s="378">
        <v>0.42990099999999998</v>
      </c>
      <c r="BC7" s="378">
        <v>0.41689700000000002</v>
      </c>
      <c r="BD7" s="674">
        <v>0.399482</v>
      </c>
      <c r="BE7" s="674">
        <v>0.40780899999999998</v>
      </c>
      <c r="BF7" s="674">
        <v>0.39613300000000001</v>
      </c>
      <c r="BG7" s="674">
        <v>0.40806999999999999</v>
      </c>
      <c r="BH7" s="674">
        <v>0.42735193548</v>
      </c>
      <c r="BI7" s="674">
        <v>0.43588235771</v>
      </c>
      <c r="BJ7" s="389">
        <v>0.43361183769</v>
      </c>
      <c r="BK7" s="389">
        <v>0.42821771387000002</v>
      </c>
      <c r="BL7" s="389">
        <v>0.42044913925999999</v>
      </c>
      <c r="BM7" s="389">
        <v>0.41882271396999998</v>
      </c>
      <c r="BN7" s="389">
        <v>0.41623866935999998</v>
      </c>
      <c r="BO7" s="389">
        <v>0.40579899302</v>
      </c>
      <c r="BP7" s="389">
        <v>0.38970569109999997</v>
      </c>
      <c r="BQ7" s="389">
        <v>0.39507268525</v>
      </c>
      <c r="BR7" s="389">
        <v>0.38472939393</v>
      </c>
      <c r="BS7" s="389">
        <v>0.39760934256000002</v>
      </c>
      <c r="BT7" s="389">
        <v>0.41885263303999998</v>
      </c>
      <c r="BU7" s="389">
        <v>0.42322415693999998</v>
      </c>
      <c r="BV7" s="389">
        <v>0.42257592947</v>
      </c>
    </row>
    <row r="8" spans="1:74" ht="11.05" customHeight="1" x14ac:dyDescent="0.2">
      <c r="A8" s="290" t="s">
        <v>235</v>
      </c>
      <c r="B8" s="584" t="s">
        <v>1100</v>
      </c>
      <c r="C8" s="378">
        <v>1.9882280000000001</v>
      </c>
      <c r="D8" s="378">
        <v>1.994669</v>
      </c>
      <c r="E8" s="378">
        <v>1.976407</v>
      </c>
      <c r="F8" s="378">
        <v>1.9105030000000001</v>
      </c>
      <c r="G8" s="378">
        <v>1.604447</v>
      </c>
      <c r="H8" s="378">
        <v>1.5585290000000001</v>
      </c>
      <c r="I8" s="378">
        <v>1.6566669999999999</v>
      </c>
      <c r="J8" s="378">
        <v>1.18974</v>
      </c>
      <c r="K8" s="378">
        <v>1.538735</v>
      </c>
      <c r="L8" s="378">
        <v>1.072343</v>
      </c>
      <c r="M8" s="378">
        <v>1.721978</v>
      </c>
      <c r="N8" s="378">
        <v>1.8168759999999999</v>
      </c>
      <c r="O8" s="378">
        <v>1.810611</v>
      </c>
      <c r="P8" s="378">
        <v>1.795309</v>
      </c>
      <c r="Q8" s="378">
        <v>1.878849</v>
      </c>
      <c r="R8" s="378">
        <v>1.7945580000000001</v>
      </c>
      <c r="S8" s="378">
        <v>1.816324</v>
      </c>
      <c r="T8" s="378">
        <v>1.783469</v>
      </c>
      <c r="U8" s="378">
        <v>1.8482510000000001</v>
      </c>
      <c r="V8" s="378">
        <v>1.5522609999999999</v>
      </c>
      <c r="W8" s="378">
        <v>1.060325</v>
      </c>
      <c r="X8" s="378">
        <v>1.6777280000000001</v>
      </c>
      <c r="Y8" s="378">
        <v>1.7719320000000001</v>
      </c>
      <c r="Z8" s="378">
        <v>1.693052</v>
      </c>
      <c r="AA8" s="378">
        <v>1.6843699999999999</v>
      </c>
      <c r="AB8" s="378">
        <v>1.6128199999999999</v>
      </c>
      <c r="AC8" s="378">
        <v>1.6846140000000001</v>
      </c>
      <c r="AD8" s="378">
        <v>1.7537210000000001</v>
      </c>
      <c r="AE8" s="378">
        <v>1.6063499999999999</v>
      </c>
      <c r="AF8" s="378">
        <v>1.7351289999999999</v>
      </c>
      <c r="AG8" s="378">
        <v>1.7278199999999999</v>
      </c>
      <c r="AH8" s="378">
        <v>1.7611570000000001</v>
      </c>
      <c r="AI8" s="378">
        <v>1.8248340000000001</v>
      </c>
      <c r="AJ8" s="378">
        <v>1.7928269999999999</v>
      </c>
      <c r="AK8" s="378">
        <v>1.7970870000000001</v>
      </c>
      <c r="AL8" s="378">
        <v>1.7883370000000001</v>
      </c>
      <c r="AM8" s="378">
        <v>1.9144600000000001</v>
      </c>
      <c r="AN8" s="378">
        <v>1.853556</v>
      </c>
      <c r="AO8" s="378">
        <v>1.8768959999999999</v>
      </c>
      <c r="AP8" s="378">
        <v>1.749533</v>
      </c>
      <c r="AQ8" s="378">
        <v>1.7207699999999999</v>
      </c>
      <c r="AR8" s="378">
        <v>1.844633</v>
      </c>
      <c r="AS8" s="378">
        <v>1.925476</v>
      </c>
      <c r="AT8" s="378">
        <v>1.8762840000000001</v>
      </c>
      <c r="AU8" s="378">
        <v>1.973943</v>
      </c>
      <c r="AV8" s="378">
        <v>1.935111</v>
      </c>
      <c r="AW8" s="378">
        <v>1.8558840000000001</v>
      </c>
      <c r="AX8" s="378">
        <v>1.8524210000000001</v>
      </c>
      <c r="AY8" s="378">
        <v>1.743107</v>
      </c>
      <c r="AZ8" s="378">
        <v>1.7895639999999999</v>
      </c>
      <c r="BA8" s="378">
        <v>1.814711</v>
      </c>
      <c r="BB8" s="378">
        <v>1.826301</v>
      </c>
      <c r="BC8" s="378">
        <v>1.776931</v>
      </c>
      <c r="BD8" s="674">
        <v>1.8035650000000001</v>
      </c>
      <c r="BE8" s="674">
        <v>1.8064899999999999</v>
      </c>
      <c r="BF8" s="674">
        <v>1.7913269999999999</v>
      </c>
      <c r="BG8" s="674">
        <v>1.575895</v>
      </c>
      <c r="BH8" s="674">
        <v>1.7453041677000001</v>
      </c>
      <c r="BI8" s="674">
        <v>1.7387495610000001</v>
      </c>
      <c r="BJ8" s="389">
        <v>1.8444841424</v>
      </c>
      <c r="BK8" s="389">
        <v>1.841367647</v>
      </c>
      <c r="BL8" s="389">
        <v>1.8393025021</v>
      </c>
      <c r="BM8" s="389">
        <v>1.8437869856</v>
      </c>
      <c r="BN8" s="389">
        <v>1.8379162081</v>
      </c>
      <c r="BO8" s="389">
        <v>1.8349420319</v>
      </c>
      <c r="BP8" s="389">
        <v>1.8198016416</v>
      </c>
      <c r="BQ8" s="389">
        <v>1.8053218061</v>
      </c>
      <c r="BR8" s="389">
        <v>1.7637319909</v>
      </c>
      <c r="BS8" s="389">
        <v>1.7531962955</v>
      </c>
      <c r="BT8" s="389">
        <v>1.6602549630000001</v>
      </c>
      <c r="BU8" s="389">
        <v>1.8258628317000001</v>
      </c>
      <c r="BV8" s="389">
        <v>1.8444556309</v>
      </c>
    </row>
    <row r="9" spans="1:74" ht="11.05" customHeight="1" x14ac:dyDescent="0.2">
      <c r="A9" s="290" t="s">
        <v>236</v>
      </c>
      <c r="B9" s="584" t="s">
        <v>1101</v>
      </c>
      <c r="C9" s="378">
        <v>10.380687</v>
      </c>
      <c r="D9" s="378">
        <v>10.372788</v>
      </c>
      <c r="E9" s="378">
        <v>10.350223</v>
      </c>
      <c r="F9" s="378">
        <v>9.5379939999999994</v>
      </c>
      <c r="G9" s="378">
        <v>7.7054159999999996</v>
      </c>
      <c r="H9" s="378">
        <v>8.5265360000000001</v>
      </c>
      <c r="I9" s="378">
        <v>8.9072019999999998</v>
      </c>
      <c r="J9" s="378">
        <v>8.9514580000000006</v>
      </c>
      <c r="K9" s="378">
        <v>8.9537119999999994</v>
      </c>
      <c r="L9" s="378">
        <v>8.9374459999999996</v>
      </c>
      <c r="M9" s="378">
        <v>9.0235629999999993</v>
      </c>
      <c r="N9" s="378">
        <v>8.8992850000000008</v>
      </c>
      <c r="O9" s="378">
        <v>8.8831129999999998</v>
      </c>
      <c r="P9" s="378">
        <v>7.6862959999999996</v>
      </c>
      <c r="Q9" s="378">
        <v>9.0402480000000001</v>
      </c>
      <c r="R9" s="378">
        <v>9.1119640000000004</v>
      </c>
      <c r="S9" s="378">
        <v>9.1630409999999998</v>
      </c>
      <c r="T9" s="378">
        <v>9.1703069999999993</v>
      </c>
      <c r="U9" s="378">
        <v>9.1880670000000002</v>
      </c>
      <c r="V9" s="378">
        <v>9.3533010000000001</v>
      </c>
      <c r="W9" s="378">
        <v>9.4671540000000007</v>
      </c>
      <c r="X9" s="378">
        <v>9.5222829999999998</v>
      </c>
      <c r="Y9" s="378">
        <v>9.6495099999999994</v>
      </c>
      <c r="Z9" s="378">
        <v>9.6081310000000002</v>
      </c>
      <c r="AA9" s="378">
        <v>9.3084670000000003</v>
      </c>
      <c r="AB9" s="378">
        <v>9.4040669999999995</v>
      </c>
      <c r="AC9" s="378">
        <v>9.7508309999999998</v>
      </c>
      <c r="AD9" s="378">
        <v>9.6169270000000004</v>
      </c>
      <c r="AE9" s="378">
        <v>9.6880590000000009</v>
      </c>
      <c r="AF9" s="378">
        <v>9.7590730000000008</v>
      </c>
      <c r="AG9" s="378">
        <v>9.8322050000000001</v>
      </c>
      <c r="AH9" s="378">
        <v>9.9482210000000002</v>
      </c>
      <c r="AI9" s="378">
        <v>10.183611000000001</v>
      </c>
      <c r="AJ9" s="378">
        <v>10.203509</v>
      </c>
      <c r="AK9" s="378">
        <v>10.224988</v>
      </c>
      <c r="AL9" s="378">
        <v>9.9401510000000002</v>
      </c>
      <c r="AM9" s="378">
        <v>10.247714</v>
      </c>
      <c r="AN9" s="378">
        <v>10.290728</v>
      </c>
      <c r="AO9" s="378">
        <v>10.503356</v>
      </c>
      <c r="AP9" s="378">
        <v>10.496328</v>
      </c>
      <c r="AQ9" s="378">
        <v>10.578702</v>
      </c>
      <c r="AR9" s="378">
        <v>10.597752</v>
      </c>
      <c r="AS9" s="378">
        <v>10.612596999999999</v>
      </c>
      <c r="AT9" s="378">
        <v>10.775167</v>
      </c>
      <c r="AU9" s="378">
        <v>10.787318000000001</v>
      </c>
      <c r="AV9" s="378">
        <v>10.787804</v>
      </c>
      <c r="AW9" s="378">
        <v>10.997335</v>
      </c>
      <c r="AX9" s="378">
        <v>11.022551</v>
      </c>
      <c r="AY9" s="378">
        <v>10.383927999999999</v>
      </c>
      <c r="AZ9" s="378">
        <v>10.880255</v>
      </c>
      <c r="BA9" s="378">
        <v>10.923209999999999</v>
      </c>
      <c r="BB9" s="378">
        <v>10.992426999999999</v>
      </c>
      <c r="BC9" s="378">
        <v>11.007300000000001</v>
      </c>
      <c r="BD9" s="674">
        <v>11.036808000000001</v>
      </c>
      <c r="BE9" s="674">
        <v>10.977627999999999</v>
      </c>
      <c r="BF9" s="674">
        <v>11.173816</v>
      </c>
      <c r="BG9" s="674">
        <v>11.220179999999999</v>
      </c>
      <c r="BH9" s="674">
        <v>11.28037058</v>
      </c>
      <c r="BI9" s="674">
        <v>11.329259538000001</v>
      </c>
      <c r="BJ9" s="389">
        <v>11.34591</v>
      </c>
      <c r="BK9" s="389">
        <v>11.23748</v>
      </c>
      <c r="BL9" s="389">
        <v>11.082520000000001</v>
      </c>
      <c r="BM9" s="389">
        <v>11.214930000000001</v>
      </c>
      <c r="BN9" s="389">
        <v>11.24047</v>
      </c>
      <c r="BO9" s="389">
        <v>11.273540000000001</v>
      </c>
      <c r="BP9" s="389">
        <v>11.319419999999999</v>
      </c>
      <c r="BQ9" s="389">
        <v>11.36054</v>
      </c>
      <c r="BR9" s="389">
        <v>11.38481</v>
      </c>
      <c r="BS9" s="389">
        <v>11.39528</v>
      </c>
      <c r="BT9" s="389">
        <v>11.40006</v>
      </c>
      <c r="BU9" s="389">
        <v>11.388960000000001</v>
      </c>
      <c r="BV9" s="389">
        <v>11.363849999999999</v>
      </c>
    </row>
    <row r="10" spans="1:74" ht="11.05" customHeight="1" x14ac:dyDescent="0.2">
      <c r="A10" s="290" t="s">
        <v>1102</v>
      </c>
      <c r="B10" s="585" t="s">
        <v>1103</v>
      </c>
      <c r="C10" s="378">
        <v>0.15600503290000001</v>
      </c>
      <c r="D10" s="378">
        <v>0.15430463758999999</v>
      </c>
      <c r="E10" s="378">
        <v>0.14654971581000001</v>
      </c>
      <c r="F10" s="378">
        <v>0.13087971167000001</v>
      </c>
      <c r="G10" s="378">
        <v>0.12829598710000001</v>
      </c>
      <c r="H10" s="378">
        <v>0.13279604033</v>
      </c>
      <c r="I10" s="378">
        <v>0.13774246065000001</v>
      </c>
      <c r="J10" s="378">
        <v>0.14732542000000001</v>
      </c>
      <c r="K10" s="378">
        <v>0.15364768700000001</v>
      </c>
      <c r="L10" s="378">
        <v>0.13773603419</v>
      </c>
      <c r="M10" s="378">
        <v>0.13413510367000001</v>
      </c>
      <c r="N10" s="378">
        <v>0.13588418031999999</v>
      </c>
      <c r="O10" s="378">
        <v>0.13641034677</v>
      </c>
      <c r="P10" s="378">
        <v>0.12945416106999999</v>
      </c>
      <c r="Q10" s="378">
        <v>0.13508880097000001</v>
      </c>
      <c r="R10" s="378">
        <v>0.13356981067000001</v>
      </c>
      <c r="S10" s="378">
        <v>0.13234647355000001</v>
      </c>
      <c r="T10" s="378">
        <v>0.129214305</v>
      </c>
      <c r="U10" s="378">
        <v>0.11728029097000001</v>
      </c>
      <c r="V10" s="378">
        <v>0.12168920355</v>
      </c>
      <c r="W10" s="378">
        <v>0.123500991</v>
      </c>
      <c r="X10" s="378">
        <v>0.11566903581</v>
      </c>
      <c r="Y10" s="378">
        <v>0.11195282733</v>
      </c>
      <c r="Z10" s="378">
        <v>0.11222350645</v>
      </c>
      <c r="AA10" s="378">
        <v>0.11730348871</v>
      </c>
      <c r="AB10" s="378">
        <v>0.11859484429</v>
      </c>
      <c r="AC10" s="378">
        <v>0.12220656548</v>
      </c>
      <c r="AD10" s="378">
        <v>0.12978979099999999</v>
      </c>
      <c r="AE10" s="378">
        <v>0.12770242806000001</v>
      </c>
      <c r="AF10" s="378">
        <v>0.12495055200000001</v>
      </c>
      <c r="AG10" s="378">
        <v>0.12792287805999999</v>
      </c>
      <c r="AH10" s="378">
        <v>0.12557929903000001</v>
      </c>
      <c r="AI10" s="378">
        <v>0.12538027700000001</v>
      </c>
      <c r="AJ10" s="378">
        <v>0.13339276999999999</v>
      </c>
      <c r="AK10" s="378">
        <v>0.13581977167000001</v>
      </c>
      <c r="AL10" s="378">
        <v>0.13387231999999999</v>
      </c>
      <c r="AM10" s="378">
        <v>0.14976130387</v>
      </c>
      <c r="AN10" s="378">
        <v>0.15490949607000001</v>
      </c>
      <c r="AO10" s="378">
        <v>0.15209568774000001</v>
      </c>
      <c r="AP10" s="378">
        <v>0.15342878733000001</v>
      </c>
      <c r="AQ10" s="378">
        <v>0.15415540871</v>
      </c>
      <c r="AR10" s="378">
        <v>0.15599732632999999</v>
      </c>
      <c r="AS10" s="378">
        <v>0.15200322160999999</v>
      </c>
      <c r="AT10" s="378">
        <v>0.15362532226</v>
      </c>
      <c r="AU10" s="378">
        <v>0.14895873067000001</v>
      </c>
      <c r="AV10" s="378">
        <v>0.16548865484</v>
      </c>
      <c r="AW10" s="378">
        <v>0.16289427433000001</v>
      </c>
      <c r="AX10" s="378">
        <v>0.15542667902999999</v>
      </c>
      <c r="AY10" s="378">
        <v>0.15569616871</v>
      </c>
      <c r="AZ10" s="378">
        <v>0.14265915378999999</v>
      </c>
      <c r="BA10" s="378">
        <v>0.14138564903</v>
      </c>
      <c r="BB10" s="378">
        <v>0.156893424</v>
      </c>
      <c r="BC10" s="378">
        <v>0.15707775452</v>
      </c>
      <c r="BD10" s="674">
        <v>0.15555650400000001</v>
      </c>
      <c r="BE10" s="674">
        <v>0.15124652548</v>
      </c>
      <c r="BF10" s="674">
        <v>0.16426765581</v>
      </c>
      <c r="BG10" s="674">
        <v>0.15789189567</v>
      </c>
      <c r="BH10" s="674">
        <v>0.15590197714000001</v>
      </c>
      <c r="BI10" s="674">
        <v>0.16228796607000001</v>
      </c>
      <c r="BJ10" s="389">
        <v>0.16898955845999999</v>
      </c>
      <c r="BK10" s="389">
        <v>0.17487394674000001</v>
      </c>
      <c r="BL10" s="389">
        <v>0.17916894933999999</v>
      </c>
      <c r="BM10" s="389">
        <v>0.18240909503</v>
      </c>
      <c r="BN10" s="389">
        <v>0.18460472016000001</v>
      </c>
      <c r="BO10" s="389">
        <v>0.18558293727</v>
      </c>
      <c r="BP10" s="389">
        <v>0.18614427303</v>
      </c>
      <c r="BQ10" s="389">
        <v>0.18673773637999999</v>
      </c>
      <c r="BR10" s="389">
        <v>0.18737735339</v>
      </c>
      <c r="BS10" s="389">
        <v>0.18806828271000001</v>
      </c>
      <c r="BT10" s="389">
        <v>0.18921378547000001</v>
      </c>
      <c r="BU10" s="389">
        <v>0.19098038961</v>
      </c>
      <c r="BV10" s="389">
        <v>0.19352290003</v>
      </c>
    </row>
    <row r="11" spans="1:74" ht="11.05" customHeight="1" x14ac:dyDescent="0.2">
      <c r="A11" s="290" t="s">
        <v>1104</v>
      </c>
      <c r="B11" s="585" t="s">
        <v>1105</v>
      </c>
      <c r="C11" s="378">
        <v>1.4390178813000001</v>
      </c>
      <c r="D11" s="378">
        <v>1.4619270079</v>
      </c>
      <c r="E11" s="378">
        <v>1.4477863032</v>
      </c>
      <c r="F11" s="378">
        <v>1.2289917067</v>
      </c>
      <c r="G11" s="378">
        <v>0.86045123290000003</v>
      </c>
      <c r="H11" s="378">
        <v>0.89978837833000003</v>
      </c>
      <c r="I11" s="378">
        <v>1.0528881826000001</v>
      </c>
      <c r="J11" s="378">
        <v>1.1741857125999999</v>
      </c>
      <c r="K11" s="378">
        <v>1.2285500433000001</v>
      </c>
      <c r="L11" s="378">
        <v>1.2357034205999999</v>
      </c>
      <c r="M11" s="378">
        <v>1.2309876603000001</v>
      </c>
      <c r="N11" s="378">
        <v>1.1952492077000001</v>
      </c>
      <c r="O11" s="378">
        <v>1.1582250167999999</v>
      </c>
      <c r="P11" s="378">
        <v>1.0944523861</v>
      </c>
      <c r="Q11" s="378">
        <v>1.1204328244999999</v>
      </c>
      <c r="R11" s="378">
        <v>1.1330566897000001</v>
      </c>
      <c r="S11" s="378">
        <v>1.1399085806</v>
      </c>
      <c r="T11" s="378">
        <v>1.1428810513000001</v>
      </c>
      <c r="U11" s="378">
        <v>1.0877192655000001</v>
      </c>
      <c r="V11" s="378">
        <v>1.1201168694000001</v>
      </c>
      <c r="W11" s="378">
        <v>1.127121963</v>
      </c>
      <c r="X11" s="378">
        <v>1.1251478248</v>
      </c>
      <c r="Y11" s="378">
        <v>1.1742610723</v>
      </c>
      <c r="Z11" s="378">
        <v>1.1573969606000001</v>
      </c>
      <c r="AA11" s="378">
        <v>1.1019427289999999</v>
      </c>
      <c r="AB11" s="378">
        <v>1.1053218139000001</v>
      </c>
      <c r="AC11" s="378">
        <v>1.1414630428999999</v>
      </c>
      <c r="AD11" s="378">
        <v>0.92527995867000001</v>
      </c>
      <c r="AE11" s="378">
        <v>1.0725318886999999</v>
      </c>
      <c r="AF11" s="378">
        <v>1.1197217162999999</v>
      </c>
      <c r="AG11" s="378">
        <v>1.0909022316000001</v>
      </c>
      <c r="AH11" s="378">
        <v>1.091923449</v>
      </c>
      <c r="AI11" s="378">
        <v>1.1391130537</v>
      </c>
      <c r="AJ11" s="378">
        <v>1.1313926052000001</v>
      </c>
      <c r="AK11" s="378">
        <v>1.1156801249999999</v>
      </c>
      <c r="AL11" s="378">
        <v>0.97928707677000004</v>
      </c>
      <c r="AM11" s="378">
        <v>1.0840918281</v>
      </c>
      <c r="AN11" s="378">
        <v>1.1795007379</v>
      </c>
      <c r="AO11" s="378">
        <v>1.1453706351999999</v>
      </c>
      <c r="AP11" s="378">
        <v>1.1520249507</v>
      </c>
      <c r="AQ11" s="378">
        <v>1.1547462984000001</v>
      </c>
      <c r="AR11" s="378">
        <v>1.1867236320000001</v>
      </c>
      <c r="AS11" s="378">
        <v>1.195815139</v>
      </c>
      <c r="AT11" s="378">
        <v>1.2351690876999999</v>
      </c>
      <c r="AU11" s="378">
        <v>1.3152112663</v>
      </c>
      <c r="AV11" s="378">
        <v>1.2823790013</v>
      </c>
      <c r="AW11" s="378">
        <v>1.3074640422999999</v>
      </c>
      <c r="AX11" s="378">
        <v>1.3032788094000001</v>
      </c>
      <c r="AY11" s="378">
        <v>1.1313232323</v>
      </c>
      <c r="AZ11" s="378">
        <v>1.281027591</v>
      </c>
      <c r="BA11" s="378">
        <v>1.2521632202999999</v>
      </c>
      <c r="BB11" s="378">
        <v>1.2655767733000001</v>
      </c>
      <c r="BC11" s="378">
        <v>1.2209890103000001</v>
      </c>
      <c r="BD11" s="674">
        <v>1.2119765766999999</v>
      </c>
      <c r="BE11" s="674">
        <v>1.1968457535000001</v>
      </c>
      <c r="BF11" s="674">
        <v>1.2128620816</v>
      </c>
      <c r="BG11" s="674">
        <v>1.2371156913000001</v>
      </c>
      <c r="BH11" s="674">
        <v>1.3476398744</v>
      </c>
      <c r="BI11" s="674">
        <v>1.3589449040999999</v>
      </c>
      <c r="BJ11" s="389">
        <v>1.3603464885000001</v>
      </c>
      <c r="BK11" s="389">
        <v>1.3578722501</v>
      </c>
      <c r="BL11" s="389">
        <v>1.3502956698999999</v>
      </c>
      <c r="BM11" s="389">
        <v>1.3277989335</v>
      </c>
      <c r="BN11" s="389">
        <v>1.3282642786000001</v>
      </c>
      <c r="BO11" s="389">
        <v>1.3356469977000001</v>
      </c>
      <c r="BP11" s="389">
        <v>1.3464568546</v>
      </c>
      <c r="BQ11" s="389">
        <v>1.3561012165999999</v>
      </c>
      <c r="BR11" s="389">
        <v>1.3633056044</v>
      </c>
      <c r="BS11" s="389">
        <v>1.3673672491</v>
      </c>
      <c r="BT11" s="389">
        <v>1.3681204286999999</v>
      </c>
      <c r="BU11" s="389">
        <v>1.3627106188</v>
      </c>
      <c r="BV11" s="389">
        <v>1.3505856558</v>
      </c>
    </row>
    <row r="12" spans="1:74" ht="11.05" customHeight="1" x14ac:dyDescent="0.2">
      <c r="A12" s="290" t="s">
        <v>1106</v>
      </c>
      <c r="B12" s="585" t="s">
        <v>1107</v>
      </c>
      <c r="C12" s="378">
        <v>1.402710471</v>
      </c>
      <c r="D12" s="378">
        <v>1.3959049861999999</v>
      </c>
      <c r="E12" s="378">
        <v>1.3923294258000001</v>
      </c>
      <c r="F12" s="378">
        <v>1.2895349933</v>
      </c>
      <c r="G12" s="378">
        <v>0.92778371935000004</v>
      </c>
      <c r="H12" s="378">
        <v>1.0019355067</v>
      </c>
      <c r="I12" s="378">
        <v>1.1029226387</v>
      </c>
      <c r="J12" s="378">
        <v>1.1299559483999999</v>
      </c>
      <c r="K12" s="378">
        <v>1.1147122</v>
      </c>
      <c r="L12" s="378">
        <v>1.1218897484000001</v>
      </c>
      <c r="M12" s="378">
        <v>1.1141594699999999</v>
      </c>
      <c r="N12" s="378">
        <v>1.0785160645</v>
      </c>
      <c r="O12" s="378">
        <v>1.0530801097</v>
      </c>
      <c r="P12" s="378">
        <v>0.89064105357000001</v>
      </c>
      <c r="Q12" s="378">
        <v>1.1028399839</v>
      </c>
      <c r="R12" s="378">
        <v>1.1073520333</v>
      </c>
      <c r="S12" s="378">
        <v>1.0885874194</v>
      </c>
      <c r="T12" s="378">
        <v>1.0825473667000001</v>
      </c>
      <c r="U12" s="378">
        <v>1.1021634226000001</v>
      </c>
      <c r="V12" s="378">
        <v>1.1078903418999999</v>
      </c>
      <c r="W12" s="378">
        <v>1.11930654</v>
      </c>
      <c r="X12" s="378">
        <v>1.0816735194</v>
      </c>
      <c r="Y12" s="378">
        <v>1.0879444533</v>
      </c>
      <c r="Z12" s="378">
        <v>1.0853527258</v>
      </c>
      <c r="AA12" s="378">
        <v>1.0521083580999999</v>
      </c>
      <c r="AB12" s="378">
        <v>1.0612932036</v>
      </c>
      <c r="AC12" s="378">
        <v>1.0642564452000001</v>
      </c>
      <c r="AD12" s="378">
        <v>1.0906975566999999</v>
      </c>
      <c r="AE12" s="378">
        <v>1.0875367484</v>
      </c>
      <c r="AF12" s="378">
        <v>1.1263950867000001</v>
      </c>
      <c r="AG12" s="378">
        <v>1.1116012451999999</v>
      </c>
      <c r="AH12" s="378">
        <v>1.1222640419000001</v>
      </c>
      <c r="AI12" s="378">
        <v>1.1461023067</v>
      </c>
      <c r="AJ12" s="378">
        <v>1.1474147871</v>
      </c>
      <c r="AK12" s="378">
        <v>1.1148064099999999</v>
      </c>
      <c r="AL12" s="378">
        <v>1.0898368452</v>
      </c>
      <c r="AM12" s="378">
        <v>1.1231414</v>
      </c>
      <c r="AN12" s="378">
        <v>1.1394215142999999</v>
      </c>
      <c r="AO12" s="378">
        <v>1.1761568580999999</v>
      </c>
      <c r="AP12" s="378">
        <v>1.1551671400000001</v>
      </c>
      <c r="AQ12" s="378">
        <v>1.1878068032</v>
      </c>
      <c r="AR12" s="378">
        <v>1.2040084666999999</v>
      </c>
      <c r="AS12" s="378">
        <v>1.1950999806</v>
      </c>
      <c r="AT12" s="378">
        <v>1.1783489806</v>
      </c>
      <c r="AU12" s="378">
        <v>1.1762885700000001</v>
      </c>
      <c r="AV12" s="378">
        <v>1.1381188516</v>
      </c>
      <c r="AW12" s="378">
        <v>1.1195876232999999</v>
      </c>
      <c r="AX12" s="378">
        <v>1.0787974032000001</v>
      </c>
      <c r="AY12" s="378">
        <v>1.0361153547999999</v>
      </c>
      <c r="AZ12" s="378">
        <v>1.0749761724</v>
      </c>
      <c r="BA12" s="378">
        <v>1.0986666547999999</v>
      </c>
      <c r="BB12" s="378">
        <v>1.1554841967</v>
      </c>
      <c r="BC12" s="378">
        <v>1.2100440160999999</v>
      </c>
      <c r="BD12" s="674">
        <v>1.2097858333</v>
      </c>
      <c r="BE12" s="674">
        <v>1.1555401581</v>
      </c>
      <c r="BF12" s="674">
        <v>1.1793454290000001</v>
      </c>
      <c r="BG12" s="674">
        <v>1.1629976733</v>
      </c>
      <c r="BH12" s="674">
        <v>1.1774938990999999</v>
      </c>
      <c r="BI12" s="674">
        <v>1.1870644658</v>
      </c>
      <c r="BJ12" s="389">
        <v>1.1915125918</v>
      </c>
      <c r="BK12" s="389">
        <v>1.1632665477999999</v>
      </c>
      <c r="BL12" s="389">
        <v>1.1726614524000001</v>
      </c>
      <c r="BM12" s="389">
        <v>1.1797571453</v>
      </c>
      <c r="BN12" s="389">
        <v>1.1848206182000001</v>
      </c>
      <c r="BO12" s="389">
        <v>1.1881654981000001</v>
      </c>
      <c r="BP12" s="389">
        <v>1.1897366685999999</v>
      </c>
      <c r="BQ12" s="389">
        <v>1.1893090308000001</v>
      </c>
      <c r="BR12" s="389">
        <v>1.1871839902000001</v>
      </c>
      <c r="BS12" s="389">
        <v>1.1838094776999999</v>
      </c>
      <c r="BT12" s="389">
        <v>1.1785293808999999</v>
      </c>
      <c r="BU12" s="389">
        <v>1.1710850171</v>
      </c>
      <c r="BV12" s="389">
        <v>1.1625802184</v>
      </c>
    </row>
    <row r="13" spans="1:74" ht="11.05" customHeight="1" x14ac:dyDescent="0.2">
      <c r="A13" s="290" t="s">
        <v>1108</v>
      </c>
      <c r="B13" s="585" t="s">
        <v>1109</v>
      </c>
      <c r="C13" s="378">
        <v>3.7611036774000003E-2</v>
      </c>
      <c r="D13" s="378">
        <v>3.6964648965999998E-2</v>
      </c>
      <c r="E13" s="378">
        <v>3.6193295484E-2</v>
      </c>
      <c r="F13" s="378">
        <v>3.2402439333000001E-2</v>
      </c>
      <c r="G13" s="378">
        <v>2.6560894516000001E-2</v>
      </c>
      <c r="H13" s="378">
        <v>3.0522255333000001E-2</v>
      </c>
      <c r="I13" s="378">
        <v>2.9888745806000001E-2</v>
      </c>
      <c r="J13" s="378">
        <v>2.9305823548000001E-2</v>
      </c>
      <c r="K13" s="378">
        <v>2.9807934333E-2</v>
      </c>
      <c r="L13" s="378">
        <v>2.9862174193999998E-2</v>
      </c>
      <c r="M13" s="378">
        <v>3.0359174667E-2</v>
      </c>
      <c r="N13" s="378">
        <v>3.1173006452E-2</v>
      </c>
      <c r="O13" s="378">
        <v>3.0405315483999999E-2</v>
      </c>
      <c r="P13" s="378">
        <v>2.56445075E-2</v>
      </c>
      <c r="Q13" s="378">
        <v>3.0404340645E-2</v>
      </c>
      <c r="R13" s="378">
        <v>3.0120755666999999E-2</v>
      </c>
      <c r="S13" s="378">
        <v>2.8882690323000001E-2</v>
      </c>
      <c r="T13" s="378">
        <v>2.8979769333000002E-2</v>
      </c>
      <c r="U13" s="378">
        <v>2.8750685806000001E-2</v>
      </c>
      <c r="V13" s="378">
        <v>2.8449860322999999E-2</v>
      </c>
      <c r="W13" s="378">
        <v>2.9962333000000001E-2</v>
      </c>
      <c r="X13" s="378">
        <v>3.1344437097000001E-2</v>
      </c>
      <c r="Y13" s="378">
        <v>3.2621099000000001E-2</v>
      </c>
      <c r="Z13" s="378">
        <v>3.2822325806000002E-2</v>
      </c>
      <c r="AA13" s="378">
        <v>3.1330990645000001E-2</v>
      </c>
      <c r="AB13" s="378">
        <v>3.2687218214000002E-2</v>
      </c>
      <c r="AC13" s="378">
        <v>3.4174582581E-2</v>
      </c>
      <c r="AD13" s="378">
        <v>3.3625283667000003E-2</v>
      </c>
      <c r="AE13" s="378">
        <v>3.2293964839000003E-2</v>
      </c>
      <c r="AF13" s="378">
        <v>3.1586611000000001E-2</v>
      </c>
      <c r="AG13" s="378">
        <v>3.1313261289999998E-2</v>
      </c>
      <c r="AH13" s="378">
        <v>3.2246423548000003E-2</v>
      </c>
      <c r="AI13" s="378">
        <v>3.3187757667000002E-2</v>
      </c>
      <c r="AJ13" s="378">
        <v>3.2511298387000002E-2</v>
      </c>
      <c r="AK13" s="378">
        <v>3.1728721000000001E-2</v>
      </c>
      <c r="AL13" s="378">
        <v>3.0820975160999999E-2</v>
      </c>
      <c r="AM13" s="378">
        <v>3.2766772258000003E-2</v>
      </c>
      <c r="AN13" s="378">
        <v>3.1999991786E-2</v>
      </c>
      <c r="AO13" s="378">
        <v>3.2260634516000003E-2</v>
      </c>
      <c r="AP13" s="378">
        <v>3.1209540000000001E-2</v>
      </c>
      <c r="AQ13" s="378">
        <v>3.1805185806000003E-2</v>
      </c>
      <c r="AR13" s="378">
        <v>2.8547215667000001E-2</v>
      </c>
      <c r="AS13" s="378">
        <v>2.9418316773999999E-2</v>
      </c>
      <c r="AT13" s="378">
        <v>2.9491493870999998E-2</v>
      </c>
      <c r="AU13" s="378">
        <v>2.8994504000000001E-2</v>
      </c>
      <c r="AV13" s="378">
        <v>3.0663178065000001E-2</v>
      </c>
      <c r="AW13" s="378">
        <v>3.0080460332999999E-2</v>
      </c>
      <c r="AX13" s="378">
        <v>3.1291362902999997E-2</v>
      </c>
      <c r="AY13" s="378">
        <v>2.8524678386999999E-2</v>
      </c>
      <c r="AZ13" s="378">
        <v>2.9651732069E-2</v>
      </c>
      <c r="BA13" s="378">
        <v>3.0343280968E-2</v>
      </c>
      <c r="BB13" s="378">
        <v>2.9334349999999999E-2</v>
      </c>
      <c r="BC13" s="378">
        <v>2.897494129E-2</v>
      </c>
      <c r="BD13" s="674">
        <v>2.9010016999999999E-2</v>
      </c>
      <c r="BE13" s="674">
        <v>3.0203107419000001E-2</v>
      </c>
      <c r="BF13" s="674">
        <v>3.0739672257999999E-2</v>
      </c>
      <c r="BG13" s="674">
        <v>2.9880515E-2</v>
      </c>
      <c r="BH13" s="674">
        <v>2.8500299334000001E-2</v>
      </c>
      <c r="BI13" s="674">
        <v>2.8392605583E-2</v>
      </c>
      <c r="BJ13" s="389">
        <v>2.8275334934000002E-2</v>
      </c>
      <c r="BK13" s="389">
        <v>2.8160405893E-2</v>
      </c>
      <c r="BL13" s="389">
        <v>2.8044338815999999E-2</v>
      </c>
      <c r="BM13" s="389">
        <v>2.7928976809E-2</v>
      </c>
      <c r="BN13" s="389">
        <v>2.7830393982000001E-2</v>
      </c>
      <c r="BO13" s="389">
        <v>2.7743481694999999E-2</v>
      </c>
      <c r="BP13" s="389">
        <v>2.7648333973000001E-2</v>
      </c>
      <c r="BQ13" s="389">
        <v>2.7547491394999998E-2</v>
      </c>
      <c r="BR13" s="389">
        <v>2.7442943367000001E-2</v>
      </c>
      <c r="BS13" s="389">
        <v>2.7332231331E-2</v>
      </c>
      <c r="BT13" s="389">
        <v>2.7222657149999999E-2</v>
      </c>
      <c r="BU13" s="389">
        <v>2.7114371384999999E-2</v>
      </c>
      <c r="BV13" s="389">
        <v>2.7012997148000002E-2</v>
      </c>
    </row>
    <row r="14" spans="1:74" ht="11.05" customHeight="1" x14ac:dyDescent="0.2">
      <c r="A14" s="290" t="s">
        <v>1110</v>
      </c>
      <c r="B14" s="585" t="s">
        <v>1111</v>
      </c>
      <c r="C14" s="378">
        <v>4.8645917129000003</v>
      </c>
      <c r="D14" s="378">
        <v>4.8466848378999998</v>
      </c>
      <c r="E14" s="378">
        <v>4.9401080902999999</v>
      </c>
      <c r="F14" s="378">
        <v>4.6372281332999998</v>
      </c>
      <c r="G14" s="378">
        <v>3.9721003709999998</v>
      </c>
      <c r="H14" s="378">
        <v>4.3386791032999996</v>
      </c>
      <c r="I14" s="378">
        <v>4.4019287548000001</v>
      </c>
      <c r="J14" s="378">
        <v>4.3439148160999999</v>
      </c>
      <c r="K14" s="378">
        <v>4.3334175899999998</v>
      </c>
      <c r="L14" s="378">
        <v>4.3847704452</v>
      </c>
      <c r="M14" s="378">
        <v>4.4242020399999999</v>
      </c>
      <c r="N14" s="378">
        <v>4.3986592032000003</v>
      </c>
      <c r="O14" s="378">
        <v>4.4628687322999996</v>
      </c>
      <c r="P14" s="378">
        <v>3.6951515750000001</v>
      </c>
      <c r="Q14" s="378">
        <v>4.6315606516000001</v>
      </c>
      <c r="R14" s="378">
        <v>4.6544862033000003</v>
      </c>
      <c r="S14" s="378">
        <v>4.7275148677000001</v>
      </c>
      <c r="T14" s="378">
        <v>4.7588475867</v>
      </c>
      <c r="U14" s="378">
        <v>4.8224789839</v>
      </c>
      <c r="V14" s="378">
        <v>4.9504564742000001</v>
      </c>
      <c r="W14" s="378">
        <v>5.0192404599999998</v>
      </c>
      <c r="X14" s="378">
        <v>5.0951271548000001</v>
      </c>
      <c r="Y14" s="378">
        <v>5.1558586133000004</v>
      </c>
      <c r="Z14" s="378">
        <v>5.1260296838999997</v>
      </c>
      <c r="AA14" s="378">
        <v>5.0064548386999999</v>
      </c>
      <c r="AB14" s="378">
        <v>5.0584598570999999</v>
      </c>
      <c r="AC14" s="378">
        <v>5.2392837225999997</v>
      </c>
      <c r="AD14" s="378">
        <v>5.2905611400000003</v>
      </c>
      <c r="AE14" s="378">
        <v>5.2513412418999996</v>
      </c>
      <c r="AF14" s="378">
        <v>5.2435019967000001</v>
      </c>
      <c r="AG14" s="378">
        <v>5.3452795774000004</v>
      </c>
      <c r="AH14" s="378">
        <v>5.4514516870999996</v>
      </c>
      <c r="AI14" s="378">
        <v>5.6134035366999999</v>
      </c>
      <c r="AJ14" s="378">
        <v>5.6384148161000001</v>
      </c>
      <c r="AK14" s="378">
        <v>5.6747043567000004</v>
      </c>
      <c r="AL14" s="378">
        <v>5.6488866903000003</v>
      </c>
      <c r="AM14" s="378">
        <v>5.7543117677</v>
      </c>
      <c r="AN14" s="378">
        <v>5.6867839679000003</v>
      </c>
      <c r="AO14" s="378">
        <v>5.8395282774000004</v>
      </c>
      <c r="AP14" s="378">
        <v>5.8331000499999996</v>
      </c>
      <c r="AQ14" s="378">
        <v>5.8361175031999997</v>
      </c>
      <c r="AR14" s="378">
        <v>5.8037237499999996</v>
      </c>
      <c r="AS14" s="378">
        <v>5.8448824773999997</v>
      </c>
      <c r="AT14" s="378">
        <v>5.9544009097000004</v>
      </c>
      <c r="AU14" s="378">
        <v>5.9384544400000001</v>
      </c>
      <c r="AV14" s="378">
        <v>5.9777022290000001</v>
      </c>
      <c r="AW14" s="378">
        <v>6.1570209467000003</v>
      </c>
      <c r="AX14" s="378">
        <v>6.2282524451999999</v>
      </c>
      <c r="AY14" s="378">
        <v>5.9379504289999998</v>
      </c>
      <c r="AZ14" s="378">
        <v>6.1820514793000001</v>
      </c>
      <c r="BA14" s="378">
        <v>6.2159761870999999</v>
      </c>
      <c r="BB14" s="378">
        <v>6.2304406866999997</v>
      </c>
      <c r="BC14" s="378">
        <v>6.2485228741999999</v>
      </c>
      <c r="BD14" s="674">
        <v>6.3090030400000003</v>
      </c>
      <c r="BE14" s="674">
        <v>6.3347910323000001</v>
      </c>
      <c r="BF14" s="674">
        <v>6.4536431258000002</v>
      </c>
      <c r="BG14" s="674">
        <v>6.4184273799999998</v>
      </c>
      <c r="BH14" s="674">
        <v>6.5199649366000001</v>
      </c>
      <c r="BI14" s="674">
        <v>6.5396073386999998</v>
      </c>
      <c r="BJ14" s="389">
        <v>6.5510180114000001</v>
      </c>
      <c r="BK14" s="389">
        <v>6.4804137013999998</v>
      </c>
      <c r="BL14" s="389">
        <v>6.3341449132000003</v>
      </c>
      <c r="BM14" s="389">
        <v>6.5031001584999997</v>
      </c>
      <c r="BN14" s="389">
        <v>6.5035130292999996</v>
      </c>
      <c r="BO14" s="389">
        <v>6.5057355685999996</v>
      </c>
      <c r="BP14" s="389">
        <v>6.5290668167000003</v>
      </c>
      <c r="BQ14" s="389">
        <v>6.5416543296</v>
      </c>
      <c r="BR14" s="389">
        <v>6.5636199623999998</v>
      </c>
      <c r="BS14" s="389">
        <v>6.578730835</v>
      </c>
      <c r="BT14" s="389">
        <v>6.5980399611999996</v>
      </c>
      <c r="BU14" s="389">
        <v>6.6159436093000004</v>
      </c>
      <c r="BV14" s="389">
        <v>6.6312041145</v>
      </c>
    </row>
    <row r="15" spans="1:74" ht="11.05" customHeight="1" x14ac:dyDescent="0.2">
      <c r="A15" s="290" t="s">
        <v>1112</v>
      </c>
      <c r="B15" s="585" t="s">
        <v>1113</v>
      </c>
      <c r="C15" s="378">
        <v>2.4807506486999999</v>
      </c>
      <c r="D15" s="378">
        <v>2.4770028497999999</v>
      </c>
      <c r="E15" s="378">
        <v>2.3872560586999998</v>
      </c>
      <c r="F15" s="378">
        <v>2.2189569535000002</v>
      </c>
      <c r="G15" s="378">
        <v>1.790224104</v>
      </c>
      <c r="H15" s="378">
        <v>2.1228144849000001</v>
      </c>
      <c r="I15" s="378">
        <v>2.1818316212000002</v>
      </c>
      <c r="J15" s="378">
        <v>2.1267704282</v>
      </c>
      <c r="K15" s="378">
        <v>2.0935762926999999</v>
      </c>
      <c r="L15" s="378">
        <v>2.0274839285000001</v>
      </c>
      <c r="M15" s="378">
        <v>2.0897193950999999</v>
      </c>
      <c r="N15" s="378">
        <v>2.0598040428000002</v>
      </c>
      <c r="O15" s="378">
        <v>2.0421237067</v>
      </c>
      <c r="P15" s="378">
        <v>1.8509529242</v>
      </c>
      <c r="Q15" s="378">
        <v>2.0199225431999999</v>
      </c>
      <c r="R15" s="378">
        <v>2.0533786371999998</v>
      </c>
      <c r="S15" s="378">
        <v>2.0458012344999998</v>
      </c>
      <c r="T15" s="378">
        <v>2.0278364375</v>
      </c>
      <c r="U15" s="378">
        <v>2.0296749352000001</v>
      </c>
      <c r="V15" s="378">
        <v>2.0246981007999998</v>
      </c>
      <c r="W15" s="378">
        <v>2.0480217056000001</v>
      </c>
      <c r="X15" s="378">
        <v>2.0733217975999998</v>
      </c>
      <c r="Y15" s="378">
        <v>2.0868725917000002</v>
      </c>
      <c r="Z15" s="378">
        <v>2.0943059693000001</v>
      </c>
      <c r="AA15" s="378">
        <v>1.9993266266</v>
      </c>
      <c r="AB15" s="378">
        <v>2.0277104286999998</v>
      </c>
      <c r="AC15" s="378">
        <v>2.1494467291000001</v>
      </c>
      <c r="AD15" s="378">
        <v>2.1469737519000001</v>
      </c>
      <c r="AE15" s="378">
        <v>2.1166524730999998</v>
      </c>
      <c r="AF15" s="378">
        <v>2.1129175017000001</v>
      </c>
      <c r="AG15" s="378">
        <v>2.1251860192000001</v>
      </c>
      <c r="AH15" s="378">
        <v>2.1247557186999999</v>
      </c>
      <c r="AI15" s="378">
        <v>2.1264250160999998</v>
      </c>
      <c r="AJ15" s="378">
        <v>2.1203822927</v>
      </c>
      <c r="AK15" s="378">
        <v>2.1522486794</v>
      </c>
      <c r="AL15" s="378">
        <v>2.0574471342999998</v>
      </c>
      <c r="AM15" s="378">
        <v>2.1036416206999999</v>
      </c>
      <c r="AN15" s="378">
        <v>2.0981119677</v>
      </c>
      <c r="AO15" s="378">
        <v>2.1579441232000001</v>
      </c>
      <c r="AP15" s="378">
        <v>2.1713982605000002</v>
      </c>
      <c r="AQ15" s="378">
        <v>2.2140704047000002</v>
      </c>
      <c r="AR15" s="378">
        <v>2.2187519787999999</v>
      </c>
      <c r="AS15" s="378">
        <v>2.1953789253</v>
      </c>
      <c r="AT15" s="378">
        <v>2.2241315321999999</v>
      </c>
      <c r="AU15" s="378">
        <v>2.1794107330000001</v>
      </c>
      <c r="AV15" s="378">
        <v>2.1934519578999998</v>
      </c>
      <c r="AW15" s="378">
        <v>2.220287715</v>
      </c>
      <c r="AX15" s="378">
        <v>2.2255039256</v>
      </c>
      <c r="AY15" s="378">
        <v>2.0943182927000001</v>
      </c>
      <c r="AZ15" s="378">
        <v>2.1698885957999998</v>
      </c>
      <c r="BA15" s="378">
        <v>2.1846751978999999</v>
      </c>
      <c r="BB15" s="378">
        <v>2.1546980722</v>
      </c>
      <c r="BC15" s="378">
        <v>2.1416913998</v>
      </c>
      <c r="BD15" s="674">
        <v>2.1214756602999998</v>
      </c>
      <c r="BE15" s="674">
        <v>2.1090013798</v>
      </c>
      <c r="BF15" s="674">
        <v>2.1329578103000002</v>
      </c>
      <c r="BG15" s="674">
        <v>2.2138668636999999</v>
      </c>
      <c r="BH15" s="674">
        <v>2.0508695935999999</v>
      </c>
      <c r="BI15" s="674">
        <v>2.0529622579</v>
      </c>
      <c r="BJ15" s="389">
        <v>2.0457687898999999</v>
      </c>
      <c r="BK15" s="389">
        <v>2.0328936230000001</v>
      </c>
      <c r="BL15" s="389">
        <v>2.0182033635000001</v>
      </c>
      <c r="BM15" s="389">
        <v>1.9939380302</v>
      </c>
      <c r="BN15" s="389">
        <v>2.0114354405000001</v>
      </c>
      <c r="BO15" s="389">
        <v>2.0306704097999999</v>
      </c>
      <c r="BP15" s="389">
        <v>2.0403674757000001</v>
      </c>
      <c r="BQ15" s="389">
        <v>2.0591859614999999</v>
      </c>
      <c r="BR15" s="389">
        <v>2.0558832583000002</v>
      </c>
      <c r="BS15" s="389">
        <v>2.0499742853999998</v>
      </c>
      <c r="BT15" s="389">
        <v>2.0389342243000002</v>
      </c>
      <c r="BU15" s="389">
        <v>2.0211216014</v>
      </c>
      <c r="BV15" s="389">
        <v>1.9989396290999999</v>
      </c>
    </row>
    <row r="16" spans="1:74" ht="11.05" customHeight="1" x14ac:dyDescent="0.2">
      <c r="A16" s="290"/>
      <c r="B16" s="586"/>
      <c r="C16" s="378"/>
      <c r="D16" s="378"/>
      <c r="E16" s="378"/>
      <c r="F16" s="378"/>
      <c r="G16" s="378"/>
      <c r="H16" s="378"/>
      <c r="I16" s="378"/>
      <c r="J16" s="378"/>
      <c r="K16" s="378"/>
      <c r="L16" s="378"/>
      <c r="M16" s="378"/>
      <c r="N16" s="378"/>
      <c r="O16" s="378"/>
      <c r="P16" s="378"/>
      <c r="Q16" s="378"/>
      <c r="R16" s="378"/>
      <c r="S16" s="378"/>
      <c r="T16" s="378"/>
      <c r="U16" s="378"/>
      <c r="V16" s="378"/>
      <c r="W16" s="378"/>
      <c r="X16" s="378"/>
      <c r="Y16" s="378"/>
      <c r="Z16" s="378"/>
      <c r="AA16" s="378"/>
      <c r="AB16" s="378"/>
      <c r="AC16" s="378"/>
      <c r="AD16" s="378"/>
      <c r="AE16" s="378"/>
      <c r="AF16" s="378"/>
      <c r="AG16" s="378"/>
      <c r="AH16" s="378"/>
      <c r="AI16" s="378"/>
      <c r="AJ16" s="378"/>
      <c r="AK16" s="378"/>
      <c r="AL16" s="378"/>
      <c r="AM16" s="378"/>
      <c r="AN16" s="378"/>
      <c r="AO16" s="378"/>
      <c r="AP16" s="378"/>
      <c r="AQ16" s="378"/>
      <c r="AR16" s="378"/>
      <c r="AS16" s="378"/>
      <c r="AT16" s="378"/>
      <c r="AU16" s="378"/>
      <c r="AV16" s="378"/>
      <c r="AW16" s="378"/>
      <c r="AX16" s="378"/>
      <c r="AY16" s="378"/>
      <c r="AZ16" s="378"/>
      <c r="BA16" s="378"/>
      <c r="BB16" s="378"/>
      <c r="BC16" s="378"/>
      <c r="BD16" s="674"/>
      <c r="BE16" s="674"/>
      <c r="BF16" s="674"/>
      <c r="BG16" s="674"/>
      <c r="BH16" s="674"/>
      <c r="BI16" s="674"/>
      <c r="BJ16" s="389"/>
      <c r="BK16" s="389"/>
      <c r="BL16" s="389"/>
      <c r="BM16" s="389"/>
      <c r="BN16" s="389"/>
      <c r="BO16" s="389"/>
      <c r="BP16" s="389"/>
      <c r="BQ16" s="389"/>
      <c r="BR16" s="389"/>
      <c r="BS16" s="389"/>
      <c r="BT16" s="389"/>
      <c r="BU16" s="389"/>
      <c r="BV16" s="389"/>
    </row>
    <row r="17" spans="1:74" s="300" customFormat="1" ht="11.05" customHeight="1" x14ac:dyDescent="0.2">
      <c r="A17" s="582" t="s">
        <v>437</v>
      </c>
      <c r="B17" s="583" t="s">
        <v>213</v>
      </c>
      <c r="C17" s="103">
        <v>19.93354429</v>
      </c>
      <c r="D17" s="103">
        <v>20.132419896999998</v>
      </c>
      <c r="E17" s="103">
        <v>18.463001161000001</v>
      </c>
      <c r="F17" s="103">
        <v>14.548502933</v>
      </c>
      <c r="G17" s="103">
        <v>16.078216129000001</v>
      </c>
      <c r="H17" s="103">
        <v>17.578089432999999</v>
      </c>
      <c r="I17" s="103">
        <v>18.381100903</v>
      </c>
      <c r="J17" s="103">
        <v>18.557907418999999</v>
      </c>
      <c r="K17" s="103">
        <v>18.414890967000002</v>
      </c>
      <c r="L17" s="103">
        <v>18.613669968</v>
      </c>
      <c r="M17" s="103">
        <v>18.742549767</v>
      </c>
      <c r="N17" s="103">
        <v>18.801704709999999</v>
      </c>
      <c r="O17" s="103">
        <v>18.715430516000001</v>
      </c>
      <c r="P17" s="103">
        <v>17.699020570999998</v>
      </c>
      <c r="Q17" s="103">
        <v>19.131856290000002</v>
      </c>
      <c r="R17" s="103">
        <v>19.743370533</v>
      </c>
      <c r="S17" s="103">
        <v>20.049364838999999</v>
      </c>
      <c r="T17" s="103">
        <v>20.585420233000001</v>
      </c>
      <c r="U17" s="103">
        <v>20.171343871000001</v>
      </c>
      <c r="V17" s="103">
        <v>20.572289161</v>
      </c>
      <c r="W17" s="103">
        <v>20.137974400000001</v>
      </c>
      <c r="X17" s="103">
        <v>20.376654354999999</v>
      </c>
      <c r="Y17" s="103">
        <v>20.572407800000001</v>
      </c>
      <c r="Z17" s="103">
        <v>20.656523258</v>
      </c>
      <c r="AA17" s="103">
        <v>19.612842355000002</v>
      </c>
      <c r="AB17" s="103">
        <v>20.190111464000001</v>
      </c>
      <c r="AC17" s="103">
        <v>20.483176676999999</v>
      </c>
      <c r="AD17" s="103">
        <v>19.726980099999999</v>
      </c>
      <c r="AE17" s="103">
        <v>19.839299709999999</v>
      </c>
      <c r="AF17" s="103">
        <v>20.432958267</v>
      </c>
      <c r="AG17" s="103">
        <v>19.925094612999999</v>
      </c>
      <c r="AH17" s="103">
        <v>20.264698257999999</v>
      </c>
      <c r="AI17" s="103">
        <v>20.1285375</v>
      </c>
      <c r="AJ17" s="103">
        <v>20.006323225999999</v>
      </c>
      <c r="AK17" s="103">
        <v>20.214266833</v>
      </c>
      <c r="AL17" s="103">
        <v>19.327256548000001</v>
      </c>
      <c r="AM17" s="103">
        <v>19.353552580999999</v>
      </c>
      <c r="AN17" s="103">
        <v>19.941555464</v>
      </c>
      <c r="AO17" s="103">
        <v>20.207250548000001</v>
      </c>
      <c r="AP17" s="103">
        <v>19.971788666999998</v>
      </c>
      <c r="AQ17" s="103">
        <v>20.323219096999999</v>
      </c>
      <c r="AR17" s="103">
        <v>20.755094166999999</v>
      </c>
      <c r="AS17" s="103">
        <v>20.042181386999999</v>
      </c>
      <c r="AT17" s="103">
        <v>20.767341999999999</v>
      </c>
      <c r="AU17" s="103">
        <v>20.154018467</v>
      </c>
      <c r="AV17" s="103">
        <v>20.631304709999998</v>
      </c>
      <c r="AW17" s="103">
        <v>20.739070467000001</v>
      </c>
      <c r="AX17" s="103">
        <v>20.39611571</v>
      </c>
      <c r="AY17" s="103">
        <v>19.555281677</v>
      </c>
      <c r="AZ17" s="103">
        <v>19.948250241</v>
      </c>
      <c r="BA17" s="103">
        <v>19.876613161000002</v>
      </c>
      <c r="BB17" s="103">
        <v>20.007841933000002</v>
      </c>
      <c r="BC17" s="103">
        <v>20.799453258</v>
      </c>
      <c r="BD17" s="703">
        <v>20.248529933</v>
      </c>
      <c r="BE17" s="703">
        <v>20.481858355</v>
      </c>
      <c r="BF17" s="703">
        <v>20.709662258000002</v>
      </c>
      <c r="BG17" s="703">
        <v>20.306953499999999</v>
      </c>
      <c r="BH17" s="703">
        <v>20.535584724</v>
      </c>
      <c r="BI17" s="703">
        <v>20.442120252999999</v>
      </c>
      <c r="BJ17" s="598">
        <v>20.454699999999999</v>
      </c>
      <c r="BK17" s="598">
        <v>20.050360000000001</v>
      </c>
      <c r="BL17" s="598">
        <v>20.044039999999999</v>
      </c>
      <c r="BM17" s="598">
        <v>20.262630000000001</v>
      </c>
      <c r="BN17" s="598">
        <v>20.153279999999999</v>
      </c>
      <c r="BO17" s="598">
        <v>20.758099999999999</v>
      </c>
      <c r="BP17" s="598">
        <v>20.642880000000002</v>
      </c>
      <c r="BQ17" s="598">
        <v>20.85688</v>
      </c>
      <c r="BR17" s="598">
        <v>20.85651</v>
      </c>
      <c r="BS17" s="598">
        <v>20.534590000000001</v>
      </c>
      <c r="BT17" s="598">
        <v>20.863610000000001</v>
      </c>
      <c r="BU17" s="598">
        <v>20.705279999999998</v>
      </c>
      <c r="BV17" s="598">
        <v>20.538239999999998</v>
      </c>
    </row>
    <row r="18" spans="1:74" s="300" customFormat="1" ht="11.05" customHeight="1" x14ac:dyDescent="0.2">
      <c r="A18" s="587" t="s">
        <v>239</v>
      </c>
      <c r="B18" s="588" t="s">
        <v>1114</v>
      </c>
      <c r="C18" s="103">
        <v>16.228515999999999</v>
      </c>
      <c r="D18" s="103">
        <v>15.865413</v>
      </c>
      <c r="E18" s="103">
        <v>15.230451</v>
      </c>
      <c r="F18" s="103">
        <v>12.772333</v>
      </c>
      <c r="G18" s="103">
        <v>12.968031999999999</v>
      </c>
      <c r="H18" s="103">
        <v>13.734366</v>
      </c>
      <c r="I18" s="103">
        <v>14.33358</v>
      </c>
      <c r="J18" s="103">
        <v>14.151709</v>
      </c>
      <c r="K18" s="103">
        <v>13.572832999999999</v>
      </c>
      <c r="L18" s="103">
        <v>13.444741</v>
      </c>
      <c r="M18" s="103">
        <v>14.123699999999999</v>
      </c>
      <c r="N18" s="103">
        <v>14.139806</v>
      </c>
      <c r="O18" s="103">
        <v>14.541839</v>
      </c>
      <c r="P18" s="103">
        <v>12.370929</v>
      </c>
      <c r="Q18" s="103">
        <v>14.387129</v>
      </c>
      <c r="R18" s="103">
        <v>15.162167</v>
      </c>
      <c r="S18" s="103">
        <v>15.595677</v>
      </c>
      <c r="T18" s="103">
        <v>16.190232999999999</v>
      </c>
      <c r="U18" s="103">
        <v>15.851839</v>
      </c>
      <c r="V18" s="103">
        <v>15.726000000000001</v>
      </c>
      <c r="W18" s="103">
        <v>15.231667</v>
      </c>
      <c r="X18" s="103">
        <v>15.045355000000001</v>
      </c>
      <c r="Y18" s="103">
        <v>15.683967000000001</v>
      </c>
      <c r="Z18" s="103">
        <v>15.756902999999999</v>
      </c>
      <c r="AA18" s="103">
        <v>15.467677</v>
      </c>
      <c r="AB18" s="103">
        <v>15.397285999999999</v>
      </c>
      <c r="AC18" s="103">
        <v>15.846807</v>
      </c>
      <c r="AD18" s="103">
        <v>15.648300000000001</v>
      </c>
      <c r="AE18" s="103">
        <v>16.238773999999999</v>
      </c>
      <c r="AF18" s="103">
        <v>16.571000000000002</v>
      </c>
      <c r="AG18" s="103">
        <v>16.358000000000001</v>
      </c>
      <c r="AH18" s="103">
        <v>16.427676999999999</v>
      </c>
      <c r="AI18" s="103">
        <v>16.141200000000001</v>
      </c>
      <c r="AJ18" s="103">
        <v>15.775807</v>
      </c>
      <c r="AK18" s="103">
        <v>16.450467</v>
      </c>
      <c r="AL18" s="103">
        <v>15.376936000000001</v>
      </c>
      <c r="AM18" s="103">
        <v>15.086548000000001</v>
      </c>
      <c r="AN18" s="103">
        <v>15.125607</v>
      </c>
      <c r="AO18" s="103">
        <v>15.512516</v>
      </c>
      <c r="AP18" s="103">
        <v>15.839833</v>
      </c>
      <c r="AQ18" s="103">
        <v>16.215032000000001</v>
      </c>
      <c r="AR18" s="103">
        <v>16.406133000000001</v>
      </c>
      <c r="AS18" s="103">
        <v>16.627967999999999</v>
      </c>
      <c r="AT18" s="103">
        <v>16.689484</v>
      </c>
      <c r="AU18" s="103">
        <v>16.2393</v>
      </c>
      <c r="AV18" s="103">
        <v>15.356903000000001</v>
      </c>
      <c r="AW18" s="103">
        <v>15.937167000000001</v>
      </c>
      <c r="AX18" s="103">
        <v>16.501839</v>
      </c>
      <c r="AY18" s="103">
        <v>15.399387000000001</v>
      </c>
      <c r="AZ18" s="103">
        <v>14.881862</v>
      </c>
      <c r="BA18" s="103">
        <v>15.864613</v>
      </c>
      <c r="BB18" s="103">
        <v>15.881767</v>
      </c>
      <c r="BC18" s="103">
        <v>16.718484</v>
      </c>
      <c r="BD18" s="703">
        <v>16.814867</v>
      </c>
      <c r="BE18" s="703">
        <v>16.568290000000001</v>
      </c>
      <c r="BF18" s="703">
        <v>16.838709999999999</v>
      </c>
      <c r="BG18" s="703">
        <v>16.200566999999999</v>
      </c>
      <c r="BH18" s="703">
        <v>16.011354838999999</v>
      </c>
      <c r="BI18" s="703">
        <v>16.455514000000001</v>
      </c>
      <c r="BJ18" s="598">
        <v>16.552219999999998</v>
      </c>
      <c r="BK18" s="598">
        <v>15.68215</v>
      </c>
      <c r="BL18" s="598">
        <v>15.075189999999999</v>
      </c>
      <c r="BM18" s="598">
        <v>15.659079999999999</v>
      </c>
      <c r="BN18" s="598">
        <v>15.794879999999999</v>
      </c>
      <c r="BO18" s="598">
        <v>16.397379999999998</v>
      </c>
      <c r="BP18" s="598">
        <v>16.485520000000001</v>
      </c>
      <c r="BQ18" s="598">
        <v>16.533609999999999</v>
      </c>
      <c r="BR18" s="598">
        <v>16.56793</v>
      </c>
      <c r="BS18" s="598">
        <v>16.027609999999999</v>
      </c>
      <c r="BT18" s="598">
        <v>15.34225</v>
      </c>
      <c r="BU18" s="598">
        <v>16.002230000000001</v>
      </c>
      <c r="BV18" s="598">
        <v>16.0215</v>
      </c>
    </row>
    <row r="19" spans="1:74" ht="11.05" customHeight="1" x14ac:dyDescent="0.2">
      <c r="A19" s="290" t="s">
        <v>233</v>
      </c>
      <c r="B19" s="589" t="s">
        <v>1098</v>
      </c>
      <c r="C19" s="378">
        <v>12.851364</v>
      </c>
      <c r="D19" s="378">
        <v>12.844123</v>
      </c>
      <c r="E19" s="378">
        <v>12.796182999999999</v>
      </c>
      <c r="F19" s="378">
        <v>11.911199999999999</v>
      </c>
      <c r="G19" s="378">
        <v>9.713984</v>
      </c>
      <c r="H19" s="378">
        <v>10.44604</v>
      </c>
      <c r="I19" s="378">
        <v>11.007873999999999</v>
      </c>
      <c r="J19" s="378">
        <v>10.58478</v>
      </c>
      <c r="K19" s="378">
        <v>10.934182</v>
      </c>
      <c r="L19" s="378">
        <v>10.469150000000001</v>
      </c>
      <c r="M19" s="378">
        <v>11.209517</v>
      </c>
      <c r="N19" s="378">
        <v>11.179121</v>
      </c>
      <c r="O19" s="378">
        <v>11.152018</v>
      </c>
      <c r="P19" s="378">
        <v>9.9382450000000002</v>
      </c>
      <c r="Q19" s="378">
        <v>11.372411</v>
      </c>
      <c r="R19" s="378">
        <v>11.352838999999999</v>
      </c>
      <c r="S19" s="378">
        <v>11.422691</v>
      </c>
      <c r="T19" s="378">
        <v>11.393758</v>
      </c>
      <c r="U19" s="378">
        <v>11.416297999999999</v>
      </c>
      <c r="V19" s="378">
        <v>11.314076999999999</v>
      </c>
      <c r="W19" s="378">
        <v>10.957162</v>
      </c>
      <c r="X19" s="378">
        <v>11.636974</v>
      </c>
      <c r="Y19" s="378">
        <v>11.867466</v>
      </c>
      <c r="Z19" s="378">
        <v>11.752307</v>
      </c>
      <c r="AA19" s="378">
        <v>11.442453</v>
      </c>
      <c r="AB19" s="378">
        <v>11.467150999999999</v>
      </c>
      <c r="AC19" s="378">
        <v>11.875298000000001</v>
      </c>
      <c r="AD19" s="378">
        <v>11.812170999999999</v>
      </c>
      <c r="AE19" s="378">
        <v>11.741680000000001</v>
      </c>
      <c r="AF19" s="378">
        <v>11.912832999999999</v>
      </c>
      <c r="AG19" s="378">
        <v>11.991593</v>
      </c>
      <c r="AH19" s="378">
        <v>12.122529</v>
      </c>
      <c r="AI19" s="378">
        <v>12.438625999999999</v>
      </c>
      <c r="AJ19" s="378">
        <v>12.431267</v>
      </c>
      <c r="AK19" s="378">
        <v>12.466752</v>
      </c>
      <c r="AL19" s="378">
        <v>12.17512</v>
      </c>
      <c r="AM19" s="378">
        <v>12.610580000000001</v>
      </c>
      <c r="AN19" s="378">
        <v>12.590515</v>
      </c>
      <c r="AO19" s="378">
        <v>12.815473000000001</v>
      </c>
      <c r="AP19" s="378">
        <v>12.680327999999999</v>
      </c>
      <c r="AQ19" s="378">
        <v>12.729638</v>
      </c>
      <c r="AR19" s="378">
        <v>12.865575</v>
      </c>
      <c r="AS19" s="378">
        <v>12.935294000000001</v>
      </c>
      <c r="AT19" s="378">
        <v>13.047376</v>
      </c>
      <c r="AU19" s="378">
        <v>13.176662</v>
      </c>
      <c r="AV19" s="378">
        <v>13.148883</v>
      </c>
      <c r="AW19" s="378">
        <v>13.281094</v>
      </c>
      <c r="AX19" s="378">
        <v>13.307957999999999</v>
      </c>
      <c r="AY19" s="378">
        <v>12.553566</v>
      </c>
      <c r="AZ19" s="378">
        <v>13.102080000000001</v>
      </c>
      <c r="BA19" s="378">
        <v>13.170783</v>
      </c>
      <c r="BB19" s="378">
        <v>13.248628999999999</v>
      </c>
      <c r="BC19" s="378">
        <v>13.201128000000001</v>
      </c>
      <c r="BD19" s="674">
        <v>13.239855</v>
      </c>
      <c r="BE19" s="674">
        <v>13.191927</v>
      </c>
      <c r="BF19" s="674">
        <v>13.361276</v>
      </c>
      <c r="BG19" s="674">
        <v>13.204145</v>
      </c>
      <c r="BH19" s="674">
        <v>13.453026682999999</v>
      </c>
      <c r="BI19" s="674">
        <v>13.503891457</v>
      </c>
      <c r="BJ19" s="389">
        <v>13.62401</v>
      </c>
      <c r="BK19" s="389">
        <v>13.507070000000001</v>
      </c>
      <c r="BL19" s="389">
        <v>13.342269999999999</v>
      </c>
      <c r="BM19" s="389">
        <v>13.477539999999999</v>
      </c>
      <c r="BN19" s="389">
        <v>13.494619999999999</v>
      </c>
      <c r="BO19" s="389">
        <v>13.514290000000001</v>
      </c>
      <c r="BP19" s="389">
        <v>13.528930000000001</v>
      </c>
      <c r="BQ19" s="389">
        <v>13.560930000000001</v>
      </c>
      <c r="BR19" s="389">
        <v>13.53327</v>
      </c>
      <c r="BS19" s="389">
        <v>13.54609</v>
      </c>
      <c r="BT19" s="389">
        <v>13.47917</v>
      </c>
      <c r="BU19" s="389">
        <v>13.63804</v>
      </c>
      <c r="BV19" s="389">
        <v>13.630879999999999</v>
      </c>
    </row>
    <row r="20" spans="1:74" ht="11.05" customHeight="1" x14ac:dyDescent="0.2">
      <c r="A20" s="291" t="s">
        <v>820</v>
      </c>
      <c r="B20" s="589" t="s">
        <v>1115</v>
      </c>
      <c r="C20" s="378">
        <v>0</v>
      </c>
      <c r="D20" s="378">
        <v>0</v>
      </c>
      <c r="E20" s="378">
        <v>0</v>
      </c>
      <c r="F20" s="378">
        <v>0</v>
      </c>
      <c r="G20" s="378">
        <v>0</v>
      </c>
      <c r="H20" s="378">
        <v>0</v>
      </c>
      <c r="I20" s="378">
        <v>0</v>
      </c>
      <c r="J20" s="378">
        <v>0</v>
      </c>
      <c r="K20" s="378">
        <v>0</v>
      </c>
      <c r="L20" s="378">
        <v>0</v>
      </c>
      <c r="M20" s="378">
        <v>0</v>
      </c>
      <c r="N20" s="378">
        <v>0</v>
      </c>
      <c r="O20" s="378">
        <v>0</v>
      </c>
      <c r="P20" s="378">
        <v>0</v>
      </c>
      <c r="Q20" s="378">
        <v>0</v>
      </c>
      <c r="R20" s="378">
        <v>0</v>
      </c>
      <c r="S20" s="378">
        <v>0</v>
      </c>
      <c r="T20" s="378">
        <v>0</v>
      </c>
      <c r="U20" s="378">
        <v>0</v>
      </c>
      <c r="V20" s="378">
        <v>0</v>
      </c>
      <c r="W20" s="378">
        <v>0</v>
      </c>
      <c r="X20" s="378">
        <v>0</v>
      </c>
      <c r="Y20" s="378">
        <v>0</v>
      </c>
      <c r="Z20" s="378">
        <v>0</v>
      </c>
      <c r="AA20" s="378">
        <v>0.25954199999999999</v>
      </c>
      <c r="AB20" s="378">
        <v>0.53358000000000005</v>
      </c>
      <c r="AC20" s="378">
        <v>0.43973400000000001</v>
      </c>
      <c r="AD20" s="378">
        <v>0.41915799999999998</v>
      </c>
      <c r="AE20" s="378">
        <v>0.32280300000000001</v>
      </c>
      <c r="AF20" s="378">
        <v>0.36192999999999997</v>
      </c>
      <c r="AG20" s="378">
        <v>0.40188299999999999</v>
      </c>
      <c r="AH20" s="378">
        <v>0.44310500000000003</v>
      </c>
      <c r="AI20" s="378">
        <v>0.42931200000000003</v>
      </c>
      <c r="AJ20" s="378">
        <v>0.58893399999999996</v>
      </c>
      <c r="AK20" s="378">
        <v>0.478047</v>
      </c>
      <c r="AL20" s="378">
        <v>0.373726</v>
      </c>
      <c r="AM20" s="378">
        <v>0.47386699999999998</v>
      </c>
      <c r="AN20" s="378">
        <v>0.33417000000000002</v>
      </c>
      <c r="AO20" s="378">
        <v>0.447542</v>
      </c>
      <c r="AP20" s="378">
        <v>0.52693100000000004</v>
      </c>
      <c r="AQ20" s="378">
        <v>0.33610299999999999</v>
      </c>
      <c r="AR20" s="378">
        <v>0.55097300000000005</v>
      </c>
      <c r="AS20" s="378">
        <v>0.56745699999999999</v>
      </c>
      <c r="AT20" s="378">
        <v>0.67401900000000003</v>
      </c>
      <c r="AU20" s="378">
        <v>0.69033599999999995</v>
      </c>
      <c r="AV20" s="378">
        <v>0.66837999999999997</v>
      </c>
      <c r="AW20" s="378">
        <v>0.55133900000000002</v>
      </c>
      <c r="AX20" s="378">
        <v>0.47212799999999999</v>
      </c>
      <c r="AY20" s="378">
        <v>0.48558000000000001</v>
      </c>
      <c r="AZ20" s="378">
        <v>0.55778000000000005</v>
      </c>
      <c r="BA20" s="378">
        <v>0.468862</v>
      </c>
      <c r="BB20" s="378">
        <v>0.60846699999999998</v>
      </c>
      <c r="BC20" s="378">
        <v>0.60977899999999996</v>
      </c>
      <c r="BD20" s="674">
        <v>0.688388</v>
      </c>
      <c r="BE20" s="674">
        <v>0.51764500000000002</v>
      </c>
      <c r="BF20" s="674">
        <v>0.66549599999999998</v>
      </c>
      <c r="BG20" s="674">
        <v>0.66333299999999995</v>
      </c>
      <c r="BH20" s="674">
        <v>0.53</v>
      </c>
      <c r="BI20" s="674">
        <v>0.53</v>
      </c>
      <c r="BJ20" s="389">
        <v>0.53737639999999998</v>
      </c>
      <c r="BK20" s="389">
        <v>0.53147009999999995</v>
      </c>
      <c r="BL20" s="389">
        <v>0.52420540000000004</v>
      </c>
      <c r="BM20" s="389">
        <v>0.53661309999999995</v>
      </c>
      <c r="BN20" s="389">
        <v>0.54732670000000005</v>
      </c>
      <c r="BO20" s="389">
        <v>0.56332689999999996</v>
      </c>
      <c r="BP20" s="389">
        <v>0.57680880000000001</v>
      </c>
      <c r="BQ20" s="389">
        <v>0.58419840000000001</v>
      </c>
      <c r="BR20" s="389">
        <v>0.58728630000000004</v>
      </c>
      <c r="BS20" s="389">
        <v>0.58344989999999997</v>
      </c>
      <c r="BT20" s="389">
        <v>0.57345860000000004</v>
      </c>
      <c r="BU20" s="389">
        <v>0.55866740000000004</v>
      </c>
      <c r="BV20" s="389">
        <v>0.54342109999999999</v>
      </c>
    </row>
    <row r="21" spans="1:74" ht="11.05" customHeight="1" x14ac:dyDescent="0.2">
      <c r="A21" s="291" t="s">
        <v>431</v>
      </c>
      <c r="B21" s="589" t="s">
        <v>1116</v>
      </c>
      <c r="C21" s="378">
        <v>3.0230760000000001</v>
      </c>
      <c r="D21" s="378">
        <v>2.982148</v>
      </c>
      <c r="E21" s="378">
        <v>2.6708349999999998</v>
      </c>
      <c r="F21" s="378">
        <v>2.6369150000000001</v>
      </c>
      <c r="G21" s="378">
        <v>2.909678</v>
      </c>
      <c r="H21" s="378">
        <v>3.6455860000000002</v>
      </c>
      <c r="I21" s="378">
        <v>2.563088</v>
      </c>
      <c r="J21" s="378">
        <v>2.0084689999999998</v>
      </c>
      <c r="K21" s="378">
        <v>2.1329419999999999</v>
      </c>
      <c r="L21" s="378">
        <v>2.354301</v>
      </c>
      <c r="M21" s="378">
        <v>2.7840889999999998</v>
      </c>
      <c r="N21" s="378">
        <v>2.356258</v>
      </c>
      <c r="O21" s="378">
        <v>2.61416</v>
      </c>
      <c r="P21" s="378">
        <v>3.023647</v>
      </c>
      <c r="Q21" s="378">
        <v>3.0111910000000002</v>
      </c>
      <c r="R21" s="378">
        <v>2.6442649999999999</v>
      </c>
      <c r="S21" s="378">
        <v>2.9932609999999999</v>
      </c>
      <c r="T21" s="378">
        <v>3.1933950000000002</v>
      </c>
      <c r="U21" s="378">
        <v>3.6939479999999998</v>
      </c>
      <c r="V21" s="378">
        <v>3.2441450000000001</v>
      </c>
      <c r="W21" s="378">
        <v>3.991622</v>
      </c>
      <c r="X21" s="378">
        <v>3.1922000000000001</v>
      </c>
      <c r="Y21" s="378">
        <v>3.19713</v>
      </c>
      <c r="Z21" s="378">
        <v>3.015787</v>
      </c>
      <c r="AA21" s="378">
        <v>3.0434760000000001</v>
      </c>
      <c r="AB21" s="378">
        <v>2.9154740000000001</v>
      </c>
      <c r="AC21" s="378">
        <v>3.2209500000000002</v>
      </c>
      <c r="AD21" s="378">
        <v>2.5548730000000002</v>
      </c>
      <c r="AE21" s="378">
        <v>2.8580450000000002</v>
      </c>
      <c r="AF21" s="378">
        <v>3.0194960000000002</v>
      </c>
      <c r="AG21" s="378">
        <v>2.9168850000000002</v>
      </c>
      <c r="AH21" s="378">
        <v>2.768659</v>
      </c>
      <c r="AI21" s="378">
        <v>2.553353</v>
      </c>
      <c r="AJ21" s="378">
        <v>2.2373470000000002</v>
      </c>
      <c r="AK21" s="378">
        <v>2.1472720000000001</v>
      </c>
      <c r="AL21" s="378">
        <v>2.2279429999999998</v>
      </c>
      <c r="AM21" s="378">
        <v>2.8911609999999999</v>
      </c>
      <c r="AN21" s="378">
        <v>2.5176810000000001</v>
      </c>
      <c r="AO21" s="378">
        <v>1.890619</v>
      </c>
      <c r="AP21" s="378">
        <v>2.083383</v>
      </c>
      <c r="AQ21" s="378">
        <v>2.618525</v>
      </c>
      <c r="AR21" s="378">
        <v>2.6042740000000002</v>
      </c>
      <c r="AS21" s="378">
        <v>2.3827410000000002</v>
      </c>
      <c r="AT21" s="378">
        <v>2.5829580000000001</v>
      </c>
      <c r="AU21" s="378">
        <v>2.5461</v>
      </c>
      <c r="AV21" s="378">
        <v>2.0019650000000002</v>
      </c>
      <c r="AW21" s="378">
        <v>2.997522</v>
      </c>
      <c r="AX21" s="378">
        <v>1.8000609999999999</v>
      </c>
      <c r="AY21" s="378">
        <v>2.57823</v>
      </c>
      <c r="AZ21" s="378">
        <v>1.8767100000000001</v>
      </c>
      <c r="BA21" s="378">
        <v>1.8846540000000001</v>
      </c>
      <c r="BB21" s="378">
        <v>2.4776929999999999</v>
      </c>
      <c r="BC21" s="378">
        <v>2.939311</v>
      </c>
      <c r="BD21" s="674">
        <v>2.433119</v>
      </c>
      <c r="BE21" s="674">
        <v>2.930018</v>
      </c>
      <c r="BF21" s="674">
        <v>2.4180429999999999</v>
      </c>
      <c r="BG21" s="674">
        <v>2.7343660000000001</v>
      </c>
      <c r="BH21" s="674">
        <v>2.2302580645000001</v>
      </c>
      <c r="BI21" s="674">
        <v>2.6914004667000002</v>
      </c>
      <c r="BJ21" s="389">
        <v>2.2484359999999999</v>
      </c>
      <c r="BK21" s="389">
        <v>2.1348750000000001</v>
      </c>
      <c r="BL21" s="389">
        <v>1.598587</v>
      </c>
      <c r="BM21" s="389">
        <v>1.9209689999999999</v>
      </c>
      <c r="BN21" s="389">
        <v>1.950177</v>
      </c>
      <c r="BO21" s="389">
        <v>2.2477170000000002</v>
      </c>
      <c r="BP21" s="389">
        <v>2.0327500000000001</v>
      </c>
      <c r="BQ21" s="389">
        <v>2.0110730000000001</v>
      </c>
      <c r="BR21" s="389">
        <v>2.0212629999999998</v>
      </c>
      <c r="BS21" s="389">
        <v>1.858814</v>
      </c>
      <c r="BT21" s="389">
        <v>1.6577789999999999</v>
      </c>
      <c r="BU21" s="389">
        <v>1.719087</v>
      </c>
      <c r="BV21" s="389">
        <v>1.523601</v>
      </c>
    </row>
    <row r="22" spans="1:74" ht="11.05" customHeight="1" x14ac:dyDescent="0.2">
      <c r="A22" s="291" t="s">
        <v>433</v>
      </c>
      <c r="B22" s="589" t="s">
        <v>1117</v>
      </c>
      <c r="C22" s="378">
        <v>0</v>
      </c>
      <c r="D22" s="378">
        <v>0</v>
      </c>
      <c r="E22" s="378">
        <v>0</v>
      </c>
      <c r="F22" s="378">
        <v>-9.5299999999999996E-2</v>
      </c>
      <c r="G22" s="378">
        <v>-0.33870967742000002</v>
      </c>
      <c r="H22" s="378">
        <v>-0.25656666667</v>
      </c>
      <c r="I22" s="378">
        <v>-3.7741935483999998E-3</v>
      </c>
      <c r="J22" s="378">
        <v>0.27774193547999998</v>
      </c>
      <c r="K22" s="378">
        <v>0.17813333333</v>
      </c>
      <c r="L22" s="378">
        <v>0.11709677419</v>
      </c>
      <c r="M22" s="378">
        <v>1.5699999999999999E-2</v>
      </c>
      <c r="N22" s="378">
        <v>-3.2258064515E-5</v>
      </c>
      <c r="O22" s="378">
        <v>3.2258064515E-5</v>
      </c>
      <c r="P22" s="378">
        <v>1.1142857143E-2</v>
      </c>
      <c r="Q22" s="378">
        <v>-3.2258064515E-5</v>
      </c>
      <c r="R22" s="378">
        <v>0.14486666667</v>
      </c>
      <c r="S22" s="378">
        <v>0.18848387096999999</v>
      </c>
      <c r="T22" s="378">
        <v>0.20936666667000001</v>
      </c>
      <c r="U22" s="378">
        <v>6.4516129031E-5</v>
      </c>
      <c r="V22" s="378">
        <v>0</v>
      </c>
      <c r="W22" s="378">
        <v>0.1178</v>
      </c>
      <c r="X22" s="378">
        <v>0.22974193547999999</v>
      </c>
      <c r="Y22" s="378">
        <v>0.30596666667</v>
      </c>
      <c r="Z22" s="378">
        <v>0.25112903226</v>
      </c>
      <c r="AA22" s="378">
        <v>0.17306451613000001</v>
      </c>
      <c r="AB22" s="378">
        <v>0.33732142857000003</v>
      </c>
      <c r="AC22" s="378">
        <v>0.41325806452000002</v>
      </c>
      <c r="AD22" s="378">
        <v>0.60650000000000004</v>
      </c>
      <c r="AE22" s="378">
        <v>0.79861290323</v>
      </c>
      <c r="AF22" s="378">
        <v>0.99283333333000001</v>
      </c>
      <c r="AG22" s="378">
        <v>0.81670967742</v>
      </c>
      <c r="AH22" s="378">
        <v>0.74029032258000005</v>
      </c>
      <c r="AI22" s="378">
        <v>0.95546666667000002</v>
      </c>
      <c r="AJ22" s="378">
        <v>0.57496774194</v>
      </c>
      <c r="AK22" s="378">
        <v>0.33833333332999999</v>
      </c>
      <c r="AL22" s="378">
        <v>0.52867741935000001</v>
      </c>
      <c r="AM22" s="378">
        <v>1.4548387096999999E-2</v>
      </c>
      <c r="AN22" s="378">
        <v>0</v>
      </c>
      <c r="AO22" s="378">
        <v>1.3032258065E-2</v>
      </c>
      <c r="AP22" s="378">
        <v>0.24840000000000001</v>
      </c>
      <c r="AQ22" s="378">
        <v>0.30183870967999998</v>
      </c>
      <c r="AR22" s="378">
        <v>0.24026666666999999</v>
      </c>
      <c r="AS22" s="378">
        <v>-9.5483870968000005E-3</v>
      </c>
      <c r="AT22" s="378">
        <v>-9.2774193547999997E-2</v>
      </c>
      <c r="AU22" s="378">
        <v>-3.1466666667000001E-2</v>
      </c>
      <c r="AV22" s="378">
        <v>0</v>
      </c>
      <c r="AW22" s="378">
        <v>-2.1233333332999999E-2</v>
      </c>
      <c r="AX22" s="378">
        <v>-8.9451612902999994E-2</v>
      </c>
      <c r="AY22" s="378">
        <v>-0.10738709677</v>
      </c>
      <c r="AZ22" s="378">
        <v>-0.10155172413999999</v>
      </c>
      <c r="BA22" s="378">
        <v>-9.6000000000000002E-2</v>
      </c>
      <c r="BB22" s="378">
        <v>-9.9433333333000001E-2</v>
      </c>
      <c r="BC22" s="378">
        <v>-0.10483870968</v>
      </c>
      <c r="BD22" s="674">
        <v>-9.6833333332999996E-2</v>
      </c>
      <c r="BE22" s="674">
        <v>-7.6161290322999994E-2</v>
      </c>
      <c r="BF22" s="674">
        <v>-0.13622580644999999</v>
      </c>
      <c r="BG22" s="674">
        <v>-0.10913333333</v>
      </c>
      <c r="BH22" s="674">
        <v>-0.13848387097000001</v>
      </c>
      <c r="BI22" s="674">
        <v>-0.17013333333</v>
      </c>
      <c r="BJ22" s="389">
        <v>-0.1709677</v>
      </c>
      <c r="BK22" s="389">
        <v>-0.16032260000000001</v>
      </c>
      <c r="BL22" s="389">
        <v>-0.1239286</v>
      </c>
      <c r="BM22" s="389">
        <v>-0.11193549999999999</v>
      </c>
      <c r="BN22" s="389">
        <v>-0.05</v>
      </c>
      <c r="BO22" s="389">
        <v>-4.8387100000000002E-2</v>
      </c>
      <c r="BP22" s="389">
        <v>0</v>
      </c>
      <c r="BQ22" s="389">
        <v>0</v>
      </c>
      <c r="BR22" s="389">
        <v>0</v>
      </c>
      <c r="BS22" s="389">
        <v>0</v>
      </c>
      <c r="BT22" s="389">
        <v>0</v>
      </c>
      <c r="BU22" s="389">
        <v>0</v>
      </c>
      <c r="BV22" s="389">
        <v>0</v>
      </c>
    </row>
    <row r="23" spans="1:74" ht="11.05" customHeight="1" x14ac:dyDescent="0.2">
      <c r="A23" s="291" t="s">
        <v>432</v>
      </c>
      <c r="B23" s="589" t="s">
        <v>1118</v>
      </c>
      <c r="C23" s="378">
        <v>-0.24132258065000001</v>
      </c>
      <c r="D23" s="378">
        <v>-0.42448275862000001</v>
      </c>
      <c r="E23" s="378">
        <v>-0.99283870967999999</v>
      </c>
      <c r="F23" s="378">
        <v>-1.5231333332999999</v>
      </c>
      <c r="G23" s="378">
        <v>0.24006451612999999</v>
      </c>
      <c r="H23" s="378">
        <v>-0.36880000000000002</v>
      </c>
      <c r="I23" s="378">
        <v>0.40429032257999997</v>
      </c>
      <c r="J23" s="378">
        <v>0.50725806452</v>
      </c>
      <c r="K23" s="378">
        <v>0.2225</v>
      </c>
      <c r="L23" s="378">
        <v>0.12264516129</v>
      </c>
      <c r="M23" s="378">
        <v>-0.22766666666999999</v>
      </c>
      <c r="N23" s="378">
        <v>0.49293548387000002</v>
      </c>
      <c r="O23" s="378">
        <v>0.29683870967999998</v>
      </c>
      <c r="P23" s="378">
        <v>-0.62882142857000001</v>
      </c>
      <c r="Q23" s="378">
        <v>-0.27703225805999998</v>
      </c>
      <c r="R23" s="378">
        <v>0.44353333333</v>
      </c>
      <c r="S23" s="378">
        <v>0.39283870968000001</v>
      </c>
      <c r="T23" s="378">
        <v>0.96240000000000003</v>
      </c>
      <c r="U23" s="378">
        <v>0.30203225806</v>
      </c>
      <c r="V23" s="378">
        <v>0.55548387096999996</v>
      </c>
      <c r="W23" s="378">
        <v>3.9399999999999998E-2</v>
      </c>
      <c r="X23" s="378">
        <v>-0.52377419354999999</v>
      </c>
      <c r="Y23" s="378">
        <v>0.10643333333</v>
      </c>
      <c r="Z23" s="378">
        <v>0.39364516128999999</v>
      </c>
      <c r="AA23" s="378">
        <v>0.24096774194000001</v>
      </c>
      <c r="AB23" s="378">
        <v>0.18528571428999999</v>
      </c>
      <c r="AC23" s="378">
        <v>-0.18325806452000001</v>
      </c>
      <c r="AD23" s="378">
        <v>-0.10583333333</v>
      </c>
      <c r="AE23" s="378">
        <v>7.4741935484000002E-2</v>
      </c>
      <c r="AF23" s="378">
        <v>-9.1133333332999999E-2</v>
      </c>
      <c r="AG23" s="378">
        <v>-0.20245161289999999</v>
      </c>
      <c r="AH23" s="378">
        <v>0.13838709677</v>
      </c>
      <c r="AI23" s="378">
        <v>-0.30716666666999998</v>
      </c>
      <c r="AJ23" s="378">
        <v>-0.34445161289999998</v>
      </c>
      <c r="AK23" s="378">
        <v>0.76856666666999995</v>
      </c>
      <c r="AL23" s="378">
        <v>-0.43487096774</v>
      </c>
      <c r="AM23" s="378">
        <v>-0.93732258064999996</v>
      </c>
      <c r="AN23" s="378">
        <v>-0.47178571428999999</v>
      </c>
      <c r="AO23" s="378">
        <v>0.23064516129000001</v>
      </c>
      <c r="AP23" s="378">
        <v>0.18640000000000001</v>
      </c>
      <c r="AQ23" s="378">
        <v>-3.2774193548E-2</v>
      </c>
      <c r="AR23" s="378">
        <v>0.1976</v>
      </c>
      <c r="AS23" s="378">
        <v>0.47638709677000002</v>
      </c>
      <c r="AT23" s="378">
        <v>0.73051612902999996</v>
      </c>
      <c r="AU23" s="378">
        <v>-1.8800000000000001E-2</v>
      </c>
      <c r="AV23" s="378">
        <v>-0.26219354838999998</v>
      </c>
      <c r="AW23" s="378">
        <v>-0.52816666667000001</v>
      </c>
      <c r="AX23" s="378">
        <v>0.49506451613000002</v>
      </c>
      <c r="AY23" s="378">
        <v>-4.4064516129000003E-2</v>
      </c>
      <c r="AZ23" s="378">
        <v>-0.69213793102999999</v>
      </c>
      <c r="BA23" s="378">
        <v>2.3322580645E-2</v>
      </c>
      <c r="BB23" s="378">
        <v>-0.55453333332999999</v>
      </c>
      <c r="BC23" s="378">
        <v>0.29980645161000002</v>
      </c>
      <c r="BD23" s="674">
        <v>0.47989999999999999</v>
      </c>
      <c r="BE23" s="674">
        <v>0.41754838709999997</v>
      </c>
      <c r="BF23" s="674">
        <v>0.31796774193999999</v>
      </c>
      <c r="BG23" s="674">
        <v>4.7233333332999998E-2</v>
      </c>
      <c r="BH23" s="674">
        <v>-0.37822580644999998</v>
      </c>
      <c r="BI23" s="674">
        <v>0.131326</v>
      </c>
      <c r="BJ23" s="389">
        <v>0.2262605</v>
      </c>
      <c r="BK23" s="389">
        <v>-0.42553180000000002</v>
      </c>
      <c r="BL23" s="389">
        <v>-0.36973529999999999</v>
      </c>
      <c r="BM23" s="389">
        <v>-0.25219049999999998</v>
      </c>
      <c r="BN23" s="389">
        <v>-0.2217578</v>
      </c>
      <c r="BO23" s="389">
        <v>6.6186700000000001E-2</v>
      </c>
      <c r="BP23" s="389">
        <v>0.3098474</v>
      </c>
      <c r="BQ23" s="389">
        <v>0.34957500000000002</v>
      </c>
      <c r="BR23" s="389">
        <v>0.40218540000000003</v>
      </c>
      <c r="BS23" s="389">
        <v>1.04829E-2</v>
      </c>
      <c r="BT23" s="389">
        <v>-0.40958040000000001</v>
      </c>
      <c r="BU23" s="389">
        <v>2.62761E-2</v>
      </c>
      <c r="BV23" s="389">
        <v>0.244144</v>
      </c>
    </row>
    <row r="24" spans="1:74" ht="11.05" customHeight="1" x14ac:dyDescent="0.2">
      <c r="A24" s="291" t="s">
        <v>238</v>
      </c>
      <c r="B24" s="589" t="s">
        <v>1119</v>
      </c>
      <c r="C24" s="378">
        <v>0.59539858064999995</v>
      </c>
      <c r="D24" s="378">
        <v>0.46362475862000002</v>
      </c>
      <c r="E24" s="378">
        <v>0.75627170968000001</v>
      </c>
      <c r="F24" s="378">
        <v>-0.15734866667</v>
      </c>
      <c r="G24" s="378">
        <v>0.44301516129000001</v>
      </c>
      <c r="H24" s="378">
        <v>0.26810666666999999</v>
      </c>
      <c r="I24" s="378">
        <v>0.36210187097000002</v>
      </c>
      <c r="J24" s="378">
        <v>0.77346000000000004</v>
      </c>
      <c r="K24" s="378">
        <v>0.10507566667</v>
      </c>
      <c r="L24" s="378">
        <v>0.38154806452000001</v>
      </c>
      <c r="M24" s="378">
        <v>0.34206066667000001</v>
      </c>
      <c r="N24" s="378">
        <v>0.11152377418999999</v>
      </c>
      <c r="O24" s="378">
        <v>0.47879003226</v>
      </c>
      <c r="P24" s="378">
        <v>2.6715571428999999E-2</v>
      </c>
      <c r="Q24" s="378">
        <v>0.28059151613</v>
      </c>
      <c r="R24" s="378">
        <v>0.57666300000000004</v>
      </c>
      <c r="S24" s="378">
        <v>0.59840241935000005</v>
      </c>
      <c r="T24" s="378">
        <v>0.43131333332999999</v>
      </c>
      <c r="U24" s="378">
        <v>0.43949622580999997</v>
      </c>
      <c r="V24" s="378">
        <v>0.61229412903000002</v>
      </c>
      <c r="W24" s="378">
        <v>0.12568299999999999</v>
      </c>
      <c r="X24" s="378">
        <v>0.51021325805999995</v>
      </c>
      <c r="Y24" s="378">
        <v>0.20697099999999999</v>
      </c>
      <c r="Z24" s="378">
        <v>0.34403480645000001</v>
      </c>
      <c r="AA24" s="378">
        <v>0.30817374194000002</v>
      </c>
      <c r="AB24" s="378">
        <v>-4.1526142857000001E-2</v>
      </c>
      <c r="AC24" s="378">
        <v>8.0824999999999994E-2</v>
      </c>
      <c r="AD24" s="378">
        <v>0.36143133332999999</v>
      </c>
      <c r="AE24" s="378">
        <v>0.44289116129</v>
      </c>
      <c r="AF24" s="378">
        <v>0.37504100000000001</v>
      </c>
      <c r="AG24" s="378">
        <v>0.43338093548000001</v>
      </c>
      <c r="AH24" s="378">
        <v>0.21470658065000001</v>
      </c>
      <c r="AI24" s="378">
        <v>7.1609000000000006E-2</v>
      </c>
      <c r="AJ24" s="378">
        <v>0.28774287097000001</v>
      </c>
      <c r="AK24" s="378">
        <v>0.251496</v>
      </c>
      <c r="AL24" s="378">
        <v>0.50634054838999998</v>
      </c>
      <c r="AM24" s="378">
        <v>3.3714193548000003E-2</v>
      </c>
      <c r="AN24" s="378">
        <v>0.15502671429000001</v>
      </c>
      <c r="AO24" s="378">
        <v>0.11520458065</v>
      </c>
      <c r="AP24" s="378">
        <v>0.11439100000000001</v>
      </c>
      <c r="AQ24" s="378">
        <v>0.26170148386999997</v>
      </c>
      <c r="AR24" s="378">
        <v>-5.2555666666999998E-2</v>
      </c>
      <c r="AS24" s="378">
        <v>0.27563729032000001</v>
      </c>
      <c r="AT24" s="378">
        <v>-0.25261093548000002</v>
      </c>
      <c r="AU24" s="378">
        <v>-0.12353133333000001</v>
      </c>
      <c r="AV24" s="378">
        <v>-0.20013145161000001</v>
      </c>
      <c r="AW24" s="378">
        <v>-0.34338800000000003</v>
      </c>
      <c r="AX24" s="378">
        <v>0.51607909676999997</v>
      </c>
      <c r="AY24" s="378">
        <v>-6.6537387096999995E-2</v>
      </c>
      <c r="AZ24" s="378">
        <v>0.13898165517</v>
      </c>
      <c r="BA24" s="378">
        <v>0.41299141935</v>
      </c>
      <c r="BB24" s="378">
        <v>0.20094466666999999</v>
      </c>
      <c r="BC24" s="378">
        <v>-0.22670174194000001</v>
      </c>
      <c r="BD24" s="674">
        <v>7.0438333332999994E-2</v>
      </c>
      <c r="BE24" s="674">
        <v>-0.41268709676999998</v>
      </c>
      <c r="BF24" s="674">
        <v>0.21215306451999999</v>
      </c>
      <c r="BG24" s="674">
        <v>-0.33937699999999998</v>
      </c>
      <c r="BH24" s="674">
        <v>0.31477976829999998</v>
      </c>
      <c r="BI24" s="674">
        <v>-0.23097059012999999</v>
      </c>
      <c r="BJ24" s="389">
        <v>8.7112800000000004E-2</v>
      </c>
      <c r="BK24" s="389">
        <v>9.4591099999999997E-2</v>
      </c>
      <c r="BL24" s="389">
        <v>0.1037894</v>
      </c>
      <c r="BM24" s="389">
        <v>8.8079299999999999E-2</v>
      </c>
      <c r="BN24" s="389">
        <v>7.45141E-2</v>
      </c>
      <c r="BO24" s="389">
        <v>5.4255299999999999E-2</v>
      </c>
      <c r="BP24" s="389">
        <v>3.7185000000000003E-2</v>
      </c>
      <c r="BQ24" s="389">
        <v>2.7828499999999999E-2</v>
      </c>
      <c r="BR24" s="389">
        <v>2.39188E-2</v>
      </c>
      <c r="BS24" s="389">
        <v>2.8776199999999998E-2</v>
      </c>
      <c r="BT24" s="389">
        <v>4.1426900000000003E-2</v>
      </c>
      <c r="BU24" s="389">
        <v>6.0155E-2</v>
      </c>
      <c r="BV24" s="389">
        <v>7.9459299999999997E-2</v>
      </c>
    </row>
    <row r="25" spans="1:74" s="300" customFormat="1" ht="11.05" customHeight="1" x14ac:dyDescent="0.2">
      <c r="A25" s="587" t="s">
        <v>241</v>
      </c>
      <c r="B25" s="588" t="s">
        <v>1120</v>
      </c>
      <c r="C25" s="103">
        <v>1.128091</v>
      </c>
      <c r="D25" s="103">
        <v>0.94133999999999995</v>
      </c>
      <c r="E25" s="103">
        <v>0.97412600000000005</v>
      </c>
      <c r="F25" s="103">
        <v>0.77373199999999998</v>
      </c>
      <c r="G25" s="103">
        <v>0.80803000000000003</v>
      </c>
      <c r="H25" s="103">
        <v>0.87066299999999996</v>
      </c>
      <c r="I25" s="103">
        <v>0.92867299999999997</v>
      </c>
      <c r="J25" s="103">
        <v>0.923902</v>
      </c>
      <c r="K25" s="103">
        <v>0.94806299999999999</v>
      </c>
      <c r="L25" s="103">
        <v>0.92428699999999997</v>
      </c>
      <c r="M25" s="103">
        <v>0.93443200000000004</v>
      </c>
      <c r="N25" s="103">
        <v>0.91493100000000005</v>
      </c>
      <c r="O25" s="103">
        <v>0.88864399999999999</v>
      </c>
      <c r="P25" s="103">
        <v>0.78028500000000001</v>
      </c>
      <c r="Q25" s="103">
        <v>0.86464600000000003</v>
      </c>
      <c r="R25" s="103">
        <v>0.93716600000000005</v>
      </c>
      <c r="S25" s="103">
        <v>1.0375490000000001</v>
      </c>
      <c r="T25" s="103">
        <v>0.95299900000000004</v>
      </c>
      <c r="U25" s="103">
        <v>0.94864599999999999</v>
      </c>
      <c r="V25" s="103">
        <v>0.98896799999999996</v>
      </c>
      <c r="W25" s="103">
        <v>0.93493199999999999</v>
      </c>
      <c r="X25" s="103">
        <v>1.0131289999999999</v>
      </c>
      <c r="Y25" s="103">
        <v>1.0127679999999999</v>
      </c>
      <c r="Z25" s="103">
        <v>1.0919380000000001</v>
      </c>
      <c r="AA25" s="103">
        <v>0.98848599999999998</v>
      </c>
      <c r="AB25" s="103">
        <v>0.92403500000000005</v>
      </c>
      <c r="AC25" s="103">
        <v>1.004067</v>
      </c>
      <c r="AD25" s="103">
        <v>1.0501659999999999</v>
      </c>
      <c r="AE25" s="103">
        <v>1.0867089999999999</v>
      </c>
      <c r="AF25" s="103">
        <v>1.1109009999999999</v>
      </c>
      <c r="AG25" s="103">
        <v>1.100482</v>
      </c>
      <c r="AH25" s="103">
        <v>1.01013</v>
      </c>
      <c r="AI25" s="103">
        <v>1.081998</v>
      </c>
      <c r="AJ25" s="103">
        <v>1.0138050000000001</v>
      </c>
      <c r="AK25" s="103">
        <v>1.023299</v>
      </c>
      <c r="AL25" s="103">
        <v>0.98570899999999995</v>
      </c>
      <c r="AM25" s="103">
        <v>1.0314540000000001</v>
      </c>
      <c r="AN25" s="103">
        <v>0.95485799999999998</v>
      </c>
      <c r="AO25" s="103">
        <v>0.92438900000000002</v>
      </c>
      <c r="AP25" s="103">
        <v>1.008634</v>
      </c>
      <c r="AQ25" s="103">
        <v>0.93196699999999999</v>
      </c>
      <c r="AR25" s="103">
        <v>1.049633</v>
      </c>
      <c r="AS25" s="103">
        <v>1.04413</v>
      </c>
      <c r="AT25" s="103">
        <v>1.0708070000000001</v>
      </c>
      <c r="AU25" s="103">
        <v>1.0710679999999999</v>
      </c>
      <c r="AV25" s="103">
        <v>1.0310319999999999</v>
      </c>
      <c r="AW25" s="103">
        <v>1.054665</v>
      </c>
      <c r="AX25" s="103">
        <v>1.065612</v>
      </c>
      <c r="AY25" s="103">
        <v>0.97716400000000003</v>
      </c>
      <c r="AZ25" s="103">
        <v>0.84710300000000005</v>
      </c>
      <c r="BA25" s="103">
        <v>0.91032400000000002</v>
      </c>
      <c r="BB25" s="103">
        <v>0.97086600000000001</v>
      </c>
      <c r="BC25" s="103">
        <v>0.96413000000000004</v>
      </c>
      <c r="BD25" s="703">
        <v>0.97590100000000002</v>
      </c>
      <c r="BE25" s="703">
        <v>0.93051600000000001</v>
      </c>
      <c r="BF25" s="703">
        <v>1.0084850000000001</v>
      </c>
      <c r="BG25" s="703">
        <v>0.987564</v>
      </c>
      <c r="BH25" s="703">
        <v>1.0280499999999999</v>
      </c>
      <c r="BI25" s="703">
        <v>1.0552589999999999</v>
      </c>
      <c r="BJ25" s="598">
        <v>1.096978</v>
      </c>
      <c r="BK25" s="598">
        <v>1.023827</v>
      </c>
      <c r="BL25" s="598">
        <v>0.95870180000000005</v>
      </c>
      <c r="BM25" s="598">
        <v>0.98527600000000004</v>
      </c>
      <c r="BN25" s="598">
        <v>1.0000260000000001</v>
      </c>
      <c r="BO25" s="598">
        <v>1.0262720000000001</v>
      </c>
      <c r="BP25" s="598">
        <v>1.029272</v>
      </c>
      <c r="BQ25" s="598">
        <v>1.0319719999999999</v>
      </c>
      <c r="BR25" s="598">
        <v>1.0532760000000001</v>
      </c>
      <c r="BS25" s="598">
        <v>0.99785369999999995</v>
      </c>
      <c r="BT25" s="598">
        <v>0.99245799999999995</v>
      </c>
      <c r="BU25" s="598">
        <v>1.039925</v>
      </c>
      <c r="BV25" s="598">
        <v>1.046748</v>
      </c>
    </row>
    <row r="26" spans="1:74" s="300" customFormat="1" ht="11.05" customHeight="1" x14ac:dyDescent="0.2">
      <c r="A26" s="587" t="s">
        <v>240</v>
      </c>
      <c r="B26" s="588" t="s">
        <v>1121</v>
      </c>
      <c r="C26" s="103">
        <v>5.2057739999999999</v>
      </c>
      <c r="D26" s="103">
        <v>5.0520350000000001</v>
      </c>
      <c r="E26" s="103">
        <v>5.2528709999999998</v>
      </c>
      <c r="F26" s="103">
        <v>4.9342670000000002</v>
      </c>
      <c r="G26" s="103">
        <v>4.7454520000000002</v>
      </c>
      <c r="H26" s="103">
        <v>5.1946669999999999</v>
      </c>
      <c r="I26" s="103">
        <v>5.3675810000000004</v>
      </c>
      <c r="J26" s="103">
        <v>5.3514520000000001</v>
      </c>
      <c r="K26" s="103">
        <v>5.3078329999999996</v>
      </c>
      <c r="L26" s="103">
        <v>5.2972580000000002</v>
      </c>
      <c r="M26" s="103">
        <v>5.3214670000000002</v>
      </c>
      <c r="N26" s="103">
        <v>5.0582580000000004</v>
      </c>
      <c r="O26" s="103">
        <v>5.2172580000000002</v>
      </c>
      <c r="P26" s="103">
        <v>4.2468570000000003</v>
      </c>
      <c r="Q26" s="103">
        <v>5.1479679999999997</v>
      </c>
      <c r="R26" s="103">
        <v>5.4774669999999999</v>
      </c>
      <c r="S26" s="103">
        <v>5.496645</v>
      </c>
      <c r="T26" s="103">
        <v>5.5151669999999999</v>
      </c>
      <c r="U26" s="103">
        <v>5.5017420000000001</v>
      </c>
      <c r="V26" s="103">
        <v>5.5961290000000004</v>
      </c>
      <c r="W26" s="103">
        <v>5.5712330000000003</v>
      </c>
      <c r="X26" s="103">
        <v>5.7210000000000001</v>
      </c>
      <c r="Y26" s="103">
        <v>5.7728330000000003</v>
      </c>
      <c r="Z26" s="103">
        <v>5.7409359999999996</v>
      </c>
      <c r="AA26" s="103">
        <v>5.5083549999999999</v>
      </c>
      <c r="AB26" s="103">
        <v>5.5139639999999996</v>
      </c>
      <c r="AC26" s="103">
        <v>5.9523549999999998</v>
      </c>
      <c r="AD26" s="103">
        <v>5.9173</v>
      </c>
      <c r="AE26" s="103">
        <v>5.9610000000000003</v>
      </c>
      <c r="AF26" s="103">
        <v>6.008267</v>
      </c>
      <c r="AG26" s="103">
        <v>6.1885159999999999</v>
      </c>
      <c r="AH26" s="103">
        <v>6.0605479999999998</v>
      </c>
      <c r="AI26" s="103">
        <v>6.1540670000000004</v>
      </c>
      <c r="AJ26" s="103">
        <v>6.1677419999999996</v>
      </c>
      <c r="AK26" s="103">
        <v>6.1393000000000004</v>
      </c>
      <c r="AL26" s="103">
        <v>5.6004519999999998</v>
      </c>
      <c r="AM26" s="103">
        <v>6.0409680000000003</v>
      </c>
      <c r="AN26" s="103">
        <v>6.1175360000000003</v>
      </c>
      <c r="AO26" s="103">
        <v>6.3514189999999999</v>
      </c>
      <c r="AP26" s="103">
        <v>6.4454330000000004</v>
      </c>
      <c r="AQ26" s="103">
        <v>6.428839</v>
      </c>
      <c r="AR26" s="103">
        <v>6.4082999999999997</v>
      </c>
      <c r="AS26" s="103">
        <v>6.5056770000000004</v>
      </c>
      <c r="AT26" s="103">
        <v>6.6308389999999999</v>
      </c>
      <c r="AU26" s="103">
        <v>6.7954330000000001</v>
      </c>
      <c r="AV26" s="103">
        <v>6.8048390000000003</v>
      </c>
      <c r="AW26" s="103">
        <v>6.7828330000000001</v>
      </c>
      <c r="AX26" s="103">
        <v>6.6485479999999999</v>
      </c>
      <c r="AY26" s="103">
        <v>6.0579359999999998</v>
      </c>
      <c r="AZ26" s="103">
        <v>6.6409310000000001</v>
      </c>
      <c r="BA26" s="103">
        <v>6.8315479999999997</v>
      </c>
      <c r="BB26" s="103">
        <v>6.9739000000000004</v>
      </c>
      <c r="BC26" s="103">
        <v>7.0499359999999998</v>
      </c>
      <c r="BD26" s="703">
        <v>7.0128000000000004</v>
      </c>
      <c r="BE26" s="703">
        <v>6.8948070000000001</v>
      </c>
      <c r="BF26" s="703">
        <v>7.0300649999999996</v>
      </c>
      <c r="BG26" s="703">
        <v>7.1593999999999998</v>
      </c>
      <c r="BH26" s="703">
        <v>6.8251425452000003</v>
      </c>
      <c r="BI26" s="703">
        <v>6.8879022794000004</v>
      </c>
      <c r="BJ26" s="598">
        <v>6.8076429999999997</v>
      </c>
      <c r="BK26" s="598">
        <v>6.734769</v>
      </c>
      <c r="BL26" s="598">
        <v>6.7424989999999996</v>
      </c>
      <c r="BM26" s="598">
        <v>6.8874899999999997</v>
      </c>
      <c r="BN26" s="598">
        <v>6.9422579999999998</v>
      </c>
      <c r="BO26" s="598">
        <v>7.00204</v>
      </c>
      <c r="BP26" s="598">
        <v>6.9444739999999996</v>
      </c>
      <c r="BQ26" s="598">
        <v>6.9147930000000004</v>
      </c>
      <c r="BR26" s="598">
        <v>6.9449310000000004</v>
      </c>
      <c r="BS26" s="598">
        <v>6.9696210000000001</v>
      </c>
      <c r="BT26" s="598">
        <v>7.0308089999999996</v>
      </c>
      <c r="BU26" s="598">
        <v>7.0053580000000002</v>
      </c>
      <c r="BV26" s="598">
        <v>6.9255250000000004</v>
      </c>
    </row>
    <row r="27" spans="1:74" s="300" customFormat="1" ht="11.05" customHeight="1" x14ac:dyDescent="0.2">
      <c r="A27" s="587" t="s">
        <v>497</v>
      </c>
      <c r="B27" s="588" t="s">
        <v>1122</v>
      </c>
      <c r="C27" s="103">
        <v>1.161227</v>
      </c>
      <c r="D27" s="103">
        <v>1.143888</v>
      </c>
      <c r="E27" s="103">
        <v>1.049223</v>
      </c>
      <c r="F27" s="103">
        <v>0.67060399999999998</v>
      </c>
      <c r="G27" s="103">
        <v>0.787273</v>
      </c>
      <c r="H27" s="103">
        <v>0.96924900000000003</v>
      </c>
      <c r="I27" s="103">
        <v>1.0331360000000001</v>
      </c>
      <c r="J27" s="103">
        <v>1.02515</v>
      </c>
      <c r="K27" s="103">
        <v>1.0357499999999999</v>
      </c>
      <c r="L27" s="103">
        <v>1.0584169999999999</v>
      </c>
      <c r="M27" s="103">
        <v>1.099089</v>
      </c>
      <c r="N27" s="103">
        <v>1.074371</v>
      </c>
      <c r="O27" s="103">
        <v>1.073075</v>
      </c>
      <c r="P27" s="103">
        <v>0.94726999999999995</v>
      </c>
      <c r="Q27" s="103">
        <v>1.094449</v>
      </c>
      <c r="R27" s="103">
        <v>1.0857479999999999</v>
      </c>
      <c r="S27" s="103">
        <v>1.158898</v>
      </c>
      <c r="T27" s="103">
        <v>1.1696249999999999</v>
      </c>
      <c r="U27" s="103">
        <v>1.1765399999999999</v>
      </c>
      <c r="V27" s="103">
        <v>1.1004970000000001</v>
      </c>
      <c r="W27" s="103">
        <v>1.078711</v>
      </c>
      <c r="X27" s="103">
        <v>1.207738</v>
      </c>
      <c r="Y27" s="103">
        <v>1.256041</v>
      </c>
      <c r="Z27" s="103">
        <v>1.263269</v>
      </c>
      <c r="AA27" s="103">
        <v>1.20608</v>
      </c>
      <c r="AB27" s="103">
        <v>1.183184</v>
      </c>
      <c r="AC27" s="103">
        <v>1.196663</v>
      </c>
      <c r="AD27" s="103">
        <v>1.156757</v>
      </c>
      <c r="AE27" s="103">
        <v>1.2056260000000001</v>
      </c>
      <c r="AF27" s="103">
        <v>1.2460420000000001</v>
      </c>
      <c r="AG27" s="103">
        <v>1.2271460000000001</v>
      </c>
      <c r="AH27" s="103">
        <v>1.1889620000000001</v>
      </c>
      <c r="AI27" s="103">
        <v>1.125291</v>
      </c>
      <c r="AJ27" s="103">
        <v>1.2248429999999999</v>
      </c>
      <c r="AK27" s="103">
        <v>1.2798020000000001</v>
      </c>
      <c r="AL27" s="103">
        <v>1.1911320000000001</v>
      </c>
      <c r="AM27" s="103">
        <v>1.238111</v>
      </c>
      <c r="AN27" s="103">
        <v>1.237419</v>
      </c>
      <c r="AO27" s="103">
        <v>1.2492559999999999</v>
      </c>
      <c r="AP27" s="103">
        <v>1.2379389999999999</v>
      </c>
      <c r="AQ27" s="103">
        <v>1.2882659999999999</v>
      </c>
      <c r="AR27" s="103">
        <v>1.341669</v>
      </c>
      <c r="AS27" s="103">
        <v>1.312074</v>
      </c>
      <c r="AT27" s="103">
        <v>1.3001560000000001</v>
      </c>
      <c r="AU27" s="103">
        <v>1.320495</v>
      </c>
      <c r="AV27" s="103">
        <v>1.3107260000000001</v>
      </c>
      <c r="AW27" s="103">
        <v>1.3429819999999999</v>
      </c>
      <c r="AX27" s="103">
        <v>1.403586</v>
      </c>
      <c r="AY27" s="103">
        <v>1.2723739999999999</v>
      </c>
      <c r="AZ27" s="103">
        <v>1.370927</v>
      </c>
      <c r="BA27" s="103">
        <v>1.3649389999999999</v>
      </c>
      <c r="BB27" s="103">
        <v>1.2994429999999999</v>
      </c>
      <c r="BC27" s="103">
        <v>1.3099860000000001</v>
      </c>
      <c r="BD27" s="703">
        <v>1.389286</v>
      </c>
      <c r="BE27" s="703">
        <v>1.425003</v>
      </c>
      <c r="BF27" s="703">
        <v>1.4146939999999999</v>
      </c>
      <c r="BG27" s="703">
        <v>1.3742890000000001</v>
      </c>
      <c r="BH27" s="703">
        <v>1.3816147193999999</v>
      </c>
      <c r="BI27" s="703">
        <v>1.4157869767</v>
      </c>
      <c r="BJ27" s="598">
        <v>1.412566</v>
      </c>
      <c r="BK27" s="598">
        <v>1.383421</v>
      </c>
      <c r="BL27" s="598">
        <v>1.3737710000000001</v>
      </c>
      <c r="BM27" s="598">
        <v>1.39693</v>
      </c>
      <c r="BN27" s="598">
        <v>1.3555820000000001</v>
      </c>
      <c r="BO27" s="598">
        <v>1.4248369999999999</v>
      </c>
      <c r="BP27" s="598">
        <v>1.4032549999999999</v>
      </c>
      <c r="BQ27" s="598">
        <v>1.4467680000000001</v>
      </c>
      <c r="BR27" s="598">
        <v>1.4055359999999999</v>
      </c>
      <c r="BS27" s="598">
        <v>1.3912</v>
      </c>
      <c r="BT27" s="598">
        <v>1.4126540000000001</v>
      </c>
      <c r="BU27" s="598">
        <v>1.4625539999999999</v>
      </c>
      <c r="BV27" s="598">
        <v>1.4406969999999999</v>
      </c>
    </row>
    <row r="28" spans="1:74" ht="11.05" customHeight="1" x14ac:dyDescent="0.2">
      <c r="A28" s="291" t="s">
        <v>470</v>
      </c>
      <c r="B28" s="589" t="s">
        <v>1123</v>
      </c>
      <c r="C28" s="378">
        <v>1.075677</v>
      </c>
      <c r="D28" s="378">
        <v>1.052103</v>
      </c>
      <c r="E28" s="378">
        <v>0.94867699999999999</v>
      </c>
      <c r="F28" s="378">
        <v>0.56676599999999999</v>
      </c>
      <c r="G28" s="378">
        <v>0.68248299999999995</v>
      </c>
      <c r="H28" s="378">
        <v>0.86529999999999996</v>
      </c>
      <c r="I28" s="378">
        <v>0.926064</v>
      </c>
      <c r="J28" s="378">
        <v>0.91677399999999998</v>
      </c>
      <c r="K28" s="378">
        <v>0.92596599999999996</v>
      </c>
      <c r="L28" s="378">
        <v>0.95528000000000002</v>
      </c>
      <c r="M28" s="378">
        <v>0.99715200000000004</v>
      </c>
      <c r="N28" s="378">
        <v>0.97121999999999997</v>
      </c>
      <c r="O28" s="378">
        <v>0.92932499999999996</v>
      </c>
      <c r="P28" s="378">
        <v>0.81768099999999999</v>
      </c>
      <c r="Q28" s="378">
        <v>0.94604100000000002</v>
      </c>
      <c r="R28" s="378">
        <v>0.940438</v>
      </c>
      <c r="S28" s="378">
        <v>1.007231</v>
      </c>
      <c r="T28" s="378">
        <v>1.021366</v>
      </c>
      <c r="U28" s="378">
        <v>1.0144979999999999</v>
      </c>
      <c r="V28" s="378">
        <v>0.93827899999999997</v>
      </c>
      <c r="W28" s="378">
        <v>0.93601400000000001</v>
      </c>
      <c r="X28" s="378">
        <v>1.0411539999999999</v>
      </c>
      <c r="Y28" s="378">
        <v>1.0794429999999999</v>
      </c>
      <c r="Z28" s="378">
        <v>1.068778</v>
      </c>
      <c r="AA28" s="378">
        <v>1.0384089999999999</v>
      </c>
      <c r="AB28" s="378">
        <v>1.010856</v>
      </c>
      <c r="AC28" s="378">
        <v>1.0187360000000001</v>
      </c>
      <c r="AD28" s="378">
        <v>0.96519999999999995</v>
      </c>
      <c r="AE28" s="378">
        <v>1.0082469999999999</v>
      </c>
      <c r="AF28" s="378">
        <v>1.042924</v>
      </c>
      <c r="AG28" s="378">
        <v>1.0160750000000001</v>
      </c>
      <c r="AH28" s="378">
        <v>0.98452300000000004</v>
      </c>
      <c r="AI28" s="378">
        <v>0.90238600000000002</v>
      </c>
      <c r="AJ28" s="378">
        <v>1.0142089999999999</v>
      </c>
      <c r="AK28" s="378">
        <v>1.052651</v>
      </c>
      <c r="AL28" s="378">
        <v>0.96922399999999997</v>
      </c>
      <c r="AM28" s="378">
        <v>1.0020690000000001</v>
      </c>
      <c r="AN28" s="378">
        <v>0.99927299999999997</v>
      </c>
      <c r="AO28" s="378">
        <v>0.98716800000000005</v>
      </c>
      <c r="AP28" s="378">
        <v>0.97206700000000001</v>
      </c>
      <c r="AQ28" s="378">
        <v>0.99418700000000004</v>
      </c>
      <c r="AR28" s="378">
        <v>1.0363119999999999</v>
      </c>
      <c r="AS28" s="378">
        <v>1.0327040000000001</v>
      </c>
      <c r="AT28" s="378">
        <v>1.0042709999999999</v>
      </c>
      <c r="AU28" s="378">
        <v>1.003455</v>
      </c>
      <c r="AV28" s="378">
        <v>1.0276730000000001</v>
      </c>
      <c r="AW28" s="378">
        <v>1.0534300000000001</v>
      </c>
      <c r="AX28" s="378">
        <v>1.0815969999999999</v>
      </c>
      <c r="AY28" s="378">
        <v>0.98941199999999996</v>
      </c>
      <c r="AZ28" s="378">
        <v>1.0705929999999999</v>
      </c>
      <c r="BA28" s="378">
        <v>1.063188</v>
      </c>
      <c r="BB28" s="378">
        <v>0.97884099999999996</v>
      </c>
      <c r="BC28" s="378">
        <v>1.022343</v>
      </c>
      <c r="BD28" s="674">
        <v>1.037768</v>
      </c>
      <c r="BE28" s="674">
        <v>1.0910740000000001</v>
      </c>
      <c r="BF28" s="674">
        <v>1.082182</v>
      </c>
      <c r="BG28" s="674">
        <v>1.039355</v>
      </c>
      <c r="BH28" s="674">
        <v>1.0536774194</v>
      </c>
      <c r="BI28" s="674">
        <v>1.0833328667</v>
      </c>
      <c r="BJ28" s="389">
        <v>1.0739320000000001</v>
      </c>
      <c r="BK28" s="389">
        <v>1.05244</v>
      </c>
      <c r="BL28" s="389">
        <v>1.03294</v>
      </c>
      <c r="BM28" s="389">
        <v>1.0524880000000001</v>
      </c>
      <c r="BN28" s="389">
        <v>1.0035909999999999</v>
      </c>
      <c r="BO28" s="389">
        <v>1.0720369999999999</v>
      </c>
      <c r="BP28" s="389">
        <v>1.040475</v>
      </c>
      <c r="BQ28" s="389">
        <v>1.0828709999999999</v>
      </c>
      <c r="BR28" s="389">
        <v>1.042907</v>
      </c>
      <c r="BS28" s="389">
        <v>1.0291680000000001</v>
      </c>
      <c r="BT28" s="389">
        <v>1.05037</v>
      </c>
      <c r="BU28" s="389">
        <v>1.0891219999999999</v>
      </c>
      <c r="BV28" s="389">
        <v>1.056365</v>
      </c>
    </row>
    <row r="29" spans="1:74" s="300" customFormat="1" ht="11.05" customHeight="1" x14ac:dyDescent="0.2">
      <c r="A29" s="587" t="s">
        <v>498</v>
      </c>
      <c r="B29" s="588" t="s">
        <v>1124</v>
      </c>
      <c r="C29" s="103">
        <v>0.22138841935</v>
      </c>
      <c r="D29" s="103">
        <v>0.20275989655000001</v>
      </c>
      <c r="E29" s="103">
        <v>0.21561225806000001</v>
      </c>
      <c r="F29" s="103">
        <v>0.18636733333</v>
      </c>
      <c r="G29" s="103">
        <v>0.19264451613</v>
      </c>
      <c r="H29" s="103">
        <v>0.17516866667</v>
      </c>
      <c r="I29" s="103">
        <v>0.20474293548</v>
      </c>
      <c r="J29" s="103">
        <v>0.19254741935</v>
      </c>
      <c r="K29" s="103">
        <v>0.18219966667000001</v>
      </c>
      <c r="L29" s="103">
        <v>0.19035706452000001</v>
      </c>
      <c r="M29" s="103">
        <v>0.19726730000000001</v>
      </c>
      <c r="N29" s="103">
        <v>0.18545161290000001</v>
      </c>
      <c r="O29" s="103">
        <v>0.20483890323000001</v>
      </c>
      <c r="P29" s="103">
        <v>0.17625042857000001</v>
      </c>
      <c r="Q29" s="103">
        <v>0.19487067742</v>
      </c>
      <c r="R29" s="103">
        <v>0.20473469999999999</v>
      </c>
      <c r="S29" s="103">
        <v>0.21161429032000001</v>
      </c>
      <c r="T29" s="103">
        <v>0.21940116667000001</v>
      </c>
      <c r="U29" s="103">
        <v>0.21600022581</v>
      </c>
      <c r="V29" s="103">
        <v>0.21261125806</v>
      </c>
      <c r="W29" s="103">
        <v>0.21483326666999999</v>
      </c>
      <c r="X29" s="103">
        <v>0.21329096774</v>
      </c>
      <c r="Y29" s="103">
        <v>0.2200675</v>
      </c>
      <c r="Z29" s="103">
        <v>0.24025983871000001</v>
      </c>
      <c r="AA29" s="103">
        <v>0.22477351612999999</v>
      </c>
      <c r="AB29" s="103">
        <v>0.20964453571</v>
      </c>
      <c r="AC29" s="103">
        <v>0.21499970968000001</v>
      </c>
      <c r="AD29" s="103">
        <v>0.22666776666999999</v>
      </c>
      <c r="AE29" s="103">
        <v>0.22458193547999999</v>
      </c>
      <c r="AF29" s="103">
        <v>0.23523549999999999</v>
      </c>
      <c r="AG29" s="103">
        <v>0.22451516128999999</v>
      </c>
      <c r="AH29" s="103">
        <v>0.22219312902999999</v>
      </c>
      <c r="AI29" s="103">
        <v>0.22286576666999999</v>
      </c>
      <c r="AJ29" s="103">
        <v>0.21809729032</v>
      </c>
      <c r="AK29" s="103">
        <v>0.22750053333</v>
      </c>
      <c r="AL29" s="103">
        <v>0.21345235484</v>
      </c>
      <c r="AM29" s="103">
        <v>0.20999974194000001</v>
      </c>
      <c r="AN29" s="103">
        <v>0.19571335713999999</v>
      </c>
      <c r="AO29" s="103">
        <v>0.19596929031999999</v>
      </c>
      <c r="AP29" s="103">
        <v>0.20706559999999999</v>
      </c>
      <c r="AQ29" s="103">
        <v>0.22387180644999999</v>
      </c>
      <c r="AR29" s="103">
        <v>0.22693443332999999</v>
      </c>
      <c r="AS29" s="103">
        <v>0.22922758065000001</v>
      </c>
      <c r="AT29" s="103">
        <v>0.22964609677</v>
      </c>
      <c r="AU29" s="103">
        <v>0.22953399999999999</v>
      </c>
      <c r="AV29" s="103">
        <v>0.22258022581</v>
      </c>
      <c r="AW29" s="103">
        <v>0.23239976667000001</v>
      </c>
      <c r="AX29" s="103">
        <v>0.24009680645000001</v>
      </c>
      <c r="AY29" s="103">
        <v>0.21996919355</v>
      </c>
      <c r="AZ29" s="103">
        <v>0.19327451724</v>
      </c>
      <c r="BA29" s="103">
        <v>0.22074080644999999</v>
      </c>
      <c r="BB29" s="103">
        <v>0.22623493333</v>
      </c>
      <c r="BC29" s="103">
        <v>0.22361400000000001</v>
      </c>
      <c r="BD29" s="703">
        <v>0.21826886667000001</v>
      </c>
      <c r="BE29" s="703">
        <v>0.22267899999999999</v>
      </c>
      <c r="BF29" s="703">
        <v>0.22261196774</v>
      </c>
      <c r="BG29" s="703">
        <v>0.22073509999999999</v>
      </c>
      <c r="BH29" s="703">
        <v>0.20931530000000001</v>
      </c>
      <c r="BI29" s="703">
        <v>0.221585</v>
      </c>
      <c r="BJ29" s="598">
        <v>0.22676479999999999</v>
      </c>
      <c r="BK29" s="598">
        <v>0.20906069999999999</v>
      </c>
      <c r="BL29" s="598">
        <v>0.20249700000000001</v>
      </c>
      <c r="BM29" s="598">
        <v>0.20579990000000001</v>
      </c>
      <c r="BN29" s="598">
        <v>0.21061469999999999</v>
      </c>
      <c r="BO29" s="598">
        <v>0.21289659999999999</v>
      </c>
      <c r="BP29" s="598">
        <v>0.21693470000000001</v>
      </c>
      <c r="BQ29" s="598">
        <v>0.21632799999999999</v>
      </c>
      <c r="BR29" s="598">
        <v>0.21351049999999999</v>
      </c>
      <c r="BS29" s="598">
        <v>0.20993880000000001</v>
      </c>
      <c r="BT29" s="598">
        <v>0.20564270000000001</v>
      </c>
      <c r="BU29" s="598">
        <v>0.21720919999999999</v>
      </c>
      <c r="BV29" s="598">
        <v>0.22239349999999999</v>
      </c>
    </row>
    <row r="30" spans="1:74" s="300" customFormat="1" ht="11.05" customHeight="1" x14ac:dyDescent="0.2">
      <c r="A30" s="587" t="s">
        <v>821</v>
      </c>
      <c r="B30" s="588" t="s">
        <v>1125</v>
      </c>
      <c r="C30" s="103">
        <v>0</v>
      </c>
      <c r="D30" s="103">
        <v>0</v>
      </c>
      <c r="E30" s="103">
        <v>0</v>
      </c>
      <c r="F30" s="103">
        <v>0</v>
      </c>
      <c r="G30" s="103">
        <v>0</v>
      </c>
      <c r="H30" s="103">
        <v>0</v>
      </c>
      <c r="I30" s="103">
        <v>0</v>
      </c>
      <c r="J30" s="103">
        <v>0</v>
      </c>
      <c r="K30" s="103">
        <v>0</v>
      </c>
      <c r="L30" s="103">
        <v>0</v>
      </c>
      <c r="M30" s="103">
        <v>0</v>
      </c>
      <c r="N30" s="103">
        <v>0</v>
      </c>
      <c r="O30" s="103">
        <v>0</v>
      </c>
      <c r="P30" s="103">
        <v>0</v>
      </c>
      <c r="Q30" s="103">
        <v>0</v>
      </c>
      <c r="R30" s="103">
        <v>0</v>
      </c>
      <c r="S30" s="103">
        <v>0</v>
      </c>
      <c r="T30" s="103">
        <v>0</v>
      </c>
      <c r="U30" s="103">
        <v>0</v>
      </c>
      <c r="V30" s="103">
        <v>0</v>
      </c>
      <c r="W30" s="103">
        <v>0</v>
      </c>
      <c r="X30" s="103">
        <v>0</v>
      </c>
      <c r="Y30" s="103">
        <v>0</v>
      </c>
      <c r="Z30" s="103">
        <v>0</v>
      </c>
      <c r="AA30" s="103">
        <v>-0.25954300000000002</v>
      </c>
      <c r="AB30" s="103">
        <v>-0.53358000000000005</v>
      </c>
      <c r="AC30" s="103">
        <v>-0.43973400000000001</v>
      </c>
      <c r="AD30" s="103">
        <v>-0.419159</v>
      </c>
      <c r="AE30" s="103">
        <v>-0.32280300000000001</v>
      </c>
      <c r="AF30" s="103">
        <v>-0.36192999999999997</v>
      </c>
      <c r="AG30" s="103">
        <v>-0.40188400000000002</v>
      </c>
      <c r="AH30" s="103">
        <v>-0.44310500000000003</v>
      </c>
      <c r="AI30" s="103">
        <v>-0.42931200000000003</v>
      </c>
      <c r="AJ30" s="103">
        <v>-0.58893399999999996</v>
      </c>
      <c r="AK30" s="103">
        <v>-0.478047</v>
      </c>
      <c r="AL30" s="103">
        <v>-0.373726</v>
      </c>
      <c r="AM30" s="103">
        <v>-0.47386699999999998</v>
      </c>
      <c r="AN30" s="103">
        <v>-0.33417000000000002</v>
      </c>
      <c r="AO30" s="103">
        <v>-0.447542</v>
      </c>
      <c r="AP30" s="103">
        <v>-0.52693000000000001</v>
      </c>
      <c r="AQ30" s="103">
        <v>-0.33610299999999999</v>
      </c>
      <c r="AR30" s="103">
        <v>-0.55097300000000005</v>
      </c>
      <c r="AS30" s="103">
        <v>-0.56745699999999999</v>
      </c>
      <c r="AT30" s="103">
        <v>-0.67401900000000003</v>
      </c>
      <c r="AU30" s="103">
        <v>-0.69033599999999995</v>
      </c>
      <c r="AV30" s="103">
        <v>-0.66837999999999997</v>
      </c>
      <c r="AW30" s="103">
        <v>-0.55133900000000002</v>
      </c>
      <c r="AX30" s="103">
        <v>-0.47212799999999999</v>
      </c>
      <c r="AY30" s="103">
        <v>-0.48558000000000001</v>
      </c>
      <c r="AZ30" s="103">
        <v>-0.55778000000000005</v>
      </c>
      <c r="BA30" s="103">
        <v>-0.468862</v>
      </c>
      <c r="BB30" s="103">
        <v>-0.60846699999999998</v>
      </c>
      <c r="BC30" s="103">
        <v>-0.60977899999999996</v>
      </c>
      <c r="BD30" s="703">
        <v>-0.688388</v>
      </c>
      <c r="BE30" s="703">
        <v>-0.51764500000000002</v>
      </c>
      <c r="BF30" s="703">
        <v>-0.66549599999999998</v>
      </c>
      <c r="BG30" s="703">
        <v>-0.66333299999999995</v>
      </c>
      <c r="BH30" s="703">
        <v>-0.53</v>
      </c>
      <c r="BI30" s="703">
        <v>-0.53</v>
      </c>
      <c r="BJ30" s="598">
        <v>-0.53737639999999998</v>
      </c>
      <c r="BK30" s="598">
        <v>-0.53147009999999995</v>
      </c>
      <c r="BL30" s="598">
        <v>-0.52420540000000004</v>
      </c>
      <c r="BM30" s="598">
        <v>-0.53661309999999995</v>
      </c>
      <c r="BN30" s="598">
        <v>-0.54732670000000005</v>
      </c>
      <c r="BO30" s="598">
        <v>-0.56332689999999996</v>
      </c>
      <c r="BP30" s="598">
        <v>-0.57680880000000001</v>
      </c>
      <c r="BQ30" s="598">
        <v>-0.58419840000000001</v>
      </c>
      <c r="BR30" s="598">
        <v>-0.58728630000000004</v>
      </c>
      <c r="BS30" s="598">
        <v>-0.58344989999999997</v>
      </c>
      <c r="BT30" s="598">
        <v>-0.57345860000000004</v>
      </c>
      <c r="BU30" s="598">
        <v>-0.55866740000000004</v>
      </c>
      <c r="BV30" s="598">
        <v>-0.54342109999999999</v>
      </c>
    </row>
    <row r="31" spans="1:74" s="300" customFormat="1" ht="11.05" customHeight="1" x14ac:dyDescent="0.2">
      <c r="A31" s="587" t="s">
        <v>242</v>
      </c>
      <c r="B31" s="588" t="s">
        <v>1126</v>
      </c>
      <c r="C31" s="103">
        <v>-3.6716920000000002</v>
      </c>
      <c r="D31" s="103">
        <v>-4.0899299999999998</v>
      </c>
      <c r="E31" s="103">
        <v>-3.832465</v>
      </c>
      <c r="F31" s="103">
        <v>-3.7493560000000001</v>
      </c>
      <c r="G31" s="103">
        <v>-2.2593079999999999</v>
      </c>
      <c r="H31" s="103">
        <v>-2.886002</v>
      </c>
      <c r="I31" s="103">
        <v>-3.2021649999999999</v>
      </c>
      <c r="J31" s="103">
        <v>-3.108949</v>
      </c>
      <c r="K31" s="103">
        <v>-2.8891800000000001</v>
      </c>
      <c r="L31" s="103">
        <v>-3.3675190000000002</v>
      </c>
      <c r="M31" s="103">
        <v>-3.0812469999999998</v>
      </c>
      <c r="N31" s="103">
        <v>-3.5419290000000001</v>
      </c>
      <c r="O31" s="103">
        <v>-3.1148169999999999</v>
      </c>
      <c r="P31" s="103">
        <v>-2.6669429999999998</v>
      </c>
      <c r="Q31" s="103">
        <v>-2.5800679999999998</v>
      </c>
      <c r="R31" s="103">
        <v>-3.084886</v>
      </c>
      <c r="S31" s="103">
        <v>-2.8951020000000001</v>
      </c>
      <c r="T31" s="103">
        <v>-3.2497189999999998</v>
      </c>
      <c r="U31" s="103">
        <v>-3.3261409999999998</v>
      </c>
      <c r="V31" s="103">
        <v>-3.396852</v>
      </c>
      <c r="W31" s="103">
        <v>-2.8294700000000002</v>
      </c>
      <c r="X31" s="103">
        <v>-3.282238</v>
      </c>
      <c r="Y31" s="103">
        <v>-3.90747</v>
      </c>
      <c r="Z31" s="103">
        <v>-4.176539</v>
      </c>
      <c r="AA31" s="103">
        <v>-3.556521</v>
      </c>
      <c r="AB31" s="103">
        <v>-3.19373</v>
      </c>
      <c r="AC31" s="103">
        <v>-3.8422109999999998</v>
      </c>
      <c r="AD31" s="103">
        <v>-3.9724819999999998</v>
      </c>
      <c r="AE31" s="103">
        <v>-3.8886780000000001</v>
      </c>
      <c r="AF31" s="103">
        <v>-4.1925840000000001</v>
      </c>
      <c r="AG31" s="103">
        <v>-3.848052</v>
      </c>
      <c r="AH31" s="103">
        <v>-4.1486910000000004</v>
      </c>
      <c r="AI31" s="103">
        <v>-4.3784879999999999</v>
      </c>
      <c r="AJ31" s="103">
        <v>-3.667081</v>
      </c>
      <c r="AK31" s="103">
        <v>-3.7840470000000002</v>
      </c>
      <c r="AL31" s="103">
        <v>-4.236567</v>
      </c>
      <c r="AM31" s="103">
        <v>-3.710474</v>
      </c>
      <c r="AN31" s="103">
        <v>-3.3660320000000001</v>
      </c>
      <c r="AO31" s="103">
        <v>-4.533042</v>
      </c>
      <c r="AP31" s="103">
        <v>-3.5334880000000002</v>
      </c>
      <c r="AQ31" s="103">
        <v>-3.9949430000000001</v>
      </c>
      <c r="AR31" s="103">
        <v>-3.827915</v>
      </c>
      <c r="AS31" s="103">
        <v>-4.4119080000000004</v>
      </c>
      <c r="AT31" s="103">
        <v>-4.1159499999999998</v>
      </c>
      <c r="AU31" s="103">
        <v>-4.0346460000000004</v>
      </c>
      <c r="AV31" s="103">
        <v>-4.2948300000000001</v>
      </c>
      <c r="AW31" s="103">
        <v>-4.5761000000000003</v>
      </c>
      <c r="AX31" s="103">
        <v>-4.9017249999999999</v>
      </c>
      <c r="AY31" s="103">
        <v>-4.5012720000000002</v>
      </c>
      <c r="AZ31" s="103">
        <v>-4.5346140000000004</v>
      </c>
      <c r="BA31" s="103">
        <v>-4.5472830000000002</v>
      </c>
      <c r="BB31" s="103">
        <v>-4.363353</v>
      </c>
      <c r="BC31" s="103">
        <v>-4.0849960000000003</v>
      </c>
      <c r="BD31" s="703">
        <v>-4.7655969999999996</v>
      </c>
      <c r="BE31" s="703">
        <v>-4.4273100000000003</v>
      </c>
      <c r="BF31" s="703">
        <v>-5.1403160000000003</v>
      </c>
      <c r="BG31" s="703">
        <v>-5.1336539999999999</v>
      </c>
      <c r="BH31" s="703">
        <v>-5.4049793822999996</v>
      </c>
      <c r="BI31" s="703">
        <v>-5.4070403221000003</v>
      </c>
      <c r="BJ31" s="598">
        <v>-5.2516410000000002</v>
      </c>
      <c r="BK31" s="598">
        <v>-4.3211659999999998</v>
      </c>
      <c r="BL31" s="598">
        <v>-4.5206119999999999</v>
      </c>
      <c r="BM31" s="598">
        <v>-4.7141010000000003</v>
      </c>
      <c r="BN31" s="598">
        <v>-4.3119550000000002</v>
      </c>
      <c r="BO31" s="598">
        <v>-4.0815999999999999</v>
      </c>
      <c r="BP31" s="598">
        <v>-4.5451370000000004</v>
      </c>
      <c r="BQ31" s="598">
        <v>-4.2468779999999997</v>
      </c>
      <c r="BR31" s="598">
        <v>-4.550834</v>
      </c>
      <c r="BS31" s="598">
        <v>-4.3723729999999996</v>
      </c>
      <c r="BT31" s="598">
        <v>-4.0882290000000001</v>
      </c>
      <c r="BU31" s="598">
        <v>-4.545045</v>
      </c>
      <c r="BV31" s="598">
        <v>-4.9054549999999999</v>
      </c>
    </row>
    <row r="32" spans="1:74" ht="11.05" customHeight="1" x14ac:dyDescent="0.2">
      <c r="A32" s="291" t="s">
        <v>536</v>
      </c>
      <c r="B32" s="589" t="s">
        <v>1127</v>
      </c>
      <c r="C32" s="378">
        <v>-1.9143810000000001</v>
      </c>
      <c r="D32" s="378">
        <v>-2.0347520000000001</v>
      </c>
      <c r="E32" s="378">
        <v>-1.906002</v>
      </c>
      <c r="F32" s="378">
        <v>-2.0095200000000002</v>
      </c>
      <c r="G32" s="378">
        <v>-1.670326</v>
      </c>
      <c r="H32" s="378">
        <v>-1.8587880000000001</v>
      </c>
      <c r="I32" s="378">
        <v>-1.903043</v>
      </c>
      <c r="J32" s="378">
        <v>-1.822498</v>
      </c>
      <c r="K32" s="378">
        <v>-1.7624919999999999</v>
      </c>
      <c r="L32" s="378">
        <v>-2.170919</v>
      </c>
      <c r="M32" s="378">
        <v>-1.9687220000000001</v>
      </c>
      <c r="N32" s="378">
        <v>-2.0388820000000001</v>
      </c>
      <c r="O32" s="378">
        <v>-2.025941</v>
      </c>
      <c r="P32" s="378">
        <v>-1.762502</v>
      </c>
      <c r="Q32" s="378">
        <v>-2.0460940000000001</v>
      </c>
      <c r="R32" s="378">
        <v>-2.2540529999999999</v>
      </c>
      <c r="S32" s="378">
        <v>-2.2139150000000001</v>
      </c>
      <c r="T32" s="378">
        <v>-2.295032</v>
      </c>
      <c r="U32" s="378">
        <v>-2.0504500000000001</v>
      </c>
      <c r="V32" s="378">
        <v>-2.3247559999999998</v>
      </c>
      <c r="W32" s="378">
        <v>-2.0814499999999998</v>
      </c>
      <c r="X32" s="378">
        <v>-2.0692729999999999</v>
      </c>
      <c r="Y32" s="378">
        <v>-2.3163990000000001</v>
      </c>
      <c r="Z32" s="378">
        <v>-2.1661769999999998</v>
      </c>
      <c r="AA32" s="378">
        <v>-2.0427529999999998</v>
      </c>
      <c r="AB32" s="378">
        <v>-2.0258090000000002</v>
      </c>
      <c r="AC32" s="378">
        <v>-2.133229</v>
      </c>
      <c r="AD32" s="378">
        <v>-2.2663540000000002</v>
      </c>
      <c r="AE32" s="378">
        <v>-2.3111630000000001</v>
      </c>
      <c r="AF32" s="378">
        <v>-2.5179529999999999</v>
      </c>
      <c r="AG32" s="378">
        <v>-2.199776</v>
      </c>
      <c r="AH32" s="378">
        <v>-2.314905</v>
      </c>
      <c r="AI32" s="378">
        <v>-2.233911</v>
      </c>
      <c r="AJ32" s="378">
        <v>-2.2266379999999999</v>
      </c>
      <c r="AK32" s="378">
        <v>-2.176256</v>
      </c>
      <c r="AL32" s="378">
        <v>-2.3614280000000001</v>
      </c>
      <c r="AM32" s="378">
        <v>-2.3243119999999999</v>
      </c>
      <c r="AN32" s="378">
        <v>-2.3556080000000001</v>
      </c>
      <c r="AO32" s="378">
        <v>-2.7403689999999998</v>
      </c>
      <c r="AP32" s="378">
        <v>-2.4903870000000001</v>
      </c>
      <c r="AQ32" s="378">
        <v>-2.4563679999999999</v>
      </c>
      <c r="AR32" s="378">
        <v>-2.4911789999999998</v>
      </c>
      <c r="AS32" s="378">
        <v>-2.432706</v>
      </c>
      <c r="AT32" s="378">
        <v>-2.4560149999999998</v>
      </c>
      <c r="AU32" s="378">
        <v>-2.5997840000000001</v>
      </c>
      <c r="AV32" s="378">
        <v>-2.5997599999999998</v>
      </c>
      <c r="AW32" s="378">
        <v>-2.605963</v>
      </c>
      <c r="AX32" s="378">
        <v>-2.5784389999999999</v>
      </c>
      <c r="AY32" s="378">
        <v>-2.522017</v>
      </c>
      <c r="AZ32" s="378">
        <v>-2.6750039999999999</v>
      </c>
      <c r="BA32" s="378">
        <v>-2.58704</v>
      </c>
      <c r="BB32" s="378">
        <v>-2.737743</v>
      </c>
      <c r="BC32" s="378">
        <v>-2.5849679999999999</v>
      </c>
      <c r="BD32" s="674">
        <v>-2.7082679999999999</v>
      </c>
      <c r="BE32" s="674">
        <v>-2.6403120000000002</v>
      </c>
      <c r="BF32" s="674">
        <v>-2.78193</v>
      </c>
      <c r="BG32" s="674">
        <v>-2.876274</v>
      </c>
      <c r="BH32" s="674">
        <v>-2.7616439000000002</v>
      </c>
      <c r="BI32" s="674">
        <v>-2.8347398333</v>
      </c>
      <c r="BJ32" s="389">
        <v>-2.7974389999999998</v>
      </c>
      <c r="BK32" s="389">
        <v>-2.6956169999999999</v>
      </c>
      <c r="BL32" s="389">
        <v>-2.8325779999999998</v>
      </c>
      <c r="BM32" s="389">
        <v>-2.9769299999999999</v>
      </c>
      <c r="BN32" s="389">
        <v>-2.9958640000000001</v>
      </c>
      <c r="BO32" s="389">
        <v>-3.0147020000000002</v>
      </c>
      <c r="BP32" s="389">
        <v>-2.9877039999999999</v>
      </c>
      <c r="BQ32" s="389">
        <v>-2.9373010000000002</v>
      </c>
      <c r="BR32" s="389">
        <v>-2.8643380000000001</v>
      </c>
      <c r="BS32" s="389">
        <v>-2.9149129999999999</v>
      </c>
      <c r="BT32" s="389">
        <v>-2.819674</v>
      </c>
      <c r="BU32" s="389">
        <v>-2.7282329999999999</v>
      </c>
      <c r="BV32" s="389">
        <v>-2.8603139999999998</v>
      </c>
    </row>
    <row r="33" spans="1:74" ht="11.05" customHeight="1" x14ac:dyDescent="0.2">
      <c r="A33" s="291" t="s">
        <v>99</v>
      </c>
      <c r="B33" s="589" t="s">
        <v>1128</v>
      </c>
      <c r="C33" s="378">
        <v>0.50907100000000005</v>
      </c>
      <c r="D33" s="378">
        <v>0.33899299999999999</v>
      </c>
      <c r="E33" s="378">
        <v>0.27386100000000002</v>
      </c>
      <c r="F33" s="378">
        <v>6.5259999999999999E-2</v>
      </c>
      <c r="G33" s="378">
        <v>0.28004699999999999</v>
      </c>
      <c r="H33" s="378">
        <v>0.35725200000000001</v>
      </c>
      <c r="I33" s="378">
        <v>0.406725</v>
      </c>
      <c r="J33" s="378">
        <v>0.37275900000000001</v>
      </c>
      <c r="K33" s="378">
        <v>0.28135599999999999</v>
      </c>
      <c r="L33" s="378">
        <v>0.19615099999999999</v>
      </c>
      <c r="M33" s="378">
        <v>0.28960599999999997</v>
      </c>
      <c r="N33" s="378">
        <v>4.8405999999999998E-2</v>
      </c>
      <c r="O33" s="378">
        <v>0.15836700000000001</v>
      </c>
      <c r="P33" s="378">
        <v>0.117317</v>
      </c>
      <c r="Q33" s="378">
        <v>0.25011100000000003</v>
      </c>
      <c r="R33" s="378">
        <v>0.30749300000000002</v>
      </c>
      <c r="S33" s="378">
        <v>0.26441399999999998</v>
      </c>
      <c r="T33" s="378">
        <v>0.33150200000000002</v>
      </c>
      <c r="U33" s="378">
        <v>0.35992499999999999</v>
      </c>
      <c r="V33" s="378">
        <v>0.15410099999999999</v>
      </c>
      <c r="W33" s="378">
        <v>0.22938900000000001</v>
      </c>
      <c r="X33" s="378">
        <v>0.23081399999999999</v>
      </c>
      <c r="Y33" s="378">
        <v>6.1376E-2</v>
      </c>
      <c r="Z33" s="378">
        <v>-8.5599999999999999E-4</v>
      </c>
      <c r="AA33" s="378">
        <v>9.5194000000000001E-2</v>
      </c>
      <c r="AB33" s="378">
        <v>0.19190299999999999</v>
      </c>
      <c r="AC33" s="378">
        <v>0.220249</v>
      </c>
      <c r="AD33" s="378">
        <v>0.40047500000000003</v>
      </c>
      <c r="AE33" s="378">
        <v>0.19045999999999999</v>
      </c>
      <c r="AF33" s="378">
        <v>0.29161599999999999</v>
      </c>
      <c r="AG33" s="378">
        <v>0.41736899999999999</v>
      </c>
      <c r="AH33" s="378">
        <v>0.24548500000000001</v>
      </c>
      <c r="AI33" s="378">
        <v>0.20273099999999999</v>
      </c>
      <c r="AJ33" s="378">
        <v>0.35770400000000002</v>
      </c>
      <c r="AK33" s="378">
        <v>0.30107099999999998</v>
      </c>
      <c r="AL33" s="378">
        <v>0.234906</v>
      </c>
      <c r="AM33" s="378">
        <v>0.324015</v>
      </c>
      <c r="AN33" s="378">
        <v>0.28340399999999999</v>
      </c>
      <c r="AO33" s="378">
        <v>0.23551900000000001</v>
      </c>
      <c r="AP33" s="378">
        <v>0.32553700000000002</v>
      </c>
      <c r="AQ33" s="378">
        <v>0.13514599999999999</v>
      </c>
      <c r="AR33" s="378">
        <v>0.361431</v>
      </c>
      <c r="AS33" s="378">
        <v>0.26480999999999999</v>
      </c>
      <c r="AT33" s="378">
        <v>0.20915900000000001</v>
      </c>
      <c r="AU33" s="378">
        <v>0.13992099999999999</v>
      </c>
      <c r="AV33" s="378">
        <v>0.19544900000000001</v>
      </c>
      <c r="AW33" s="378">
        <v>0.18535599999999999</v>
      </c>
      <c r="AX33" s="378">
        <v>0.168544</v>
      </c>
      <c r="AY33" s="378">
        <v>9.2163999999999996E-2</v>
      </c>
      <c r="AZ33" s="378">
        <v>5.7181999999999997E-2</v>
      </c>
      <c r="BA33" s="378">
        <v>0.122097</v>
      </c>
      <c r="BB33" s="378">
        <v>0.20674300000000001</v>
      </c>
      <c r="BC33" s="378">
        <v>0.22598599999999999</v>
      </c>
      <c r="BD33" s="674">
        <v>0.19228600000000001</v>
      </c>
      <c r="BE33" s="674">
        <v>0.156251</v>
      </c>
      <c r="BF33" s="674">
        <v>0.111724</v>
      </c>
      <c r="BG33" s="674">
        <v>7.5824000000000003E-2</v>
      </c>
      <c r="BH33" s="674">
        <v>0.27108450000000001</v>
      </c>
      <c r="BI33" s="674">
        <v>0.2513051</v>
      </c>
      <c r="BJ33" s="389">
        <v>0.19849919999999999</v>
      </c>
      <c r="BK33" s="389">
        <v>0.29326869999999999</v>
      </c>
      <c r="BL33" s="389">
        <v>0.1277557</v>
      </c>
      <c r="BM33" s="389">
        <v>0.16789490000000001</v>
      </c>
      <c r="BN33" s="389">
        <v>0.2277988</v>
      </c>
      <c r="BO33" s="389">
        <v>0.2885856</v>
      </c>
      <c r="BP33" s="389">
        <v>0.28819450000000002</v>
      </c>
      <c r="BQ33" s="389">
        <v>0.31878299999999998</v>
      </c>
      <c r="BR33" s="389">
        <v>0.2364724</v>
      </c>
      <c r="BS33" s="389">
        <v>0.26707530000000002</v>
      </c>
      <c r="BT33" s="389">
        <v>0.26125609999999999</v>
      </c>
      <c r="BU33" s="389">
        <v>0.19531399999999999</v>
      </c>
      <c r="BV33" s="389">
        <v>0.1460842</v>
      </c>
    </row>
    <row r="34" spans="1:74" ht="11.05" customHeight="1" x14ac:dyDescent="0.2">
      <c r="A34" s="291" t="s">
        <v>101</v>
      </c>
      <c r="B34" s="589" t="s">
        <v>1129</v>
      </c>
      <c r="C34" s="378">
        <v>-7.6438000000000006E-2</v>
      </c>
      <c r="D34" s="378">
        <v>-0.10377</v>
      </c>
      <c r="E34" s="378">
        <v>-0.100013</v>
      </c>
      <c r="F34" s="378">
        <v>-4.7240999999999998E-2</v>
      </c>
      <c r="G34" s="378">
        <v>-3.8386999999999998E-2</v>
      </c>
      <c r="H34" s="378">
        <v>-3.8598E-2</v>
      </c>
      <c r="I34" s="378">
        <v>-3.8496000000000002E-2</v>
      </c>
      <c r="J34" s="378">
        <v>-4.1723000000000003E-2</v>
      </c>
      <c r="K34" s="378">
        <v>-3.4985000000000002E-2</v>
      </c>
      <c r="L34" s="378">
        <v>-5.1652000000000003E-2</v>
      </c>
      <c r="M34" s="378">
        <v>-3.6072E-2</v>
      </c>
      <c r="N34" s="378">
        <v>-4.0885999999999999E-2</v>
      </c>
      <c r="O34" s="378">
        <v>-9.8133999999999999E-2</v>
      </c>
      <c r="P34" s="378">
        <v>-4.7844999999999999E-2</v>
      </c>
      <c r="Q34" s="378">
        <v>-7.7358999999999997E-2</v>
      </c>
      <c r="R34" s="378">
        <v>-4.9643E-2</v>
      </c>
      <c r="S34" s="378">
        <v>-4.1135999999999999E-2</v>
      </c>
      <c r="T34" s="378">
        <v>-2.615E-2</v>
      </c>
      <c r="U34" s="378">
        <v>-1.4059E-2</v>
      </c>
      <c r="V34" s="378">
        <v>-4.1771000000000003E-2</v>
      </c>
      <c r="W34" s="378">
        <v>-3.3956E-2</v>
      </c>
      <c r="X34" s="378">
        <v>-3.7175E-2</v>
      </c>
      <c r="Y34" s="378">
        <v>-5.9538000000000001E-2</v>
      </c>
      <c r="Z34" s="378">
        <v>-6.8403000000000005E-2</v>
      </c>
      <c r="AA34" s="378">
        <v>-4.8375000000000001E-2</v>
      </c>
      <c r="AB34" s="378">
        <v>-0.109417</v>
      </c>
      <c r="AC34" s="378">
        <v>-5.3983000000000003E-2</v>
      </c>
      <c r="AD34" s="378">
        <v>-0.13822699999999999</v>
      </c>
      <c r="AE34" s="378">
        <v>-9.0316999999999995E-2</v>
      </c>
      <c r="AF34" s="378">
        <v>-6.8897E-2</v>
      </c>
      <c r="AG34" s="378">
        <v>-7.6219999999999996E-2</v>
      </c>
      <c r="AH34" s="378">
        <v>-4.827E-2</v>
      </c>
      <c r="AI34" s="378">
        <v>-6.9183999999999996E-2</v>
      </c>
      <c r="AJ34" s="378">
        <v>-3.8783999999999999E-2</v>
      </c>
      <c r="AK34" s="378">
        <v>-1.32E-3</v>
      </c>
      <c r="AL34" s="378">
        <v>-1.7961000000000001E-2</v>
      </c>
      <c r="AM34" s="378">
        <v>-4.4874999999999998E-2</v>
      </c>
      <c r="AN34" s="378">
        <v>-4.2971000000000002E-2</v>
      </c>
      <c r="AO34" s="378">
        <v>-4.4368999999999999E-2</v>
      </c>
      <c r="AP34" s="378">
        <v>-8.5799E-2</v>
      </c>
      <c r="AQ34" s="378">
        <v>-4.6857999999999997E-2</v>
      </c>
      <c r="AR34" s="378">
        <v>-5.9906000000000001E-2</v>
      </c>
      <c r="AS34" s="378">
        <v>-5.8367000000000002E-2</v>
      </c>
      <c r="AT34" s="378">
        <v>-2.2735999999999999E-2</v>
      </c>
      <c r="AU34" s="378">
        <v>-4.0777000000000001E-2</v>
      </c>
      <c r="AV34" s="378">
        <v>-6.0004000000000002E-2</v>
      </c>
      <c r="AW34" s="378">
        <v>-3.5195999999999998E-2</v>
      </c>
      <c r="AX34" s="378">
        <v>-6.3447000000000003E-2</v>
      </c>
      <c r="AY34" s="378">
        <v>-5.3804999999999999E-2</v>
      </c>
      <c r="AZ34" s="378">
        <v>-3.3079999999999998E-2</v>
      </c>
      <c r="BA34" s="378">
        <v>-7.8311000000000006E-2</v>
      </c>
      <c r="BB34" s="378">
        <v>-0.101952</v>
      </c>
      <c r="BC34" s="378">
        <v>-8.6792999999999995E-2</v>
      </c>
      <c r="BD34" s="674">
        <v>-5.9485999999999997E-2</v>
      </c>
      <c r="BE34" s="674">
        <v>-5.4195E-2</v>
      </c>
      <c r="BF34" s="674">
        <v>-6.6141000000000005E-2</v>
      </c>
      <c r="BG34" s="674">
        <v>-8.0387E-2</v>
      </c>
      <c r="BH34" s="674">
        <v>-7.2210858710000006E-2</v>
      </c>
      <c r="BI34" s="674">
        <v>-9.9726599999999999E-2</v>
      </c>
      <c r="BJ34" s="389">
        <v>-8.34646E-2</v>
      </c>
      <c r="BK34" s="389">
        <v>-0.1047367</v>
      </c>
      <c r="BL34" s="389">
        <v>-0.1174837</v>
      </c>
      <c r="BM34" s="389">
        <v>-0.1199038</v>
      </c>
      <c r="BN34" s="389">
        <v>-0.1238312</v>
      </c>
      <c r="BO34" s="389">
        <v>-0.1045266</v>
      </c>
      <c r="BP34" s="389">
        <v>-9.4625100000000004E-2</v>
      </c>
      <c r="BQ34" s="389">
        <v>-9.5458399999999999E-2</v>
      </c>
      <c r="BR34" s="389">
        <v>-8.9668100000000001E-2</v>
      </c>
      <c r="BS34" s="389">
        <v>-9.4350699999999996E-2</v>
      </c>
      <c r="BT34" s="389">
        <v>-9.7001400000000002E-2</v>
      </c>
      <c r="BU34" s="389">
        <v>-8.7515300000000004E-2</v>
      </c>
      <c r="BV34" s="389">
        <v>-9.0531200000000006E-2</v>
      </c>
    </row>
    <row r="35" spans="1:74" s="33" customFormat="1" ht="11.05" customHeight="1" x14ac:dyDescent="0.2">
      <c r="A35" s="291" t="s">
        <v>1584</v>
      </c>
      <c r="B35" s="589" t="s">
        <v>1144</v>
      </c>
      <c r="C35" s="378">
        <v>-0.41978399999999999</v>
      </c>
      <c r="D35" s="378">
        <v>-0.378247</v>
      </c>
      <c r="E35" s="378">
        <v>-0.15260099999999999</v>
      </c>
      <c r="F35" s="378">
        <v>-0.47420499999999999</v>
      </c>
      <c r="G35" s="378">
        <v>0.141878</v>
      </c>
      <c r="H35" s="378">
        <v>0.20435700000000001</v>
      </c>
      <c r="I35" s="378">
        <v>-1.038E-2</v>
      </c>
      <c r="J35" s="378">
        <v>-0.16122700000000001</v>
      </c>
      <c r="K35" s="378">
        <v>-0.114566</v>
      </c>
      <c r="L35" s="378">
        <v>-0.25934299999999999</v>
      </c>
      <c r="M35" s="378">
        <v>-0.33100400000000002</v>
      </c>
      <c r="N35" s="378">
        <v>-0.395594</v>
      </c>
      <c r="O35" s="378">
        <v>-0.29762899999999998</v>
      </c>
      <c r="P35" s="378">
        <v>-5.7119000000000003E-2</v>
      </c>
      <c r="Q35" s="378">
        <v>0.10242900000000001</v>
      </c>
      <c r="R35" s="378">
        <v>0.24458099999999999</v>
      </c>
      <c r="S35" s="378">
        <v>0.12845200000000001</v>
      </c>
      <c r="T35" s="378">
        <v>9.8767999999999995E-2</v>
      </c>
      <c r="U35" s="378">
        <v>-1.1756000000000001E-2</v>
      </c>
      <c r="V35" s="378">
        <v>-6.2330999999999998E-2</v>
      </c>
      <c r="W35" s="378">
        <v>4.5044000000000001E-2</v>
      </c>
      <c r="X35" s="378">
        <v>-0.36930000000000002</v>
      </c>
      <c r="Y35" s="378">
        <v>-0.434365</v>
      </c>
      <c r="Z35" s="378">
        <v>-0.55504799999999999</v>
      </c>
      <c r="AA35" s="378">
        <v>-0.394067</v>
      </c>
      <c r="AB35" s="378">
        <v>-0.26317699999999999</v>
      </c>
      <c r="AC35" s="378">
        <v>-0.27343299999999998</v>
      </c>
      <c r="AD35" s="378">
        <v>-0.20913699999999999</v>
      </c>
      <c r="AE35" s="378">
        <v>-6.0602999999999997E-2</v>
      </c>
      <c r="AF35" s="378">
        <v>-0.17818300000000001</v>
      </c>
      <c r="AG35" s="378">
        <v>-0.15037500000000001</v>
      </c>
      <c r="AH35" s="378">
        <v>-0.28050199999999997</v>
      </c>
      <c r="AI35" s="378">
        <v>-0.53022000000000002</v>
      </c>
      <c r="AJ35" s="378">
        <v>-0.393988</v>
      </c>
      <c r="AK35" s="378">
        <v>-0.49277500000000002</v>
      </c>
      <c r="AL35" s="378">
        <v>-0.42933300000000002</v>
      </c>
      <c r="AM35" s="378">
        <v>-0.35563600000000001</v>
      </c>
      <c r="AN35" s="378">
        <v>-0.17424700000000001</v>
      </c>
      <c r="AO35" s="378">
        <v>-0.30027100000000001</v>
      </c>
      <c r="AP35" s="378">
        <v>6.9029999999999994E-2</v>
      </c>
      <c r="AQ35" s="378">
        <v>2.8399000000000001E-2</v>
      </c>
      <c r="AR35" s="378">
        <v>0.14720900000000001</v>
      </c>
      <c r="AS35" s="378">
        <v>-0.23891899999999999</v>
      </c>
      <c r="AT35" s="378">
        <v>-2.8965999999999999E-2</v>
      </c>
      <c r="AU35" s="378">
        <v>-6.9731000000000001E-2</v>
      </c>
      <c r="AV35" s="378">
        <v>-0.24712899999999999</v>
      </c>
      <c r="AW35" s="378">
        <v>-0.49370999999999998</v>
      </c>
      <c r="AX35" s="378">
        <v>-0.45594400000000002</v>
      </c>
      <c r="AY35" s="378">
        <v>-0.48940299999999998</v>
      </c>
      <c r="AZ35" s="378">
        <v>-0.27671400000000002</v>
      </c>
      <c r="BA35" s="378">
        <v>-0.29403400000000002</v>
      </c>
      <c r="BB35" s="378">
        <v>-1.8546E-2</v>
      </c>
      <c r="BC35" s="378">
        <v>3.6512999999999997E-2</v>
      </c>
      <c r="BD35" s="674">
        <v>-1.8567E-2</v>
      </c>
      <c r="BE35" s="674">
        <v>-2.1396999999999999E-2</v>
      </c>
      <c r="BF35" s="674">
        <v>-0.12570000000000001</v>
      </c>
      <c r="BG35" s="674">
        <v>-0.121866</v>
      </c>
      <c r="BH35" s="674">
        <v>-0.56734720100000002</v>
      </c>
      <c r="BI35" s="674">
        <v>-0.56896143317000003</v>
      </c>
      <c r="BJ35" s="389">
        <v>-0.40466849999999999</v>
      </c>
      <c r="BK35" s="389">
        <v>-0.3355861</v>
      </c>
      <c r="BL35" s="389">
        <v>-0.20580999999999999</v>
      </c>
      <c r="BM35" s="389">
        <v>-0.1865192</v>
      </c>
      <c r="BN35" s="389">
        <v>0.22090870000000001</v>
      </c>
      <c r="BO35" s="389">
        <v>0.21294070000000001</v>
      </c>
      <c r="BP35" s="389">
        <v>0.10088900000000001</v>
      </c>
      <c r="BQ35" s="389">
        <v>0.26933390000000001</v>
      </c>
      <c r="BR35" s="389">
        <v>-2.5361999999999999E-2</v>
      </c>
      <c r="BS35" s="389">
        <v>3.5644200000000001E-2</v>
      </c>
      <c r="BT35" s="389">
        <v>-4.9442E-2</v>
      </c>
      <c r="BU35" s="389">
        <v>-0.29353319999999999</v>
      </c>
      <c r="BV35" s="389">
        <v>-0.28214519999999998</v>
      </c>
    </row>
    <row r="36" spans="1:74" ht="11.05" customHeight="1" x14ac:dyDescent="0.2">
      <c r="A36" s="291" t="s">
        <v>96</v>
      </c>
      <c r="B36" s="589" t="s">
        <v>1132</v>
      </c>
      <c r="C36" s="378">
        <v>-7.9534999999999995E-2</v>
      </c>
      <c r="D36" s="378">
        <v>-8.1918000000000005E-2</v>
      </c>
      <c r="E36" s="378">
        <v>-6.0489000000000001E-2</v>
      </c>
      <c r="F36" s="378">
        <v>6.2979999999999994E-2</v>
      </c>
      <c r="G36" s="378">
        <v>0.103311</v>
      </c>
      <c r="H36" s="378">
        <v>9.2848E-2</v>
      </c>
      <c r="I36" s="378">
        <v>0.111933</v>
      </c>
      <c r="J36" s="378">
        <v>0.135548</v>
      </c>
      <c r="K36" s="378">
        <v>0.123097</v>
      </c>
      <c r="L36" s="378">
        <v>0.10387399999999999</v>
      </c>
      <c r="M36" s="378">
        <v>6.8784999999999999E-2</v>
      </c>
      <c r="N36" s="378">
        <v>5.4237E-2</v>
      </c>
      <c r="O36" s="378">
        <v>3.2282999999999999E-2</v>
      </c>
      <c r="P36" s="378">
        <v>4.4831999999999997E-2</v>
      </c>
      <c r="Q36" s="378">
        <v>2.051E-2</v>
      </c>
      <c r="R36" s="378">
        <v>7.6288999999999996E-2</v>
      </c>
      <c r="S36" s="378">
        <v>7.7346999999999999E-2</v>
      </c>
      <c r="T36" s="378">
        <v>8.5533999999999999E-2</v>
      </c>
      <c r="U36" s="378">
        <v>4.8306000000000002E-2</v>
      </c>
      <c r="V36" s="378">
        <v>8.4777000000000005E-2</v>
      </c>
      <c r="W36" s="378">
        <v>0.11254</v>
      </c>
      <c r="X36" s="378">
        <v>9.2695E-2</v>
      </c>
      <c r="Y36" s="378">
        <v>-3.6116000000000002E-2</v>
      </c>
      <c r="Z36" s="378">
        <v>-2.6512000000000001E-2</v>
      </c>
      <c r="AA36" s="378">
        <v>-8.6840000000000007E-3</v>
      </c>
      <c r="AB36" s="378">
        <v>-4.0330999999999999E-2</v>
      </c>
      <c r="AC36" s="378">
        <v>-5.3242999999999999E-2</v>
      </c>
      <c r="AD36" s="378">
        <v>-8.2473000000000005E-2</v>
      </c>
      <c r="AE36" s="378">
        <v>-3.2465000000000001E-2</v>
      </c>
      <c r="AF36" s="378">
        <v>-6.6168000000000005E-2</v>
      </c>
      <c r="AG36" s="378">
        <v>-6.1573000000000003E-2</v>
      </c>
      <c r="AH36" s="378">
        <v>-0.120961</v>
      </c>
      <c r="AI36" s="378">
        <v>-0.130243</v>
      </c>
      <c r="AJ36" s="378">
        <v>-1.1627E-2</v>
      </c>
      <c r="AK36" s="378">
        <v>-2.9367000000000001E-2</v>
      </c>
      <c r="AL36" s="378">
        <v>-5.8277000000000002E-2</v>
      </c>
      <c r="AM36" s="378">
        <v>-7.8427999999999998E-2</v>
      </c>
      <c r="AN36" s="378">
        <v>1.0213E-2</v>
      </c>
      <c r="AO36" s="378">
        <v>-4.9755000000000001E-2</v>
      </c>
      <c r="AP36" s="378">
        <v>1.0439E-2</v>
      </c>
      <c r="AQ36" s="378">
        <v>2.3484000000000001E-2</v>
      </c>
      <c r="AR36" s="378">
        <v>-1.8487E-2</v>
      </c>
      <c r="AS36" s="378">
        <v>-2.2041000000000002E-2</v>
      </c>
      <c r="AT36" s="378">
        <v>-0.11561299999999999</v>
      </c>
      <c r="AU36" s="378">
        <v>-3.0096000000000001E-2</v>
      </c>
      <c r="AV36" s="378">
        <v>-4.4408999999999997E-2</v>
      </c>
      <c r="AW36" s="378">
        <v>-9.9853999999999998E-2</v>
      </c>
      <c r="AX36" s="378">
        <v>-0.126359</v>
      </c>
      <c r="AY36" s="378">
        <v>-9.7118999999999997E-2</v>
      </c>
      <c r="AZ36" s="378">
        <v>-0.13971800000000001</v>
      </c>
      <c r="BA36" s="378">
        <v>-3.3027000000000001E-2</v>
      </c>
      <c r="BB36" s="378">
        <v>-6.5976000000000007E-2</v>
      </c>
      <c r="BC36" s="378">
        <v>-4.2764000000000003E-2</v>
      </c>
      <c r="BD36" s="674">
        <v>-0.12375700000000001</v>
      </c>
      <c r="BE36" s="674">
        <v>-8.6934999999999998E-2</v>
      </c>
      <c r="BF36" s="674">
        <v>-9.9707000000000004E-2</v>
      </c>
      <c r="BG36" s="674">
        <v>-0.132822</v>
      </c>
      <c r="BH36" s="674">
        <v>-0.16651612902999999</v>
      </c>
      <c r="BI36" s="674">
        <v>-0.121473</v>
      </c>
      <c r="BJ36" s="389">
        <v>-0.12671360000000001</v>
      </c>
      <c r="BK36" s="389">
        <v>-0.17076169999999999</v>
      </c>
      <c r="BL36" s="389">
        <v>-0.1250242</v>
      </c>
      <c r="BM36" s="389">
        <v>-9.8404900000000003E-2</v>
      </c>
      <c r="BN36" s="389">
        <v>-7.5628699999999993E-2</v>
      </c>
      <c r="BO36" s="389">
        <v>-2.8400499999999999E-2</v>
      </c>
      <c r="BP36" s="389">
        <v>-1.5236100000000001E-2</v>
      </c>
      <c r="BQ36" s="389">
        <v>1.02007E-2</v>
      </c>
      <c r="BR36" s="389">
        <v>-2.1976300000000001E-2</v>
      </c>
      <c r="BS36" s="389">
        <v>-1.8582499999999998E-2</v>
      </c>
      <c r="BT36" s="389">
        <v>-1.65026E-3</v>
      </c>
      <c r="BU36" s="389">
        <v>-8.1068600000000005E-2</v>
      </c>
      <c r="BV36" s="389">
        <v>-1.8309499999999999E-2</v>
      </c>
    </row>
    <row r="37" spans="1:74" ht="11.05" customHeight="1" x14ac:dyDescent="0.2">
      <c r="A37" s="291" t="s">
        <v>97</v>
      </c>
      <c r="B37" s="589" t="s">
        <v>1133</v>
      </c>
      <c r="C37" s="378">
        <v>-1.016988</v>
      </c>
      <c r="D37" s="378">
        <v>-1.15774</v>
      </c>
      <c r="E37" s="378">
        <v>-1.255366</v>
      </c>
      <c r="F37" s="378">
        <v>-0.81362500000000004</v>
      </c>
      <c r="G37" s="378">
        <v>-0.60930399999999996</v>
      </c>
      <c r="H37" s="378">
        <v>-1.15124</v>
      </c>
      <c r="I37" s="378">
        <v>-1.25604</v>
      </c>
      <c r="J37" s="378">
        <v>-1.2002930000000001</v>
      </c>
      <c r="K37" s="378">
        <v>-1.003925</v>
      </c>
      <c r="L37" s="378">
        <v>-0.77027699999999999</v>
      </c>
      <c r="M37" s="378">
        <v>-0.68997399999999998</v>
      </c>
      <c r="N37" s="378">
        <v>-0.70548699999999998</v>
      </c>
      <c r="O37" s="378">
        <v>-0.531053</v>
      </c>
      <c r="P37" s="378">
        <v>-0.52939400000000003</v>
      </c>
      <c r="Q37" s="378">
        <v>-0.37553199999999998</v>
      </c>
      <c r="R37" s="378">
        <v>-0.843028</v>
      </c>
      <c r="S37" s="378">
        <v>-0.76817800000000003</v>
      </c>
      <c r="T37" s="378">
        <v>-1.017166</v>
      </c>
      <c r="U37" s="378">
        <v>-1.1167959999999999</v>
      </c>
      <c r="V37" s="378">
        <v>-0.902976</v>
      </c>
      <c r="W37" s="378">
        <v>-0.70777999999999996</v>
      </c>
      <c r="X37" s="378">
        <v>-0.737035</v>
      </c>
      <c r="Y37" s="378">
        <v>-0.79722899999999997</v>
      </c>
      <c r="Z37" s="378">
        <v>-1.029407</v>
      </c>
      <c r="AA37" s="378">
        <v>-0.69510400000000006</v>
      </c>
      <c r="AB37" s="378">
        <v>-0.48419800000000002</v>
      </c>
      <c r="AC37" s="378">
        <v>-1.012964</v>
      </c>
      <c r="AD37" s="378">
        <v>-1.1385799999999999</v>
      </c>
      <c r="AE37" s="378">
        <v>-1.001911</v>
      </c>
      <c r="AF37" s="378">
        <v>-1.093478</v>
      </c>
      <c r="AG37" s="378">
        <v>-1.362303</v>
      </c>
      <c r="AH37" s="378">
        <v>-1.1848179999999999</v>
      </c>
      <c r="AI37" s="378">
        <v>-1.182345</v>
      </c>
      <c r="AJ37" s="378">
        <v>-0.91573199999999999</v>
      </c>
      <c r="AK37" s="378">
        <v>-0.941805</v>
      </c>
      <c r="AL37" s="378">
        <v>-1.134962</v>
      </c>
      <c r="AM37" s="378">
        <v>-0.61289199999999999</v>
      </c>
      <c r="AN37" s="378">
        <v>-0.628077</v>
      </c>
      <c r="AO37" s="378">
        <v>-0.98728099999999996</v>
      </c>
      <c r="AP37" s="378">
        <v>-0.86398299999999995</v>
      </c>
      <c r="AQ37" s="378">
        <v>-0.99500200000000005</v>
      </c>
      <c r="AR37" s="378">
        <v>-1.0237149999999999</v>
      </c>
      <c r="AS37" s="378">
        <v>-1.1437580000000001</v>
      </c>
      <c r="AT37" s="378">
        <v>-1.0732079999999999</v>
      </c>
      <c r="AU37" s="378">
        <v>-0.95936200000000005</v>
      </c>
      <c r="AV37" s="378">
        <v>-0.97177899999999995</v>
      </c>
      <c r="AW37" s="378">
        <v>-1.0325089999999999</v>
      </c>
      <c r="AX37" s="378">
        <v>-1.0417110000000001</v>
      </c>
      <c r="AY37" s="378">
        <v>-0.84178500000000001</v>
      </c>
      <c r="AZ37" s="378">
        <v>-0.77446099999999996</v>
      </c>
      <c r="BA37" s="378">
        <v>-0.94643900000000003</v>
      </c>
      <c r="BB37" s="378">
        <v>-1.100668</v>
      </c>
      <c r="BC37" s="378">
        <v>-1.1523760000000001</v>
      </c>
      <c r="BD37" s="674">
        <v>-1.3487100000000001</v>
      </c>
      <c r="BE37" s="674">
        <v>-1.2358480000000001</v>
      </c>
      <c r="BF37" s="674">
        <v>-1.376199</v>
      </c>
      <c r="BG37" s="674">
        <v>-1.3180449999999999</v>
      </c>
      <c r="BH37" s="674">
        <v>-1.3658064515999999</v>
      </c>
      <c r="BI37" s="674">
        <v>-1.27523092</v>
      </c>
      <c r="BJ37" s="389">
        <v>-1.178069</v>
      </c>
      <c r="BK37" s="389">
        <v>-0.67252350000000005</v>
      </c>
      <c r="BL37" s="389">
        <v>-0.67469239999999997</v>
      </c>
      <c r="BM37" s="389">
        <v>-0.81700139999999999</v>
      </c>
      <c r="BN37" s="389">
        <v>-0.83079610000000004</v>
      </c>
      <c r="BO37" s="389">
        <v>-0.77715800000000002</v>
      </c>
      <c r="BP37" s="389">
        <v>-1.0758380000000001</v>
      </c>
      <c r="BQ37" s="389">
        <v>-1.0637760000000001</v>
      </c>
      <c r="BR37" s="389">
        <v>-1.0172099999999999</v>
      </c>
      <c r="BS37" s="389">
        <v>-0.94047729999999996</v>
      </c>
      <c r="BT37" s="389">
        <v>-0.71783160000000001</v>
      </c>
      <c r="BU37" s="389">
        <v>-0.94037709999999997</v>
      </c>
      <c r="BV37" s="389">
        <v>-0.99862479999999998</v>
      </c>
    </row>
    <row r="38" spans="1:74" ht="11.05" customHeight="1" x14ac:dyDescent="0.2">
      <c r="A38" s="291" t="s">
        <v>98</v>
      </c>
      <c r="B38" s="589" t="s">
        <v>1134</v>
      </c>
      <c r="C38" s="378">
        <v>5.6889999999999996E-3</v>
      </c>
      <c r="D38" s="378">
        <v>-2.7595999999999999E-2</v>
      </c>
      <c r="E38" s="378">
        <v>-3.7073000000000002E-2</v>
      </c>
      <c r="F38" s="378">
        <v>-1.9021E-2</v>
      </c>
      <c r="G38" s="378">
        <v>-7.9539999999999993E-3</v>
      </c>
      <c r="H38" s="378">
        <v>5.934E-3</v>
      </c>
      <c r="I38" s="378">
        <v>9.495E-3</v>
      </c>
      <c r="J38" s="378">
        <v>6.5386E-2</v>
      </c>
      <c r="K38" s="378">
        <v>7.9594999999999999E-2</v>
      </c>
      <c r="L38" s="378">
        <v>7.7909999999999993E-2</v>
      </c>
      <c r="M38" s="378">
        <v>5.1949000000000002E-2</v>
      </c>
      <c r="N38" s="378">
        <v>1.7762E-2</v>
      </c>
      <c r="O38" s="378">
        <v>0.133217</v>
      </c>
      <c r="P38" s="378">
        <v>3.9888E-2</v>
      </c>
      <c r="Q38" s="378">
        <v>4.0369000000000002E-2</v>
      </c>
      <c r="R38" s="378">
        <v>-1.7968000000000001E-2</v>
      </c>
      <c r="S38" s="378">
        <v>5.9402000000000003E-2</v>
      </c>
      <c r="T38" s="378">
        <v>0.10026599999999999</v>
      </c>
      <c r="U38" s="378">
        <v>3.6566000000000001E-2</v>
      </c>
      <c r="V38" s="378">
        <v>0.12684300000000001</v>
      </c>
      <c r="W38" s="378">
        <v>8.7721999999999994E-2</v>
      </c>
      <c r="X38" s="378">
        <v>0.16597200000000001</v>
      </c>
      <c r="Y38" s="378">
        <v>0.13574900000000001</v>
      </c>
      <c r="Z38" s="378">
        <v>0.15303</v>
      </c>
      <c r="AA38" s="378">
        <v>7.6065999999999995E-2</v>
      </c>
      <c r="AB38" s="378">
        <v>0.133686</v>
      </c>
      <c r="AC38" s="378">
        <v>6.7501000000000005E-2</v>
      </c>
      <c r="AD38" s="378">
        <v>7.0215E-2</v>
      </c>
      <c r="AE38" s="378">
        <v>7.5234999999999996E-2</v>
      </c>
      <c r="AF38" s="378">
        <v>0.10524699999999999</v>
      </c>
      <c r="AG38" s="378">
        <v>9.3072000000000002E-2</v>
      </c>
      <c r="AH38" s="378">
        <v>8.2833000000000004E-2</v>
      </c>
      <c r="AI38" s="378">
        <v>0.12843599999999999</v>
      </c>
      <c r="AJ38" s="378">
        <v>0.10907600000000001</v>
      </c>
      <c r="AK38" s="378">
        <v>0.118515</v>
      </c>
      <c r="AL38" s="378">
        <v>4.5319999999999999E-2</v>
      </c>
      <c r="AM38" s="378">
        <v>5.8857E-2</v>
      </c>
      <c r="AN38" s="378">
        <v>7.9787999999999998E-2</v>
      </c>
      <c r="AO38" s="378">
        <v>-0.106298</v>
      </c>
      <c r="AP38" s="378">
        <v>-1.6879000000000002E-2</v>
      </c>
      <c r="AQ38" s="378">
        <v>-3.8336000000000002E-2</v>
      </c>
      <c r="AR38" s="378">
        <v>-4.6009000000000001E-2</v>
      </c>
      <c r="AS38" s="378">
        <v>-7.6535000000000006E-2</v>
      </c>
      <c r="AT38" s="378">
        <v>-3.0096000000000001E-2</v>
      </c>
      <c r="AU38" s="378">
        <v>1.8551000000000002E-2</v>
      </c>
      <c r="AV38" s="378">
        <v>-7.2459999999999998E-3</v>
      </c>
      <c r="AW38" s="378">
        <v>9.3109999999999998E-3</v>
      </c>
      <c r="AX38" s="378">
        <v>-1.7580999999999999E-2</v>
      </c>
      <c r="AY38" s="378">
        <v>4.0266000000000003E-2</v>
      </c>
      <c r="AZ38" s="378">
        <v>-6.6997000000000001E-2</v>
      </c>
      <c r="BA38" s="378">
        <v>-6.1135000000000002E-2</v>
      </c>
      <c r="BB38" s="378">
        <v>-5.0535999999999998E-2</v>
      </c>
      <c r="BC38" s="378">
        <v>1.1273E-2</v>
      </c>
      <c r="BD38" s="674">
        <v>-6.8349999999999994E-2</v>
      </c>
      <c r="BE38" s="674">
        <v>-5.9607E-2</v>
      </c>
      <c r="BF38" s="674">
        <v>-4.5255999999999998E-2</v>
      </c>
      <c r="BG38" s="674">
        <v>-7.9232999999999998E-2</v>
      </c>
      <c r="BH38" s="674">
        <v>-1.6967741934999999E-2</v>
      </c>
      <c r="BI38" s="674">
        <v>-2.2021135556E-2</v>
      </c>
      <c r="BJ38" s="389">
        <v>-5.3947700000000001E-2</v>
      </c>
      <c r="BK38" s="389">
        <v>-2.2956700000000001E-3</v>
      </c>
      <c r="BL38" s="389">
        <v>-1.13145E-2</v>
      </c>
      <c r="BM38" s="389">
        <v>-9.9385800000000007E-3</v>
      </c>
      <c r="BN38" s="389">
        <v>-3.8650700000000003E-2</v>
      </c>
      <c r="BO38" s="389">
        <v>3.4412600000000002E-2</v>
      </c>
      <c r="BP38" s="389">
        <v>-2.7360300000000001E-2</v>
      </c>
      <c r="BQ38" s="389">
        <v>-7.50247E-2</v>
      </c>
      <c r="BR38" s="389">
        <v>-4.7624100000000003E-2</v>
      </c>
      <c r="BS38" s="389">
        <v>-3.9551700000000002E-2</v>
      </c>
      <c r="BT38" s="389">
        <v>-9.8255100000000008E-3</v>
      </c>
      <c r="BU38" s="389">
        <v>3.0822599999999999E-3</v>
      </c>
      <c r="BV38" s="389">
        <v>-7.3433100000000001E-2</v>
      </c>
    </row>
    <row r="39" spans="1:74" ht="11.05" customHeight="1" x14ac:dyDescent="0.2">
      <c r="A39" s="291" t="s">
        <v>102</v>
      </c>
      <c r="B39" s="589" t="s">
        <v>1135</v>
      </c>
      <c r="C39" s="378">
        <v>-0.67932599999999999</v>
      </c>
      <c r="D39" s="378">
        <v>-0.64490000000000003</v>
      </c>
      <c r="E39" s="378">
        <v>-0.59478200000000003</v>
      </c>
      <c r="F39" s="378">
        <v>-0.513984</v>
      </c>
      <c r="G39" s="378">
        <v>-0.45857300000000001</v>
      </c>
      <c r="H39" s="378">
        <v>-0.49776700000000002</v>
      </c>
      <c r="I39" s="378">
        <v>-0.52235900000000002</v>
      </c>
      <c r="J39" s="378">
        <v>-0.456901</v>
      </c>
      <c r="K39" s="378">
        <v>-0.45726</v>
      </c>
      <c r="L39" s="378">
        <v>-0.49326300000000001</v>
      </c>
      <c r="M39" s="378">
        <v>-0.46581499999999998</v>
      </c>
      <c r="N39" s="378">
        <v>-0.481485</v>
      </c>
      <c r="O39" s="378">
        <v>-0.485927</v>
      </c>
      <c r="P39" s="378">
        <v>-0.47211999999999998</v>
      </c>
      <c r="Q39" s="378">
        <v>-0.494502</v>
      </c>
      <c r="R39" s="378">
        <v>-0.54855699999999996</v>
      </c>
      <c r="S39" s="378">
        <v>-0.40148800000000001</v>
      </c>
      <c r="T39" s="378">
        <v>-0.52744100000000005</v>
      </c>
      <c r="U39" s="378">
        <v>-0.57787699999999997</v>
      </c>
      <c r="V39" s="378">
        <v>-0.43073899999999998</v>
      </c>
      <c r="W39" s="378">
        <v>-0.48097899999999999</v>
      </c>
      <c r="X39" s="378">
        <v>-0.55893599999999999</v>
      </c>
      <c r="Y39" s="378">
        <v>-0.46094800000000002</v>
      </c>
      <c r="Z39" s="378">
        <v>-0.48316599999999998</v>
      </c>
      <c r="AA39" s="378">
        <v>-0.538798</v>
      </c>
      <c r="AB39" s="378">
        <v>-0.596387</v>
      </c>
      <c r="AC39" s="378">
        <v>-0.60310900000000001</v>
      </c>
      <c r="AD39" s="378">
        <v>-0.60840099999999997</v>
      </c>
      <c r="AE39" s="378">
        <v>-0.657914</v>
      </c>
      <c r="AF39" s="378">
        <v>-0.66476800000000003</v>
      </c>
      <c r="AG39" s="378">
        <v>-0.50824599999999998</v>
      </c>
      <c r="AH39" s="378">
        <v>-0.52755300000000005</v>
      </c>
      <c r="AI39" s="378">
        <v>-0.56375200000000003</v>
      </c>
      <c r="AJ39" s="378">
        <v>-0.54709200000000002</v>
      </c>
      <c r="AK39" s="378">
        <v>-0.56211</v>
      </c>
      <c r="AL39" s="378">
        <v>-0.51483199999999996</v>
      </c>
      <c r="AM39" s="378">
        <v>-0.677203</v>
      </c>
      <c r="AN39" s="378">
        <v>-0.53853399999999996</v>
      </c>
      <c r="AO39" s="378">
        <v>-0.54021799999999998</v>
      </c>
      <c r="AP39" s="378">
        <v>-0.48144599999999999</v>
      </c>
      <c r="AQ39" s="378">
        <v>-0.64540799999999998</v>
      </c>
      <c r="AR39" s="378">
        <v>-0.69725899999999996</v>
      </c>
      <c r="AS39" s="378">
        <v>-0.70439200000000002</v>
      </c>
      <c r="AT39" s="378">
        <v>-0.59847499999999998</v>
      </c>
      <c r="AU39" s="378">
        <v>-0.49336799999999997</v>
      </c>
      <c r="AV39" s="378">
        <v>-0.55995200000000001</v>
      </c>
      <c r="AW39" s="378">
        <v>-0.50353499999999995</v>
      </c>
      <c r="AX39" s="378">
        <v>-0.78678800000000004</v>
      </c>
      <c r="AY39" s="378">
        <v>-0.62957300000000005</v>
      </c>
      <c r="AZ39" s="378">
        <v>-0.62582199999999999</v>
      </c>
      <c r="BA39" s="378">
        <v>-0.66939400000000004</v>
      </c>
      <c r="BB39" s="378">
        <v>-0.49467499999999998</v>
      </c>
      <c r="BC39" s="378">
        <v>-0.491867</v>
      </c>
      <c r="BD39" s="674">
        <v>-0.630745</v>
      </c>
      <c r="BE39" s="674">
        <v>-0.485267</v>
      </c>
      <c r="BF39" s="674">
        <v>-0.75710699999999997</v>
      </c>
      <c r="BG39" s="674">
        <v>-0.60085100000000002</v>
      </c>
      <c r="BH39" s="674">
        <v>-0.72557159999999998</v>
      </c>
      <c r="BI39" s="674">
        <v>-0.73619250000000003</v>
      </c>
      <c r="BJ39" s="389">
        <v>-0.80583700000000003</v>
      </c>
      <c r="BK39" s="389">
        <v>-0.63291339999999996</v>
      </c>
      <c r="BL39" s="389">
        <v>-0.68146479999999998</v>
      </c>
      <c r="BM39" s="389">
        <v>-0.67329819999999996</v>
      </c>
      <c r="BN39" s="389">
        <v>-0.69589179999999995</v>
      </c>
      <c r="BO39" s="389">
        <v>-0.69275209999999998</v>
      </c>
      <c r="BP39" s="389">
        <v>-0.7334579</v>
      </c>
      <c r="BQ39" s="389">
        <v>-0.6736356</v>
      </c>
      <c r="BR39" s="389">
        <v>-0.72112799999999999</v>
      </c>
      <c r="BS39" s="389">
        <v>-0.66721699999999995</v>
      </c>
      <c r="BT39" s="389">
        <v>-0.65406039999999999</v>
      </c>
      <c r="BU39" s="389">
        <v>-0.6127146</v>
      </c>
      <c r="BV39" s="389">
        <v>-0.72818150000000004</v>
      </c>
    </row>
    <row r="40" spans="1:74" s="300" customFormat="1" ht="11.05" customHeight="1" x14ac:dyDescent="0.2">
      <c r="A40" s="587" t="s">
        <v>434</v>
      </c>
      <c r="B40" s="588" t="s">
        <v>1136</v>
      </c>
      <c r="C40" s="103">
        <v>-0.33976012903000002</v>
      </c>
      <c r="D40" s="103">
        <v>1.0169140000000001</v>
      </c>
      <c r="E40" s="103">
        <v>-0.42681709677000002</v>
      </c>
      <c r="F40" s="103">
        <v>-1.0394444</v>
      </c>
      <c r="G40" s="103">
        <v>-1.1639073871000001</v>
      </c>
      <c r="H40" s="103">
        <v>-0.48002223332999999</v>
      </c>
      <c r="I40" s="103">
        <v>-0.28444703226000001</v>
      </c>
      <c r="J40" s="103">
        <v>2.2096000000000001E-2</v>
      </c>
      <c r="K40" s="103">
        <v>0.25739230000000002</v>
      </c>
      <c r="L40" s="103">
        <v>1.0661289032000001</v>
      </c>
      <c r="M40" s="103">
        <v>0.14784146667</v>
      </c>
      <c r="N40" s="103">
        <v>0.97081609677000003</v>
      </c>
      <c r="O40" s="103">
        <v>-9.5407387097000002E-2</v>
      </c>
      <c r="P40" s="103">
        <v>1.8443721429</v>
      </c>
      <c r="Q40" s="103">
        <v>2.2861612903000001E-2</v>
      </c>
      <c r="R40" s="103">
        <v>-3.9026166666999998E-2</v>
      </c>
      <c r="S40" s="103">
        <v>-0.55591645161000003</v>
      </c>
      <c r="T40" s="103">
        <v>-0.21228593333000001</v>
      </c>
      <c r="U40" s="103">
        <v>-0.19728235484000001</v>
      </c>
      <c r="V40" s="103">
        <v>0.34493590323000001</v>
      </c>
      <c r="W40" s="103">
        <v>-6.3931866667000001E-2</v>
      </c>
      <c r="X40" s="103">
        <v>0.45837938709999998</v>
      </c>
      <c r="Y40" s="103">
        <v>0.53420129999999999</v>
      </c>
      <c r="Z40" s="103">
        <v>0.73975641935000003</v>
      </c>
      <c r="AA40" s="103">
        <v>3.3534838710000001E-2</v>
      </c>
      <c r="AB40" s="103">
        <v>0.68930792857000001</v>
      </c>
      <c r="AC40" s="103">
        <v>0.55022996773999999</v>
      </c>
      <c r="AD40" s="103">
        <v>0.11943033333</v>
      </c>
      <c r="AE40" s="103">
        <v>-0.66591022581000003</v>
      </c>
      <c r="AF40" s="103">
        <v>-0.18397323333000001</v>
      </c>
      <c r="AG40" s="103">
        <v>-0.92362854838999997</v>
      </c>
      <c r="AH40" s="103">
        <v>-5.3015870967999999E-2</v>
      </c>
      <c r="AI40" s="103">
        <v>0.21091573332999999</v>
      </c>
      <c r="AJ40" s="103">
        <v>-0.13795606452</v>
      </c>
      <c r="AK40" s="103">
        <v>-0.64400769999999996</v>
      </c>
      <c r="AL40" s="103">
        <v>0.56986819354999996</v>
      </c>
      <c r="AM40" s="103">
        <v>-6.9187161289999993E-2</v>
      </c>
      <c r="AN40" s="103">
        <v>1.0624107143E-2</v>
      </c>
      <c r="AO40" s="103">
        <v>0.95428525805999997</v>
      </c>
      <c r="AP40" s="103">
        <v>-0.70669793332999997</v>
      </c>
      <c r="AQ40" s="103">
        <v>-0.43371070967999997</v>
      </c>
      <c r="AR40" s="103">
        <v>-0.29868726667000001</v>
      </c>
      <c r="AS40" s="103">
        <v>-0.69753019355000001</v>
      </c>
      <c r="AT40" s="103">
        <v>-0.36362109676999999</v>
      </c>
      <c r="AU40" s="103">
        <v>-0.77682953333000004</v>
      </c>
      <c r="AV40" s="103">
        <v>0.86843448387</v>
      </c>
      <c r="AW40" s="103">
        <v>0.51646270000000005</v>
      </c>
      <c r="AX40" s="103">
        <v>-8.9713096773999995E-2</v>
      </c>
      <c r="AY40" s="103">
        <v>0.61530348387</v>
      </c>
      <c r="AZ40" s="103">
        <v>1.1065467241</v>
      </c>
      <c r="BA40" s="103">
        <v>-0.29940664515999998</v>
      </c>
      <c r="BB40" s="103">
        <v>-0.37254900000000002</v>
      </c>
      <c r="BC40" s="103">
        <v>-0.77192174193999996</v>
      </c>
      <c r="BD40" s="703">
        <v>-0.70860793333000005</v>
      </c>
      <c r="BE40" s="703">
        <v>-0.61448164516000003</v>
      </c>
      <c r="BF40" s="703">
        <v>9.0829032259000003E-4</v>
      </c>
      <c r="BG40" s="703">
        <v>0.16138540000000001</v>
      </c>
      <c r="BH40" s="703">
        <v>1.0150867031999999</v>
      </c>
      <c r="BI40" s="703">
        <v>0.34311331937</v>
      </c>
      <c r="BJ40" s="598">
        <v>0.14753759999999999</v>
      </c>
      <c r="BK40" s="598">
        <v>-0.13022639999999999</v>
      </c>
      <c r="BL40" s="598">
        <v>0.73620129999999995</v>
      </c>
      <c r="BM40" s="598">
        <v>0.37876979999999999</v>
      </c>
      <c r="BN40" s="598">
        <v>-0.29080299999999998</v>
      </c>
      <c r="BO40" s="598">
        <v>-0.66039829999999999</v>
      </c>
      <c r="BP40" s="598">
        <v>-0.31462790000000002</v>
      </c>
      <c r="BQ40" s="598">
        <v>-0.45550869999999999</v>
      </c>
      <c r="BR40" s="598">
        <v>-0.1905492</v>
      </c>
      <c r="BS40" s="598">
        <v>-0.1058154</v>
      </c>
      <c r="BT40" s="598">
        <v>0.54148609999999997</v>
      </c>
      <c r="BU40" s="598">
        <v>8.1716700000000003E-2</v>
      </c>
      <c r="BV40" s="598">
        <v>0.33024599999999998</v>
      </c>
    </row>
    <row r="41" spans="1:74" ht="11.05" customHeight="1" x14ac:dyDescent="0.2">
      <c r="A41" s="291"/>
      <c r="B41" s="583"/>
      <c r="C41" s="378"/>
      <c r="D41" s="378"/>
      <c r="E41" s="378"/>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378"/>
      <c r="AF41" s="378"/>
      <c r="AG41" s="378"/>
      <c r="AH41" s="378"/>
      <c r="AI41" s="378"/>
      <c r="AJ41" s="378"/>
      <c r="AK41" s="378"/>
      <c r="AL41" s="378"/>
      <c r="AM41" s="378"/>
      <c r="AN41" s="378"/>
      <c r="AO41" s="378"/>
      <c r="AP41" s="378"/>
      <c r="AQ41" s="378"/>
      <c r="AR41" s="378"/>
      <c r="AS41" s="378"/>
      <c r="AT41" s="378"/>
      <c r="AU41" s="378"/>
      <c r="AV41" s="378"/>
      <c r="AW41" s="378"/>
      <c r="AX41" s="378"/>
      <c r="AY41" s="378"/>
      <c r="AZ41" s="378"/>
      <c r="BA41" s="378"/>
      <c r="BB41" s="378"/>
      <c r="BC41" s="378"/>
      <c r="BD41" s="674"/>
      <c r="BE41" s="674"/>
      <c r="BF41" s="674"/>
      <c r="BG41" s="674"/>
      <c r="BH41" s="674"/>
      <c r="BI41" s="674"/>
      <c r="BJ41" s="389"/>
      <c r="BK41" s="389"/>
      <c r="BL41" s="389"/>
      <c r="BM41" s="389"/>
      <c r="BN41" s="389"/>
      <c r="BO41" s="389"/>
      <c r="BP41" s="389"/>
      <c r="BQ41" s="389"/>
      <c r="BR41" s="389"/>
      <c r="BS41" s="389"/>
      <c r="BT41" s="389"/>
      <c r="BU41" s="389"/>
      <c r="BV41" s="389"/>
    </row>
    <row r="42" spans="1:74" ht="11.05" customHeight="1" x14ac:dyDescent="0.2">
      <c r="A42" s="290"/>
      <c r="B42" s="31" t="s">
        <v>458</v>
      </c>
      <c r="C42" s="378"/>
      <c r="D42" s="378"/>
      <c r="E42" s="378"/>
      <c r="F42" s="378"/>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8"/>
      <c r="AE42" s="378"/>
      <c r="AF42" s="378"/>
      <c r="AG42" s="378"/>
      <c r="AH42" s="378"/>
      <c r="AI42" s="378"/>
      <c r="AJ42" s="378"/>
      <c r="AK42" s="378"/>
      <c r="AL42" s="378"/>
      <c r="AM42" s="378"/>
      <c r="AN42" s="378"/>
      <c r="AO42" s="378"/>
      <c r="AP42" s="378"/>
      <c r="AQ42" s="378"/>
      <c r="AR42" s="378"/>
      <c r="AS42" s="378"/>
      <c r="AT42" s="378"/>
      <c r="AU42" s="378"/>
      <c r="AV42" s="378"/>
      <c r="AW42" s="378"/>
      <c r="AX42" s="378"/>
      <c r="AY42" s="378"/>
      <c r="AZ42" s="378"/>
      <c r="BA42" s="378"/>
      <c r="BB42" s="378"/>
      <c r="BC42" s="378"/>
      <c r="BD42" s="674"/>
      <c r="BE42" s="674"/>
      <c r="BF42" s="674"/>
      <c r="BG42" s="674"/>
      <c r="BH42" s="674"/>
      <c r="BI42" s="674"/>
      <c r="BJ42" s="389"/>
      <c r="BK42" s="389"/>
      <c r="BL42" s="389"/>
      <c r="BM42" s="389"/>
      <c r="BN42" s="389"/>
      <c r="BO42" s="389"/>
      <c r="BP42" s="389"/>
      <c r="BQ42" s="389"/>
      <c r="BR42" s="389"/>
      <c r="BS42" s="389"/>
      <c r="BT42" s="389"/>
      <c r="BU42" s="389"/>
      <c r="BV42" s="389"/>
    </row>
    <row r="43" spans="1:74" s="300" customFormat="1" ht="11.05" customHeight="1" x14ac:dyDescent="0.2">
      <c r="A43" s="587" t="s">
        <v>247</v>
      </c>
      <c r="B43" s="583" t="s">
        <v>1137</v>
      </c>
      <c r="C43" s="103">
        <v>19.933385999999999</v>
      </c>
      <c r="D43" s="103">
        <v>20.132245999999999</v>
      </c>
      <c r="E43" s="103">
        <v>18.462838000000001</v>
      </c>
      <c r="F43" s="103">
        <v>14.548503</v>
      </c>
      <c r="G43" s="103">
        <v>16.078182999999999</v>
      </c>
      <c r="H43" s="103">
        <v>17.578056</v>
      </c>
      <c r="I43" s="103">
        <v>18.381069</v>
      </c>
      <c r="J43" s="103">
        <v>18.557874000000002</v>
      </c>
      <c r="K43" s="103">
        <v>18.414828</v>
      </c>
      <c r="L43" s="103">
        <v>18.613648000000001</v>
      </c>
      <c r="M43" s="103">
        <v>18.742515999999998</v>
      </c>
      <c r="N43" s="103">
        <v>18.801689</v>
      </c>
      <c r="O43" s="103">
        <v>18.814347999999999</v>
      </c>
      <c r="P43" s="103">
        <v>17.699107999999999</v>
      </c>
      <c r="Q43" s="103">
        <v>19.132116</v>
      </c>
      <c r="R43" s="103">
        <v>19.743698999999999</v>
      </c>
      <c r="S43" s="103">
        <v>20.049742999999999</v>
      </c>
      <c r="T43" s="103">
        <v>20.585872999999999</v>
      </c>
      <c r="U43" s="103">
        <v>20.171831000000001</v>
      </c>
      <c r="V43" s="103">
        <v>20.572572999999998</v>
      </c>
      <c r="W43" s="103">
        <v>20.138569</v>
      </c>
      <c r="X43" s="103">
        <v>20.37715</v>
      </c>
      <c r="Y43" s="103">
        <v>20.572648000000001</v>
      </c>
      <c r="Z43" s="103">
        <v>20.656690000000001</v>
      </c>
      <c r="AA43" s="103">
        <v>19.613111</v>
      </c>
      <c r="AB43" s="103">
        <v>20.190412999999999</v>
      </c>
      <c r="AC43" s="103">
        <v>20.483485999999999</v>
      </c>
      <c r="AD43" s="103">
        <v>19.727340999999999</v>
      </c>
      <c r="AE43" s="103">
        <v>19.839566999999999</v>
      </c>
      <c r="AF43" s="103">
        <v>20.433236999999998</v>
      </c>
      <c r="AG43" s="103">
        <v>19.925560999999998</v>
      </c>
      <c r="AH43" s="103">
        <v>20.265028999999998</v>
      </c>
      <c r="AI43" s="103">
        <v>20.129058000000001</v>
      </c>
      <c r="AJ43" s="103">
        <v>20.006618</v>
      </c>
      <c r="AK43" s="103">
        <v>20.214213999999998</v>
      </c>
      <c r="AL43" s="103">
        <v>19.327209</v>
      </c>
      <c r="AM43" s="103">
        <v>19.353483000000001</v>
      </c>
      <c r="AN43" s="103">
        <v>19.941524000000001</v>
      </c>
      <c r="AO43" s="103">
        <v>20.207293</v>
      </c>
      <c r="AP43" s="103">
        <v>19.971914999999999</v>
      </c>
      <c r="AQ43" s="103">
        <v>20.323443000000001</v>
      </c>
      <c r="AR43" s="103">
        <v>20.755185999999998</v>
      </c>
      <c r="AS43" s="103">
        <v>20.042788999999999</v>
      </c>
      <c r="AT43" s="103">
        <v>20.767872000000001</v>
      </c>
      <c r="AU43" s="103">
        <v>20.154582999999999</v>
      </c>
      <c r="AV43" s="103">
        <v>20.631443999999998</v>
      </c>
      <c r="AW43" s="103">
        <v>20.738980000000002</v>
      </c>
      <c r="AX43" s="103">
        <v>20.396183000000001</v>
      </c>
      <c r="AY43" s="103">
        <v>19.586971999999999</v>
      </c>
      <c r="AZ43" s="103">
        <v>19.948526999999999</v>
      </c>
      <c r="BA43" s="103">
        <v>19.877115</v>
      </c>
      <c r="BB43" s="103">
        <v>20.008414999999999</v>
      </c>
      <c r="BC43" s="103">
        <v>20.800183000000001</v>
      </c>
      <c r="BD43" s="703">
        <v>20.249022</v>
      </c>
      <c r="BE43" s="703">
        <v>20.482396000000001</v>
      </c>
      <c r="BF43" s="703">
        <v>20.710633999999999</v>
      </c>
      <c r="BG43" s="703">
        <v>20.308130999999999</v>
      </c>
      <c r="BH43" s="703">
        <v>20.534807003000001</v>
      </c>
      <c r="BI43" s="703">
        <v>20.442370932999999</v>
      </c>
      <c r="BJ43" s="598">
        <v>20.454699999999999</v>
      </c>
      <c r="BK43" s="598">
        <v>20.050360000000001</v>
      </c>
      <c r="BL43" s="598">
        <v>20.044039999999999</v>
      </c>
      <c r="BM43" s="598">
        <v>20.262630000000001</v>
      </c>
      <c r="BN43" s="598">
        <v>20.153279999999999</v>
      </c>
      <c r="BO43" s="598">
        <v>20.758099999999999</v>
      </c>
      <c r="BP43" s="598">
        <v>20.642880000000002</v>
      </c>
      <c r="BQ43" s="598">
        <v>20.85688</v>
      </c>
      <c r="BR43" s="598">
        <v>20.85651</v>
      </c>
      <c r="BS43" s="598">
        <v>20.534590000000001</v>
      </c>
      <c r="BT43" s="598">
        <v>20.863610000000001</v>
      </c>
      <c r="BU43" s="598">
        <v>20.705279999999998</v>
      </c>
      <c r="BV43" s="598">
        <v>20.538239999999998</v>
      </c>
    </row>
    <row r="44" spans="1:74" ht="11.05" customHeight="1" x14ac:dyDescent="0.2">
      <c r="A44" s="290" t="s">
        <v>534</v>
      </c>
      <c r="B44" s="584" t="s">
        <v>1127</v>
      </c>
      <c r="C44" s="378">
        <v>3.4422959999999998</v>
      </c>
      <c r="D44" s="378">
        <v>3.3131789999999999</v>
      </c>
      <c r="E44" s="378">
        <v>3.3614820000000001</v>
      </c>
      <c r="F44" s="378">
        <v>2.7248800000000002</v>
      </c>
      <c r="G44" s="378">
        <v>2.9369320000000001</v>
      </c>
      <c r="H44" s="378">
        <v>2.8951790000000002</v>
      </c>
      <c r="I44" s="378">
        <v>3.02528</v>
      </c>
      <c r="J44" s="378">
        <v>2.9741149999999998</v>
      </c>
      <c r="K44" s="378">
        <v>3.017242</v>
      </c>
      <c r="L44" s="378">
        <v>3.3164470000000001</v>
      </c>
      <c r="M44" s="378">
        <v>3.7318799999999999</v>
      </c>
      <c r="N44" s="378">
        <v>3.9815260000000001</v>
      </c>
      <c r="O44" s="378">
        <v>4.0425789999999999</v>
      </c>
      <c r="P44" s="378">
        <v>3.0106890000000002</v>
      </c>
      <c r="Q44" s="378">
        <v>3.1933310000000001</v>
      </c>
      <c r="R44" s="378">
        <v>3.2314430000000001</v>
      </c>
      <c r="S44" s="378">
        <v>3.389751</v>
      </c>
      <c r="T44" s="378">
        <v>3.365332</v>
      </c>
      <c r="U44" s="378">
        <v>3.3149000000000002</v>
      </c>
      <c r="V44" s="378">
        <v>3.3795809999999999</v>
      </c>
      <c r="W44" s="378">
        <v>3.322473</v>
      </c>
      <c r="X44" s="378">
        <v>3.412153</v>
      </c>
      <c r="Y44" s="378">
        <v>3.5432350000000001</v>
      </c>
      <c r="Z44" s="378">
        <v>4.0248410000000003</v>
      </c>
      <c r="AA44" s="378">
        <v>3.979196</v>
      </c>
      <c r="AB44" s="378">
        <v>3.729911</v>
      </c>
      <c r="AC44" s="378">
        <v>3.5920480000000001</v>
      </c>
      <c r="AD44" s="378">
        <v>3.2634910000000001</v>
      </c>
      <c r="AE44" s="378">
        <v>3.030122</v>
      </c>
      <c r="AF44" s="378">
        <v>3.2429830000000002</v>
      </c>
      <c r="AG44" s="378">
        <v>3.3529719999999998</v>
      </c>
      <c r="AH44" s="378">
        <v>2.9958999999999998</v>
      </c>
      <c r="AI44" s="378">
        <v>3.1597019999999998</v>
      </c>
      <c r="AJ44" s="378">
        <v>3.225158</v>
      </c>
      <c r="AK44" s="378">
        <v>3.4231950000000002</v>
      </c>
      <c r="AL44" s="378">
        <v>3.318784</v>
      </c>
      <c r="AM44" s="378">
        <v>3.650852</v>
      </c>
      <c r="AN44" s="378">
        <v>3.6074359999999999</v>
      </c>
      <c r="AO44" s="378">
        <v>3.3423690000000001</v>
      </c>
      <c r="AP44" s="378">
        <v>3.3552409999999999</v>
      </c>
      <c r="AQ44" s="378">
        <v>3.3240120000000002</v>
      </c>
      <c r="AR44" s="378">
        <v>3.2845170000000001</v>
      </c>
      <c r="AS44" s="378">
        <v>3.4490159999999999</v>
      </c>
      <c r="AT44" s="378">
        <v>3.2286809999999999</v>
      </c>
      <c r="AU44" s="378">
        <v>3.2756880000000002</v>
      </c>
      <c r="AV44" s="378">
        <v>3.4992489999999998</v>
      </c>
      <c r="AW44" s="378">
        <v>3.8534619999999999</v>
      </c>
      <c r="AX44" s="378">
        <v>4.1855120000000001</v>
      </c>
      <c r="AY44" s="378">
        <v>3.9340290000000002</v>
      </c>
      <c r="AZ44" s="378">
        <v>3.8643649999999998</v>
      </c>
      <c r="BA44" s="378">
        <v>3.5970759999999999</v>
      </c>
      <c r="BB44" s="378">
        <v>3.3293270000000001</v>
      </c>
      <c r="BC44" s="378">
        <v>3.471349</v>
      </c>
      <c r="BD44" s="674">
        <v>3.363175</v>
      </c>
      <c r="BE44" s="674">
        <v>3.0990869999999999</v>
      </c>
      <c r="BF44" s="674">
        <v>3.4426079999999999</v>
      </c>
      <c r="BG44" s="674">
        <v>3.6655150000000001</v>
      </c>
      <c r="BH44" s="674">
        <v>3.5547157065000001</v>
      </c>
      <c r="BI44" s="674">
        <v>3.7203038667000001</v>
      </c>
      <c r="BJ44" s="389">
        <v>3.9870619999999999</v>
      </c>
      <c r="BK44" s="389">
        <v>4.1205179999999997</v>
      </c>
      <c r="BL44" s="389">
        <v>3.8163640000000001</v>
      </c>
      <c r="BM44" s="389">
        <v>3.6197889999999999</v>
      </c>
      <c r="BN44" s="389">
        <v>3.4127679999999998</v>
      </c>
      <c r="BO44" s="389">
        <v>3.300494</v>
      </c>
      <c r="BP44" s="389">
        <v>3.3155939999999999</v>
      </c>
      <c r="BQ44" s="389">
        <v>3.4073380000000002</v>
      </c>
      <c r="BR44" s="389">
        <v>3.3432930000000001</v>
      </c>
      <c r="BS44" s="389">
        <v>3.4107310000000002</v>
      </c>
      <c r="BT44" s="389">
        <v>3.6989529999999999</v>
      </c>
      <c r="BU44" s="389">
        <v>3.9309530000000001</v>
      </c>
      <c r="BV44" s="389">
        <v>3.9951650000000001</v>
      </c>
    </row>
    <row r="45" spans="1:74" ht="11.05" customHeight="1" x14ac:dyDescent="0.2">
      <c r="A45" s="290" t="s">
        <v>772</v>
      </c>
      <c r="B45" s="584" t="s">
        <v>1129</v>
      </c>
      <c r="C45" s="378">
        <v>0</v>
      </c>
      <c r="D45" s="378">
        <v>0</v>
      </c>
      <c r="E45" s="378">
        <v>0</v>
      </c>
      <c r="F45" s="378">
        <v>0</v>
      </c>
      <c r="G45" s="378">
        <v>0</v>
      </c>
      <c r="H45" s="378">
        <v>0</v>
      </c>
      <c r="I45" s="378">
        <v>0</v>
      </c>
      <c r="J45" s="378">
        <v>0</v>
      </c>
      <c r="K45" s="378">
        <v>0</v>
      </c>
      <c r="L45" s="378">
        <v>0</v>
      </c>
      <c r="M45" s="378">
        <v>0</v>
      </c>
      <c r="N45" s="378">
        <v>0</v>
      </c>
      <c r="O45" s="378">
        <v>8.4064E-2</v>
      </c>
      <c r="P45" s="378">
        <v>0.12175</v>
      </c>
      <c r="Q45" s="378">
        <v>0.13022</v>
      </c>
      <c r="R45" s="378">
        <v>0.131994</v>
      </c>
      <c r="S45" s="378">
        <v>0.14299500000000001</v>
      </c>
      <c r="T45" s="378">
        <v>0.129216</v>
      </c>
      <c r="U45" s="378">
        <v>0.122863</v>
      </c>
      <c r="V45" s="378">
        <v>0.14444499999999999</v>
      </c>
      <c r="W45" s="378">
        <v>0.108697</v>
      </c>
      <c r="X45" s="378">
        <v>0.164131</v>
      </c>
      <c r="Y45" s="378">
        <v>0.158086</v>
      </c>
      <c r="Z45" s="378">
        <v>0.15549499999999999</v>
      </c>
      <c r="AA45" s="378">
        <v>0.124696</v>
      </c>
      <c r="AB45" s="378">
        <v>0.140793</v>
      </c>
      <c r="AC45" s="378">
        <v>0.15332200000000001</v>
      </c>
      <c r="AD45" s="378">
        <v>0.16320899999999999</v>
      </c>
      <c r="AE45" s="378">
        <v>0.15617400000000001</v>
      </c>
      <c r="AF45" s="378">
        <v>0.20013500000000001</v>
      </c>
      <c r="AG45" s="378">
        <v>0.16460900000000001</v>
      </c>
      <c r="AH45" s="378">
        <v>0.183194</v>
      </c>
      <c r="AI45" s="378">
        <v>0.170406</v>
      </c>
      <c r="AJ45" s="378">
        <v>0.19822300000000001</v>
      </c>
      <c r="AK45" s="378">
        <v>0.19029499999999999</v>
      </c>
      <c r="AL45" s="378">
        <v>0.1867</v>
      </c>
      <c r="AM45" s="378">
        <v>0.19962099999999999</v>
      </c>
      <c r="AN45" s="378">
        <v>0.213065</v>
      </c>
      <c r="AO45" s="378">
        <v>0.23675199999999999</v>
      </c>
      <c r="AP45" s="378">
        <v>0.23368700000000001</v>
      </c>
      <c r="AQ45" s="378">
        <v>0.312475</v>
      </c>
      <c r="AR45" s="378">
        <v>0.297842</v>
      </c>
      <c r="AS45" s="378">
        <v>0.26063500000000001</v>
      </c>
      <c r="AT45" s="378">
        <v>0.28934100000000001</v>
      </c>
      <c r="AU45" s="378">
        <v>0.30568499999999998</v>
      </c>
      <c r="AV45" s="378">
        <v>0.28571000000000002</v>
      </c>
      <c r="AW45" s="378">
        <v>0.25357600000000002</v>
      </c>
      <c r="AX45" s="378">
        <v>0.31811499999999998</v>
      </c>
      <c r="AY45" s="378">
        <v>0.2651</v>
      </c>
      <c r="AZ45" s="378">
        <v>0.33601500000000001</v>
      </c>
      <c r="BA45" s="378">
        <v>0.31084499999999998</v>
      </c>
      <c r="BB45" s="378">
        <v>0.32009700000000002</v>
      </c>
      <c r="BC45" s="378">
        <v>0.30666199999999999</v>
      </c>
      <c r="BD45" s="674">
        <v>0.351464</v>
      </c>
      <c r="BE45" s="674">
        <v>0.36602899999999999</v>
      </c>
      <c r="BF45" s="674">
        <v>0.32767499999999999</v>
      </c>
      <c r="BG45" s="674">
        <v>0.33274700000000001</v>
      </c>
      <c r="BH45" s="674">
        <v>0.29965148000000003</v>
      </c>
      <c r="BI45" s="674">
        <v>0.31011119999999998</v>
      </c>
      <c r="BJ45" s="389">
        <v>0.3161833</v>
      </c>
      <c r="BK45" s="389">
        <v>0.2892633</v>
      </c>
      <c r="BL45" s="389">
        <v>0.31145420000000001</v>
      </c>
      <c r="BM45" s="389">
        <v>0.31105850000000002</v>
      </c>
      <c r="BN45" s="389">
        <v>0.3106834</v>
      </c>
      <c r="BO45" s="389">
        <v>0.32703939999999998</v>
      </c>
      <c r="BP45" s="389">
        <v>0.33675559999999999</v>
      </c>
      <c r="BQ45" s="389">
        <v>0.33049139999999999</v>
      </c>
      <c r="BR45" s="389">
        <v>0.33274359999999997</v>
      </c>
      <c r="BS45" s="389">
        <v>0.31987159999999998</v>
      </c>
      <c r="BT45" s="389">
        <v>0.3324529</v>
      </c>
      <c r="BU45" s="389">
        <v>0.33612639999999999</v>
      </c>
      <c r="BV45" s="389">
        <v>0.35056229999999999</v>
      </c>
    </row>
    <row r="46" spans="1:74" ht="11.05" customHeight="1" x14ac:dyDescent="0.2">
      <c r="A46" s="291" t="s">
        <v>243</v>
      </c>
      <c r="B46" s="584" t="s">
        <v>1138</v>
      </c>
      <c r="C46" s="378">
        <v>8.7235359999999993</v>
      </c>
      <c r="D46" s="378">
        <v>9.0504390000000008</v>
      </c>
      <c r="E46" s="378">
        <v>7.7790020000000002</v>
      </c>
      <c r="F46" s="378">
        <v>5.8657599999999999</v>
      </c>
      <c r="G46" s="378">
        <v>7.1979879999999996</v>
      </c>
      <c r="H46" s="378">
        <v>8.2915460000000003</v>
      </c>
      <c r="I46" s="378">
        <v>8.460286</v>
      </c>
      <c r="J46" s="378">
        <v>8.5240849999999995</v>
      </c>
      <c r="K46" s="378">
        <v>8.5411009999999994</v>
      </c>
      <c r="L46" s="378">
        <v>8.3164069999999999</v>
      </c>
      <c r="M46" s="378">
        <v>8.0013620000000003</v>
      </c>
      <c r="N46" s="378">
        <v>7.8554209999999998</v>
      </c>
      <c r="O46" s="378">
        <v>7.723325</v>
      </c>
      <c r="P46" s="378">
        <v>7.8235749999999999</v>
      </c>
      <c r="Q46" s="378">
        <v>8.5531550000000003</v>
      </c>
      <c r="R46" s="378">
        <v>8.8393800000000002</v>
      </c>
      <c r="S46" s="378">
        <v>9.0807749999999992</v>
      </c>
      <c r="T46" s="378">
        <v>9.3616659999999996</v>
      </c>
      <c r="U46" s="378">
        <v>9.2970620000000004</v>
      </c>
      <c r="V46" s="378">
        <v>9.1823250000000005</v>
      </c>
      <c r="W46" s="378">
        <v>8.9324600000000007</v>
      </c>
      <c r="X46" s="378">
        <v>9.0269370000000002</v>
      </c>
      <c r="Y46" s="378">
        <v>9.0210779999999993</v>
      </c>
      <c r="Z46" s="378">
        <v>8.8794160000000009</v>
      </c>
      <c r="AA46" s="378">
        <v>8.0618730000000003</v>
      </c>
      <c r="AB46" s="378">
        <v>8.6501760000000001</v>
      </c>
      <c r="AC46" s="378">
        <v>9.0051249999999996</v>
      </c>
      <c r="AD46" s="378">
        <v>8.7987420000000007</v>
      </c>
      <c r="AE46" s="378">
        <v>9.1191099999999992</v>
      </c>
      <c r="AF46" s="378">
        <v>9.075113</v>
      </c>
      <c r="AG46" s="378">
        <v>8.8115620000000003</v>
      </c>
      <c r="AH46" s="378">
        <v>9.1153639999999996</v>
      </c>
      <c r="AI46" s="378">
        <v>8.8466349999999991</v>
      </c>
      <c r="AJ46" s="378">
        <v>8.8067969999999995</v>
      </c>
      <c r="AK46" s="378">
        <v>8.8268369999999994</v>
      </c>
      <c r="AL46" s="378">
        <v>8.5959120000000002</v>
      </c>
      <c r="AM46" s="378">
        <v>8.2910260000000005</v>
      </c>
      <c r="AN46" s="378">
        <v>8.694903</v>
      </c>
      <c r="AO46" s="378">
        <v>9.0769289999999998</v>
      </c>
      <c r="AP46" s="378">
        <v>8.9440740000000005</v>
      </c>
      <c r="AQ46" s="378">
        <v>9.0798850000000009</v>
      </c>
      <c r="AR46" s="378">
        <v>9.3657190000000003</v>
      </c>
      <c r="AS46" s="378">
        <v>8.9790080000000003</v>
      </c>
      <c r="AT46" s="378">
        <v>9.2444869999999995</v>
      </c>
      <c r="AU46" s="378">
        <v>8.8430999999999997</v>
      </c>
      <c r="AV46" s="378">
        <v>9.0998470000000005</v>
      </c>
      <c r="AW46" s="378">
        <v>8.9098400000000009</v>
      </c>
      <c r="AX46" s="378">
        <v>8.7958689999999997</v>
      </c>
      <c r="AY46" s="378">
        <v>8.2376719999999999</v>
      </c>
      <c r="AZ46" s="378">
        <v>8.6009729999999998</v>
      </c>
      <c r="BA46" s="378">
        <v>8.8873770000000007</v>
      </c>
      <c r="BB46" s="378">
        <v>8.8311639999999993</v>
      </c>
      <c r="BC46" s="378">
        <v>9.3959930000000007</v>
      </c>
      <c r="BD46" s="674">
        <v>9.1198350000000001</v>
      </c>
      <c r="BE46" s="674">
        <v>9.296856</v>
      </c>
      <c r="BF46" s="674">
        <v>9.2577169999999995</v>
      </c>
      <c r="BG46" s="674">
        <v>8.9936919999999994</v>
      </c>
      <c r="BH46" s="674">
        <v>9.0379677418999993</v>
      </c>
      <c r="BI46" s="674">
        <v>8.8693656000000001</v>
      </c>
      <c r="BJ46" s="389">
        <v>8.7565419999999996</v>
      </c>
      <c r="BK46" s="389">
        <v>8.2688199999999998</v>
      </c>
      <c r="BL46" s="389">
        <v>8.5994890000000002</v>
      </c>
      <c r="BM46" s="389">
        <v>8.925948</v>
      </c>
      <c r="BN46" s="389">
        <v>8.8481059999999996</v>
      </c>
      <c r="BO46" s="389">
        <v>9.3625740000000004</v>
      </c>
      <c r="BP46" s="389">
        <v>9.1287789999999998</v>
      </c>
      <c r="BQ46" s="389">
        <v>9.3363340000000008</v>
      </c>
      <c r="BR46" s="389">
        <v>9.2447130000000008</v>
      </c>
      <c r="BS46" s="389">
        <v>8.9975509999999996</v>
      </c>
      <c r="BT46" s="389">
        <v>8.9735440000000004</v>
      </c>
      <c r="BU46" s="389">
        <v>8.9175360000000001</v>
      </c>
      <c r="BV46" s="389">
        <v>8.7355420000000006</v>
      </c>
    </row>
    <row r="47" spans="1:74" ht="11.05" customHeight="1" x14ac:dyDescent="0.2">
      <c r="A47" s="291" t="s">
        <v>244</v>
      </c>
      <c r="B47" s="584" t="s">
        <v>1132</v>
      </c>
      <c r="C47" s="378">
        <v>1.672723</v>
      </c>
      <c r="D47" s="378">
        <v>1.619013</v>
      </c>
      <c r="E47" s="378">
        <v>1.3877360000000001</v>
      </c>
      <c r="F47" s="378">
        <v>0.67801299999999998</v>
      </c>
      <c r="G47" s="378">
        <v>0.59705299999999994</v>
      </c>
      <c r="H47" s="378">
        <v>0.78411399999999998</v>
      </c>
      <c r="I47" s="378">
        <v>0.96757700000000002</v>
      </c>
      <c r="J47" s="378">
        <v>1.015676</v>
      </c>
      <c r="K47" s="378">
        <v>0.92109600000000003</v>
      </c>
      <c r="L47" s="378">
        <v>1.0057449999999999</v>
      </c>
      <c r="M47" s="378">
        <v>1.1295839999999999</v>
      </c>
      <c r="N47" s="378">
        <v>1.148334</v>
      </c>
      <c r="O47" s="378">
        <v>1.1310610000000001</v>
      </c>
      <c r="P47" s="378">
        <v>1.0867990000000001</v>
      </c>
      <c r="Q47" s="378">
        <v>1.1500570000000001</v>
      </c>
      <c r="R47" s="378">
        <v>1.2920510000000001</v>
      </c>
      <c r="S47" s="378">
        <v>1.291709</v>
      </c>
      <c r="T47" s="378">
        <v>1.4260740000000001</v>
      </c>
      <c r="U47" s="378">
        <v>1.501371</v>
      </c>
      <c r="V47" s="378">
        <v>1.5634710000000001</v>
      </c>
      <c r="W47" s="378">
        <v>1.4848399999999999</v>
      </c>
      <c r="X47" s="378">
        <v>1.466753</v>
      </c>
      <c r="Y47" s="378">
        <v>1.5070250000000001</v>
      </c>
      <c r="Z47" s="378">
        <v>1.5174319999999999</v>
      </c>
      <c r="AA47" s="378">
        <v>1.4183330000000001</v>
      </c>
      <c r="AB47" s="378">
        <v>1.4180699999999999</v>
      </c>
      <c r="AC47" s="378">
        <v>1.520051</v>
      </c>
      <c r="AD47" s="378">
        <v>1.547018</v>
      </c>
      <c r="AE47" s="378">
        <v>1.5911839999999999</v>
      </c>
      <c r="AF47" s="378">
        <v>1.685743</v>
      </c>
      <c r="AG47" s="378">
        <v>1.6025430000000001</v>
      </c>
      <c r="AH47" s="378">
        <v>1.6536759999999999</v>
      </c>
      <c r="AI47" s="378">
        <v>1.5342340000000001</v>
      </c>
      <c r="AJ47" s="378">
        <v>1.558341</v>
      </c>
      <c r="AK47" s="378">
        <v>1.5844929999999999</v>
      </c>
      <c r="AL47" s="378">
        <v>1.5927659999999999</v>
      </c>
      <c r="AM47" s="378">
        <v>1.5276590000000001</v>
      </c>
      <c r="AN47" s="378">
        <v>1.5157719999999999</v>
      </c>
      <c r="AO47" s="378">
        <v>1.6129869999999999</v>
      </c>
      <c r="AP47" s="378">
        <v>1.6057699999999999</v>
      </c>
      <c r="AQ47" s="378">
        <v>1.669672</v>
      </c>
      <c r="AR47" s="378">
        <v>1.7554289999999999</v>
      </c>
      <c r="AS47" s="378">
        <v>1.7529840000000001</v>
      </c>
      <c r="AT47" s="378">
        <v>1.7075039999999999</v>
      </c>
      <c r="AU47" s="378">
        <v>1.6913800000000001</v>
      </c>
      <c r="AV47" s="378">
        <v>1.6971130000000001</v>
      </c>
      <c r="AW47" s="378">
        <v>1.623478</v>
      </c>
      <c r="AX47" s="378">
        <v>1.6681969999999999</v>
      </c>
      <c r="AY47" s="378">
        <v>1.5362</v>
      </c>
      <c r="AZ47" s="378">
        <v>1.563982</v>
      </c>
      <c r="BA47" s="378">
        <v>1.650865</v>
      </c>
      <c r="BB47" s="378">
        <v>1.708474</v>
      </c>
      <c r="BC47" s="378">
        <v>1.7681519999999999</v>
      </c>
      <c r="BD47" s="674">
        <v>1.7101710000000001</v>
      </c>
      <c r="BE47" s="674">
        <v>1.83168</v>
      </c>
      <c r="BF47" s="674">
        <v>1.7888550000000001</v>
      </c>
      <c r="BG47" s="674">
        <v>1.6706129999999999</v>
      </c>
      <c r="BH47" s="674">
        <v>1.6920645161000001</v>
      </c>
      <c r="BI47" s="674">
        <v>1.7367366666999999</v>
      </c>
      <c r="BJ47" s="389">
        <v>1.690747</v>
      </c>
      <c r="BK47" s="389">
        <v>1.562872</v>
      </c>
      <c r="BL47" s="389">
        <v>1.5892170000000001</v>
      </c>
      <c r="BM47" s="389">
        <v>1.681926</v>
      </c>
      <c r="BN47" s="389">
        <v>1.7314480000000001</v>
      </c>
      <c r="BO47" s="389">
        <v>1.796152</v>
      </c>
      <c r="BP47" s="389">
        <v>1.844838</v>
      </c>
      <c r="BQ47" s="389">
        <v>1.864741</v>
      </c>
      <c r="BR47" s="389">
        <v>1.8170980000000001</v>
      </c>
      <c r="BS47" s="389">
        <v>1.7033750000000001</v>
      </c>
      <c r="BT47" s="389">
        <v>1.7393479999999999</v>
      </c>
      <c r="BU47" s="389">
        <v>1.6629989999999999</v>
      </c>
      <c r="BV47" s="389">
        <v>1.7116739999999999</v>
      </c>
    </row>
    <row r="48" spans="1:74" ht="11.05" customHeight="1" x14ac:dyDescent="0.2">
      <c r="A48" s="291" t="s">
        <v>245</v>
      </c>
      <c r="B48" s="584" t="s">
        <v>1133</v>
      </c>
      <c r="C48" s="378">
        <v>4.0243989999999998</v>
      </c>
      <c r="D48" s="378">
        <v>4.0796070000000002</v>
      </c>
      <c r="E48" s="378">
        <v>3.9609399999999999</v>
      </c>
      <c r="F48" s="378">
        <v>3.5280629999999999</v>
      </c>
      <c r="G48" s="378">
        <v>3.4462429999999999</v>
      </c>
      <c r="H48" s="378">
        <v>3.494602</v>
      </c>
      <c r="I48" s="378">
        <v>3.614649</v>
      </c>
      <c r="J48" s="378">
        <v>3.6677569999999999</v>
      </c>
      <c r="K48" s="378">
        <v>3.8139669999999999</v>
      </c>
      <c r="L48" s="378">
        <v>4.0364769999999996</v>
      </c>
      <c r="M48" s="378">
        <v>3.879454</v>
      </c>
      <c r="N48" s="378">
        <v>3.8882089999999998</v>
      </c>
      <c r="O48" s="378">
        <v>3.9364659999999998</v>
      </c>
      <c r="P48" s="378">
        <v>3.9684219999999999</v>
      </c>
      <c r="Q48" s="378">
        <v>4.0771480000000002</v>
      </c>
      <c r="R48" s="378">
        <v>4.0483609999999999</v>
      </c>
      <c r="S48" s="378">
        <v>3.90015</v>
      </c>
      <c r="T48" s="378">
        <v>3.9457260000000001</v>
      </c>
      <c r="U48" s="378">
        <v>3.674569</v>
      </c>
      <c r="V48" s="378">
        <v>3.9843839999999999</v>
      </c>
      <c r="W48" s="378">
        <v>4.0319989999999999</v>
      </c>
      <c r="X48" s="378">
        <v>3.9673919999999998</v>
      </c>
      <c r="Y48" s="378">
        <v>4.1903800000000002</v>
      </c>
      <c r="Z48" s="378">
        <v>3.9501110000000001</v>
      </c>
      <c r="AA48" s="378">
        <v>4.1287419999999999</v>
      </c>
      <c r="AB48" s="378">
        <v>4.3648769999999999</v>
      </c>
      <c r="AC48" s="378">
        <v>4.1832260000000003</v>
      </c>
      <c r="AD48" s="378">
        <v>3.9756010000000002</v>
      </c>
      <c r="AE48" s="378">
        <v>3.8757510000000002</v>
      </c>
      <c r="AF48" s="378">
        <v>4.0492489999999997</v>
      </c>
      <c r="AG48" s="378">
        <v>3.72153</v>
      </c>
      <c r="AH48" s="378">
        <v>3.9404870000000001</v>
      </c>
      <c r="AI48" s="378">
        <v>4.0874629999999996</v>
      </c>
      <c r="AJ48" s="378">
        <v>4.1628230000000004</v>
      </c>
      <c r="AK48" s="378">
        <v>4.0594900000000003</v>
      </c>
      <c r="AL48" s="378">
        <v>3.7927200000000001</v>
      </c>
      <c r="AM48" s="378">
        <v>3.9668009999999998</v>
      </c>
      <c r="AN48" s="378">
        <v>3.9985900000000001</v>
      </c>
      <c r="AO48" s="378">
        <v>4.11348</v>
      </c>
      <c r="AP48" s="378">
        <v>3.878568</v>
      </c>
      <c r="AQ48" s="378">
        <v>3.9190770000000001</v>
      </c>
      <c r="AR48" s="378">
        <v>3.9775459999999998</v>
      </c>
      <c r="AS48" s="378">
        <v>3.5832959999999998</v>
      </c>
      <c r="AT48" s="378">
        <v>4.0520769999999997</v>
      </c>
      <c r="AU48" s="378">
        <v>3.8577789999999998</v>
      </c>
      <c r="AV48" s="378">
        <v>4.0606920000000004</v>
      </c>
      <c r="AW48" s="378">
        <v>3.9502809999999999</v>
      </c>
      <c r="AX48" s="378">
        <v>3.6433080000000002</v>
      </c>
      <c r="AY48" s="378">
        <v>3.8695349999999999</v>
      </c>
      <c r="AZ48" s="378">
        <v>3.9193899999999999</v>
      </c>
      <c r="BA48" s="378">
        <v>3.6736089999999999</v>
      </c>
      <c r="BB48" s="378">
        <v>3.8005640000000001</v>
      </c>
      <c r="BC48" s="378">
        <v>3.778975</v>
      </c>
      <c r="BD48" s="674">
        <v>3.5942020000000001</v>
      </c>
      <c r="BE48" s="674">
        <v>3.69278</v>
      </c>
      <c r="BF48" s="674">
        <v>3.8749790000000002</v>
      </c>
      <c r="BG48" s="674">
        <v>3.712313</v>
      </c>
      <c r="BH48" s="674">
        <v>3.9694516128999999</v>
      </c>
      <c r="BI48" s="674">
        <v>3.8085613333000001</v>
      </c>
      <c r="BJ48" s="389">
        <v>3.86442</v>
      </c>
      <c r="BK48" s="389">
        <v>4.0558820000000004</v>
      </c>
      <c r="BL48" s="389">
        <v>4.0363429999999996</v>
      </c>
      <c r="BM48" s="389">
        <v>3.9255960000000001</v>
      </c>
      <c r="BN48" s="389">
        <v>3.9753039999999999</v>
      </c>
      <c r="BO48" s="389">
        <v>3.9390710000000002</v>
      </c>
      <c r="BP48" s="389">
        <v>3.922758</v>
      </c>
      <c r="BQ48" s="389">
        <v>3.779827</v>
      </c>
      <c r="BR48" s="389">
        <v>3.9079100000000002</v>
      </c>
      <c r="BS48" s="389">
        <v>4.0264430000000004</v>
      </c>
      <c r="BT48" s="389">
        <v>4.1576089999999999</v>
      </c>
      <c r="BU48" s="389">
        <v>3.8779029999999999</v>
      </c>
      <c r="BV48" s="389">
        <v>3.9376419999999999</v>
      </c>
    </row>
    <row r="49" spans="1:74" ht="11.05" customHeight="1" x14ac:dyDescent="0.2">
      <c r="A49" s="291" t="s">
        <v>246</v>
      </c>
      <c r="B49" s="584" t="s">
        <v>1134</v>
      </c>
      <c r="C49" s="378">
        <v>0.23836599999999999</v>
      </c>
      <c r="D49" s="378">
        <v>0.188162</v>
      </c>
      <c r="E49" s="378">
        <v>9.1184000000000001E-2</v>
      </c>
      <c r="F49" s="378">
        <v>7.4344999999999994E-2</v>
      </c>
      <c r="G49" s="378">
        <v>6.1272E-2</v>
      </c>
      <c r="H49" s="378">
        <v>0.20866699999999999</v>
      </c>
      <c r="I49" s="378">
        <v>0.34600999999999998</v>
      </c>
      <c r="J49" s="378">
        <v>0.30596699999999999</v>
      </c>
      <c r="K49" s="378">
        <v>0.322328</v>
      </c>
      <c r="L49" s="378">
        <v>0.25484600000000002</v>
      </c>
      <c r="M49" s="378">
        <v>0.20774799999999999</v>
      </c>
      <c r="N49" s="378">
        <v>0.194439</v>
      </c>
      <c r="O49" s="378">
        <v>0.24721699999999999</v>
      </c>
      <c r="P49" s="378">
        <v>0.25467400000000001</v>
      </c>
      <c r="Q49" s="378">
        <v>0.28020800000000001</v>
      </c>
      <c r="R49" s="378">
        <v>0.138266</v>
      </c>
      <c r="S49" s="378">
        <v>0.26317600000000002</v>
      </c>
      <c r="T49" s="378">
        <v>0.34643299999999999</v>
      </c>
      <c r="U49" s="378">
        <v>0.35082400000000002</v>
      </c>
      <c r="V49" s="378">
        <v>0.34384300000000001</v>
      </c>
      <c r="W49" s="378">
        <v>0.341256</v>
      </c>
      <c r="X49" s="378">
        <v>0.35684300000000002</v>
      </c>
      <c r="Y49" s="378">
        <v>0.409916</v>
      </c>
      <c r="Z49" s="378">
        <v>0.43209399999999998</v>
      </c>
      <c r="AA49" s="378">
        <v>0.30448599999999998</v>
      </c>
      <c r="AB49" s="378">
        <v>0.32711499999999999</v>
      </c>
      <c r="AC49" s="378">
        <v>0.36624200000000001</v>
      </c>
      <c r="AD49" s="378">
        <v>0.25531399999999999</v>
      </c>
      <c r="AE49" s="378">
        <v>0.32062200000000002</v>
      </c>
      <c r="AF49" s="378">
        <v>0.31841399999999997</v>
      </c>
      <c r="AG49" s="378">
        <v>0.31223400000000001</v>
      </c>
      <c r="AH49" s="378">
        <v>0.37602600000000003</v>
      </c>
      <c r="AI49" s="378">
        <v>0.46470299999999998</v>
      </c>
      <c r="AJ49" s="378">
        <v>0.27733400000000002</v>
      </c>
      <c r="AK49" s="378">
        <v>0.359348</v>
      </c>
      <c r="AL49" s="378">
        <v>0.27338499999999999</v>
      </c>
      <c r="AM49" s="378">
        <v>0.276308</v>
      </c>
      <c r="AN49" s="378">
        <v>0.38368099999999999</v>
      </c>
      <c r="AO49" s="378">
        <v>0.22673399999999999</v>
      </c>
      <c r="AP49" s="378">
        <v>0.17765400000000001</v>
      </c>
      <c r="AQ49" s="378">
        <v>0.21356800000000001</v>
      </c>
      <c r="AR49" s="378">
        <v>0.27285799999999999</v>
      </c>
      <c r="AS49" s="378">
        <v>0.25130400000000003</v>
      </c>
      <c r="AT49" s="378">
        <v>0.32096799999999998</v>
      </c>
      <c r="AU49" s="378">
        <v>0.22011800000000001</v>
      </c>
      <c r="AV49" s="378">
        <v>0.269399</v>
      </c>
      <c r="AW49" s="378">
        <v>0.35794399999999998</v>
      </c>
      <c r="AX49" s="378">
        <v>0.32625799999999999</v>
      </c>
      <c r="AY49" s="378">
        <v>0.26994299999999999</v>
      </c>
      <c r="AZ49" s="378">
        <v>0.26431300000000002</v>
      </c>
      <c r="BA49" s="378">
        <v>0.31363999999999997</v>
      </c>
      <c r="BB49" s="378">
        <v>0.312664</v>
      </c>
      <c r="BC49" s="378">
        <v>0.29556300000000002</v>
      </c>
      <c r="BD49" s="674">
        <v>0.286916</v>
      </c>
      <c r="BE49" s="674">
        <v>0.29368300000000003</v>
      </c>
      <c r="BF49" s="674">
        <v>0.28858299999999998</v>
      </c>
      <c r="BG49" s="674">
        <v>0.21663399999999999</v>
      </c>
      <c r="BH49" s="674">
        <v>0.32558064516000002</v>
      </c>
      <c r="BI49" s="674">
        <v>0.31142706666999997</v>
      </c>
      <c r="BJ49" s="389">
        <v>0.27427109999999999</v>
      </c>
      <c r="BK49" s="389">
        <v>0.2521082</v>
      </c>
      <c r="BL49" s="389">
        <v>0.27944980000000003</v>
      </c>
      <c r="BM49" s="389">
        <v>0.27021460000000003</v>
      </c>
      <c r="BN49" s="389">
        <v>0.27272400000000002</v>
      </c>
      <c r="BO49" s="389">
        <v>0.30510490000000001</v>
      </c>
      <c r="BP49" s="389">
        <v>0.26892909999999998</v>
      </c>
      <c r="BQ49" s="389">
        <v>0.25791190000000003</v>
      </c>
      <c r="BR49" s="389">
        <v>0.25898100000000002</v>
      </c>
      <c r="BS49" s="389">
        <v>0.27227030000000002</v>
      </c>
      <c r="BT49" s="389">
        <v>0.27278089999999999</v>
      </c>
      <c r="BU49" s="389">
        <v>0.27496029999999999</v>
      </c>
      <c r="BV49" s="389">
        <v>0.25224839999999998</v>
      </c>
    </row>
    <row r="50" spans="1:74" ht="11.05" customHeight="1" x14ac:dyDescent="0.2">
      <c r="A50" s="291" t="s">
        <v>435</v>
      </c>
      <c r="B50" s="584" t="s">
        <v>1135</v>
      </c>
      <c r="C50" s="378">
        <v>1.7582850000000001</v>
      </c>
      <c r="D50" s="378">
        <v>1.6637839999999999</v>
      </c>
      <c r="E50" s="378">
        <v>1.6377949999999999</v>
      </c>
      <c r="F50" s="378">
        <v>1.570816</v>
      </c>
      <c r="G50" s="378">
        <v>1.640036</v>
      </c>
      <c r="H50" s="378">
        <v>1.8455299999999999</v>
      </c>
      <c r="I50" s="378">
        <v>1.9170579999999999</v>
      </c>
      <c r="J50" s="378">
        <v>1.9920629999999999</v>
      </c>
      <c r="K50" s="378">
        <v>1.8448040000000001</v>
      </c>
      <c r="L50" s="378">
        <v>1.733768</v>
      </c>
      <c r="M50" s="378">
        <v>1.744516</v>
      </c>
      <c r="N50" s="378">
        <v>1.640064</v>
      </c>
      <c r="O50" s="378">
        <v>1.635591</v>
      </c>
      <c r="P50" s="378">
        <v>1.3658110000000001</v>
      </c>
      <c r="Q50" s="378">
        <v>1.5959179999999999</v>
      </c>
      <c r="R50" s="378">
        <v>1.754845</v>
      </c>
      <c r="S50" s="378">
        <v>2.0039020000000001</v>
      </c>
      <c r="T50" s="378">
        <v>2.092457</v>
      </c>
      <c r="U50" s="378">
        <v>1.9539310000000001</v>
      </c>
      <c r="V50" s="378">
        <v>2.064746</v>
      </c>
      <c r="W50" s="378">
        <v>1.9205220000000001</v>
      </c>
      <c r="X50" s="378">
        <v>1.8423210000000001</v>
      </c>
      <c r="Y50" s="378">
        <v>1.8090520000000001</v>
      </c>
      <c r="Z50" s="378">
        <v>1.788286</v>
      </c>
      <c r="AA50" s="378">
        <v>1.595785</v>
      </c>
      <c r="AB50" s="378">
        <v>1.5594710000000001</v>
      </c>
      <c r="AC50" s="378">
        <v>1.6634720000000001</v>
      </c>
      <c r="AD50" s="378">
        <v>1.7239660000000001</v>
      </c>
      <c r="AE50" s="378">
        <v>1.746604</v>
      </c>
      <c r="AF50" s="378">
        <v>1.8615999999999999</v>
      </c>
      <c r="AG50" s="378">
        <v>1.9601109999999999</v>
      </c>
      <c r="AH50" s="378">
        <v>2.0003820000000001</v>
      </c>
      <c r="AI50" s="378">
        <v>1.865915</v>
      </c>
      <c r="AJ50" s="378">
        <v>1.7779419999999999</v>
      </c>
      <c r="AK50" s="378">
        <v>1.770556</v>
      </c>
      <c r="AL50" s="378">
        <v>1.5669420000000001</v>
      </c>
      <c r="AM50" s="378">
        <v>1.4412160000000001</v>
      </c>
      <c r="AN50" s="378">
        <v>1.5280769999999999</v>
      </c>
      <c r="AO50" s="378">
        <v>1.598042</v>
      </c>
      <c r="AP50" s="378">
        <v>1.776921</v>
      </c>
      <c r="AQ50" s="378">
        <v>1.804754</v>
      </c>
      <c r="AR50" s="378">
        <v>1.801275</v>
      </c>
      <c r="AS50" s="378">
        <v>1.7665459999999999</v>
      </c>
      <c r="AT50" s="378">
        <v>1.924814</v>
      </c>
      <c r="AU50" s="378">
        <v>1.960833</v>
      </c>
      <c r="AV50" s="378">
        <v>1.7194339999999999</v>
      </c>
      <c r="AW50" s="378">
        <v>1.7903990000000001</v>
      </c>
      <c r="AX50" s="378">
        <v>1.4589240000000001</v>
      </c>
      <c r="AY50" s="378">
        <v>1.4744930000000001</v>
      </c>
      <c r="AZ50" s="378">
        <v>1.399489</v>
      </c>
      <c r="BA50" s="378">
        <v>1.443703</v>
      </c>
      <c r="BB50" s="378">
        <v>1.7061249999999999</v>
      </c>
      <c r="BC50" s="378">
        <v>1.7834890000000001</v>
      </c>
      <c r="BD50" s="674">
        <v>1.823259</v>
      </c>
      <c r="BE50" s="674">
        <v>1.9022810000000001</v>
      </c>
      <c r="BF50" s="674">
        <v>1.7302169999999999</v>
      </c>
      <c r="BG50" s="674">
        <v>1.7166170000000001</v>
      </c>
      <c r="BH50" s="674">
        <v>1.6553753</v>
      </c>
      <c r="BI50" s="674">
        <v>1.6858652000000001</v>
      </c>
      <c r="BJ50" s="389">
        <v>1.565472</v>
      </c>
      <c r="BK50" s="389">
        <v>1.5008999999999999</v>
      </c>
      <c r="BL50" s="389">
        <v>1.411724</v>
      </c>
      <c r="BM50" s="389">
        <v>1.528097</v>
      </c>
      <c r="BN50" s="389">
        <v>1.6022460000000001</v>
      </c>
      <c r="BO50" s="389">
        <v>1.72767</v>
      </c>
      <c r="BP50" s="389">
        <v>1.8252269999999999</v>
      </c>
      <c r="BQ50" s="389">
        <v>1.8802380000000001</v>
      </c>
      <c r="BR50" s="389">
        <v>1.9517739999999999</v>
      </c>
      <c r="BS50" s="389">
        <v>1.8043450000000001</v>
      </c>
      <c r="BT50" s="389">
        <v>1.688925</v>
      </c>
      <c r="BU50" s="389">
        <v>1.704801</v>
      </c>
      <c r="BV50" s="389">
        <v>1.555402</v>
      </c>
    </row>
    <row r="51" spans="1:74" ht="11.05" customHeight="1" x14ac:dyDescent="0.2">
      <c r="A51" s="291"/>
      <c r="B51" s="590"/>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0"/>
      <c r="AJ51" s="380"/>
      <c r="AK51" s="380"/>
      <c r="AL51" s="380"/>
      <c r="AM51" s="380"/>
      <c r="AN51" s="380"/>
      <c r="AO51" s="380"/>
      <c r="AP51" s="380"/>
      <c r="AQ51" s="380"/>
      <c r="AR51" s="380"/>
      <c r="AS51" s="380"/>
      <c r="AT51" s="380"/>
      <c r="AU51" s="380"/>
      <c r="AV51" s="380"/>
      <c r="AW51" s="380"/>
      <c r="AX51" s="380"/>
      <c r="AY51" s="380"/>
      <c r="AZ51" s="380"/>
      <c r="BA51" s="380"/>
      <c r="BB51" s="380"/>
      <c r="BC51" s="380"/>
      <c r="BD51" s="676"/>
      <c r="BE51" s="676"/>
      <c r="BF51" s="676"/>
      <c r="BG51" s="676"/>
      <c r="BH51" s="676"/>
      <c r="BI51" s="676"/>
      <c r="BJ51" s="391"/>
      <c r="BK51" s="391"/>
      <c r="BL51" s="391"/>
      <c r="BM51" s="391"/>
      <c r="BN51" s="391"/>
      <c r="BO51" s="391"/>
      <c r="BP51" s="391"/>
      <c r="BQ51" s="391"/>
      <c r="BR51" s="391"/>
      <c r="BS51" s="391"/>
      <c r="BT51" s="391"/>
      <c r="BU51" s="391"/>
      <c r="BV51" s="391"/>
    </row>
    <row r="52" spans="1:74" s="300" customFormat="1" ht="11.05" customHeight="1" x14ac:dyDescent="0.2">
      <c r="A52" s="587" t="s">
        <v>436</v>
      </c>
      <c r="B52" s="95" t="s">
        <v>1140</v>
      </c>
      <c r="C52" s="103">
        <v>-0.64861599999999997</v>
      </c>
      <c r="D52" s="103">
        <v>-1.107782</v>
      </c>
      <c r="E52" s="103">
        <v>-1.1616299999999999</v>
      </c>
      <c r="F52" s="103">
        <v>-1.112441</v>
      </c>
      <c r="G52" s="103">
        <v>0.65037</v>
      </c>
      <c r="H52" s="103">
        <v>0.75958400000000004</v>
      </c>
      <c r="I52" s="103">
        <v>-0.63907700000000001</v>
      </c>
      <c r="J52" s="103">
        <v>-1.1004799999999999</v>
      </c>
      <c r="K52" s="103">
        <v>-0.75623799999999997</v>
      </c>
      <c r="L52" s="103">
        <v>-1.013218</v>
      </c>
      <c r="M52" s="103">
        <v>-0.29715799999999998</v>
      </c>
      <c r="N52" s="103">
        <v>-1.1856709999999999</v>
      </c>
      <c r="O52" s="103">
        <v>-0.50065700000000002</v>
      </c>
      <c r="P52" s="103">
        <v>0.35670400000000002</v>
      </c>
      <c r="Q52" s="103">
        <v>0.43112299999999998</v>
      </c>
      <c r="R52" s="103">
        <v>-0.44062099999999998</v>
      </c>
      <c r="S52" s="103">
        <v>9.8158999999999996E-2</v>
      </c>
      <c r="T52" s="103">
        <v>-5.6323999999999999E-2</v>
      </c>
      <c r="U52" s="103">
        <v>0.367807</v>
      </c>
      <c r="V52" s="103">
        <v>-0.15270700000000001</v>
      </c>
      <c r="W52" s="103">
        <v>1.1621520000000001</v>
      </c>
      <c r="X52" s="103">
        <v>-9.0038000000000007E-2</v>
      </c>
      <c r="Y52" s="103">
        <v>-0.71033999999999997</v>
      </c>
      <c r="Z52" s="103">
        <v>-1.160752</v>
      </c>
      <c r="AA52" s="103">
        <v>-0.51304499999999997</v>
      </c>
      <c r="AB52" s="103">
        <v>-0.278256</v>
      </c>
      <c r="AC52" s="103">
        <v>-0.62126099999999995</v>
      </c>
      <c r="AD52" s="103">
        <v>-1.4176089999999999</v>
      </c>
      <c r="AE52" s="103">
        <v>-1.0306329999999999</v>
      </c>
      <c r="AF52" s="103">
        <v>-1.1730879999999999</v>
      </c>
      <c r="AG52" s="103">
        <v>-0.93116699999999997</v>
      </c>
      <c r="AH52" s="103">
        <v>-1.3800319999999999</v>
      </c>
      <c r="AI52" s="103">
        <v>-1.825135</v>
      </c>
      <c r="AJ52" s="103">
        <v>-1.4297340000000001</v>
      </c>
      <c r="AK52" s="103">
        <v>-1.6367750000000001</v>
      </c>
      <c r="AL52" s="103">
        <v>-2.0086240000000002</v>
      </c>
      <c r="AM52" s="103">
        <v>-0.81931299999999996</v>
      </c>
      <c r="AN52" s="103">
        <v>-0.84835099999999997</v>
      </c>
      <c r="AO52" s="103">
        <v>-2.642423</v>
      </c>
      <c r="AP52" s="103">
        <v>-1.450105</v>
      </c>
      <c r="AQ52" s="103">
        <v>-1.3764179999999999</v>
      </c>
      <c r="AR52" s="103">
        <v>-1.223641</v>
      </c>
      <c r="AS52" s="103">
        <v>-2.0291670000000002</v>
      </c>
      <c r="AT52" s="103">
        <v>-1.5329919999999999</v>
      </c>
      <c r="AU52" s="103">
        <v>-1.4885459999999999</v>
      </c>
      <c r="AV52" s="103">
        <v>-2.2928649999999999</v>
      </c>
      <c r="AW52" s="103">
        <v>-1.578578</v>
      </c>
      <c r="AX52" s="103">
        <v>-3.101664</v>
      </c>
      <c r="AY52" s="103">
        <v>-1.9230419999999999</v>
      </c>
      <c r="AZ52" s="103">
        <v>-2.6579039999999998</v>
      </c>
      <c r="BA52" s="103">
        <v>-2.6626289999999999</v>
      </c>
      <c r="BB52" s="103">
        <v>-1.8856599999999999</v>
      </c>
      <c r="BC52" s="103">
        <v>-1.1456850000000001</v>
      </c>
      <c r="BD52" s="703">
        <v>-2.3324780000000001</v>
      </c>
      <c r="BE52" s="703">
        <v>-1.4972920000000001</v>
      </c>
      <c r="BF52" s="703">
        <v>-2.7222729999999999</v>
      </c>
      <c r="BG52" s="703">
        <v>-2.3992879999999999</v>
      </c>
      <c r="BH52" s="703">
        <v>-3.1747213178</v>
      </c>
      <c r="BI52" s="703">
        <v>-2.7156398554000001</v>
      </c>
      <c r="BJ52" s="598">
        <v>-3.0032040000000002</v>
      </c>
      <c r="BK52" s="598">
        <v>-2.1862900000000001</v>
      </c>
      <c r="BL52" s="598">
        <v>-2.9220259999999998</v>
      </c>
      <c r="BM52" s="598">
        <v>-2.7931330000000001</v>
      </c>
      <c r="BN52" s="598">
        <v>-2.3617780000000002</v>
      </c>
      <c r="BO52" s="598">
        <v>-1.8338829999999999</v>
      </c>
      <c r="BP52" s="598">
        <v>-2.5123869999999999</v>
      </c>
      <c r="BQ52" s="598">
        <v>-2.235805</v>
      </c>
      <c r="BR52" s="598">
        <v>-2.5295709999999998</v>
      </c>
      <c r="BS52" s="598">
        <v>-2.5135580000000002</v>
      </c>
      <c r="BT52" s="598">
        <v>-2.43045</v>
      </c>
      <c r="BU52" s="598">
        <v>-2.825958</v>
      </c>
      <c r="BV52" s="598">
        <v>-3.3818540000000001</v>
      </c>
    </row>
    <row r="53" spans="1:74" ht="11.05" customHeight="1" x14ac:dyDescent="0.2">
      <c r="A53" s="291"/>
      <c r="B53" s="591"/>
      <c r="C53" s="380"/>
      <c r="D53" s="380"/>
      <c r="E53" s="380"/>
      <c r="F53" s="380"/>
      <c r="G53" s="380"/>
      <c r="H53" s="380"/>
      <c r="I53" s="380"/>
      <c r="J53" s="380"/>
      <c r="K53" s="380"/>
      <c r="L53" s="380"/>
      <c r="M53" s="380"/>
      <c r="N53" s="380"/>
      <c r="O53" s="380"/>
      <c r="P53" s="380"/>
      <c r="Q53" s="380"/>
      <c r="R53" s="380"/>
      <c r="S53" s="380"/>
      <c r="T53" s="380"/>
      <c r="U53" s="380"/>
      <c r="V53" s="380"/>
      <c r="W53" s="380"/>
      <c r="X53" s="380"/>
      <c r="Y53" s="380"/>
      <c r="Z53" s="380"/>
      <c r="AA53" s="380"/>
      <c r="AB53" s="380"/>
      <c r="AC53" s="380"/>
      <c r="AD53" s="380"/>
      <c r="AE53" s="380"/>
      <c r="AF53" s="380"/>
      <c r="AG53" s="380"/>
      <c r="AH53" s="380"/>
      <c r="AI53" s="380"/>
      <c r="AJ53" s="380"/>
      <c r="AK53" s="380"/>
      <c r="AL53" s="380"/>
      <c r="AM53" s="380"/>
      <c r="AN53" s="380"/>
      <c r="AO53" s="380"/>
      <c r="AP53" s="380"/>
      <c r="AQ53" s="380"/>
      <c r="AR53" s="380"/>
      <c r="AS53" s="380"/>
      <c r="AT53" s="380"/>
      <c r="AU53" s="380"/>
      <c r="AV53" s="380"/>
      <c r="AW53" s="380"/>
      <c r="AX53" s="380"/>
      <c r="AY53" s="380"/>
      <c r="AZ53" s="380"/>
      <c r="BA53" s="380"/>
      <c r="BB53" s="380"/>
      <c r="BC53" s="380"/>
      <c r="BD53" s="676"/>
      <c r="BE53" s="676"/>
      <c r="BF53" s="676"/>
      <c r="BG53" s="676"/>
      <c r="BH53" s="676"/>
      <c r="BI53" s="676"/>
      <c r="BJ53" s="391"/>
      <c r="BK53" s="391"/>
      <c r="BL53" s="391"/>
      <c r="BM53" s="391"/>
      <c r="BN53" s="391"/>
      <c r="BO53" s="391"/>
      <c r="BP53" s="391"/>
      <c r="BQ53" s="391"/>
      <c r="BR53" s="391"/>
      <c r="BS53" s="391"/>
      <c r="BT53" s="391"/>
      <c r="BU53" s="391"/>
      <c r="BV53" s="391"/>
    </row>
    <row r="54" spans="1:74" ht="11.05" customHeight="1" x14ac:dyDescent="0.2">
      <c r="A54" s="290"/>
      <c r="B54" s="592" t="s">
        <v>1141</v>
      </c>
      <c r="C54" s="380"/>
      <c r="D54" s="380"/>
      <c r="E54" s="380"/>
      <c r="F54" s="380"/>
      <c r="G54" s="380"/>
      <c r="H54" s="380"/>
      <c r="I54" s="380"/>
      <c r="J54" s="380"/>
      <c r="K54" s="380"/>
      <c r="L54" s="380"/>
      <c r="M54" s="380"/>
      <c r="N54" s="380"/>
      <c r="O54" s="380"/>
      <c r="P54" s="380"/>
      <c r="Q54" s="380"/>
      <c r="R54" s="380"/>
      <c r="S54" s="380"/>
      <c r="T54" s="380"/>
      <c r="U54" s="380"/>
      <c r="V54" s="380"/>
      <c r="W54" s="380"/>
      <c r="X54" s="380"/>
      <c r="Y54" s="380"/>
      <c r="Z54" s="380"/>
      <c r="AA54" s="380"/>
      <c r="AB54" s="380"/>
      <c r="AC54" s="380"/>
      <c r="AD54" s="380"/>
      <c r="AE54" s="380"/>
      <c r="AF54" s="380"/>
      <c r="AG54" s="380"/>
      <c r="AH54" s="380"/>
      <c r="AI54" s="380"/>
      <c r="AJ54" s="380"/>
      <c r="AK54" s="380"/>
      <c r="AL54" s="380"/>
      <c r="AM54" s="380"/>
      <c r="AN54" s="380"/>
      <c r="AO54" s="380"/>
      <c r="AP54" s="380"/>
      <c r="AQ54" s="380"/>
      <c r="AR54" s="380"/>
      <c r="AS54" s="380"/>
      <c r="AT54" s="380"/>
      <c r="AU54" s="380"/>
      <c r="AV54" s="380"/>
      <c r="AW54" s="380"/>
      <c r="AX54" s="380"/>
      <c r="AY54" s="380"/>
      <c r="AZ54" s="380"/>
      <c r="BA54" s="380"/>
      <c r="BB54" s="380"/>
      <c r="BC54" s="380"/>
      <c r="BD54" s="676"/>
      <c r="BE54" s="676"/>
      <c r="BF54" s="676"/>
      <c r="BG54" s="676"/>
      <c r="BH54" s="676"/>
      <c r="BI54" s="676"/>
      <c r="BJ54" s="391"/>
      <c r="BK54" s="391"/>
      <c r="BL54" s="391"/>
      <c r="BM54" s="391"/>
      <c r="BN54" s="391"/>
      <c r="BO54" s="391"/>
      <c r="BP54" s="391"/>
      <c r="BQ54" s="391"/>
      <c r="BR54" s="391"/>
      <c r="BS54" s="391"/>
      <c r="BT54" s="391"/>
      <c r="BU54" s="391"/>
      <c r="BV54" s="391"/>
    </row>
    <row r="55" spans="1:74" s="300" customFormat="1" ht="11.05" customHeight="1" x14ac:dyDescent="0.2">
      <c r="A55" s="587" t="s">
        <v>251</v>
      </c>
      <c r="B55" s="583" t="s">
        <v>1142</v>
      </c>
      <c r="C55" s="34">
        <v>1299.8931849999999</v>
      </c>
      <c r="D55" s="34">
        <v>1282.712679</v>
      </c>
      <c r="E55" s="34">
        <v>1326.7220090000001</v>
      </c>
      <c r="F55" s="34">
        <v>1403.5993410000001</v>
      </c>
      <c r="G55" s="34">
        <v>1432.23847</v>
      </c>
      <c r="H55" s="34">
        <v>1457.703137</v>
      </c>
      <c r="I55" s="34">
        <v>1453.987995</v>
      </c>
      <c r="J55" s="34">
        <v>1437.578019</v>
      </c>
      <c r="K55" s="34">
        <v>1423.1812500000001</v>
      </c>
      <c r="L55" s="34">
        <v>1386.329254</v>
      </c>
      <c r="M55" s="34">
        <v>1388.7240099999999</v>
      </c>
      <c r="N55" s="34">
        <v>1343.3477109999999</v>
      </c>
      <c r="O55" s="34">
        <v>1337.1033399999999</v>
      </c>
      <c r="P55" s="34">
        <v>1303.06792</v>
      </c>
      <c r="Q55" s="34">
        <v>1310.94721</v>
      </c>
      <c r="R55" s="34">
        <v>1298.811995</v>
      </c>
      <c r="S55" s="34">
        <v>1303.867405</v>
      </c>
      <c r="T55" s="34">
        <v>1281.363983</v>
      </c>
      <c r="U55" s="34">
        <v>1278.1167359999999</v>
      </c>
      <c r="V55" s="34">
        <v>1250.2037230000001</v>
      </c>
      <c r="W55" s="34">
        <v>1250.9396790000001</v>
      </c>
      <c r="X55" s="34">
        <v>1252.9669180000001</v>
      </c>
      <c r="Y55" s="34">
        <v>1233.747879</v>
      </c>
      <c r="Z55" s="34">
        <v>1198.6124299999999</v>
      </c>
      <c r="AA55" s="34">
        <v>1190.10285</v>
      </c>
      <c r="AB55" s="34">
        <v>1165.6142279999999</v>
      </c>
      <c r="AC55" s="34">
        <v>1154.2380989999999</v>
      </c>
      <c r="AD55" s="34">
        <v>1153.830189</v>
      </c>
      <c r="AE55" s="34">
        <v>1172.1564060000001</v>
      </c>
      <c r="AF55" s="34">
        <v>1180.4096030000001</v>
      </c>
      <c r="AG55" s="34">
        <v>1215.318088</v>
      </c>
      <c r="AH55" s="34">
        <v>1212.6715799999999</v>
      </c>
      <c r="AI55" s="34">
        <v>1215.5591079999999</v>
      </c>
      <c r="AJ55" s="34">
        <v>1230.5137460000001</v>
      </c>
      <c r="AK55" s="34">
        <v>1226.776977</v>
      </c>
      <c r="AL55" s="34">
        <v>1222.5920630000001</v>
      </c>
      <c r="AM55" s="34">
        <v>1253.7938650000001</v>
      </c>
      <c r="AN55" s="34">
        <v>1266.7063900000001</v>
      </c>
      <c r="AO55" s="34">
        <v>1229.9735470000001</v>
      </c>
      <c r="AP55" s="34">
        <v>1245.5824849999999</v>
      </c>
      <c r="AQ55" s="34">
        <v>1260.0435170000001</v>
      </c>
      <c r="AR55" s="34">
        <v>1263.076135</v>
      </c>
      <c r="AS55" s="34">
        <v>1269.9315710000001</v>
      </c>
      <c r="AT55" s="34">
        <v>1258.5578250000001</v>
      </c>
      <c r="AU55" s="34">
        <v>1282.4267110000001</v>
      </c>
      <c r="AV55" s="34">
        <v>1263.6332420000001</v>
      </c>
      <c r="AW55" s="34">
        <v>1263.984361</v>
      </c>
      <c r="AX55" s="34">
        <v>1251.418467</v>
      </c>
      <c r="AY55" s="34">
        <v>1233.710059</v>
      </c>
      <c r="AZ55" s="34">
        <v>1221.6922039999999</v>
      </c>
      <c r="BA55" s="34">
        <v>1230.25081</v>
      </c>
      <c r="BB55" s="34">
        <v>1258.0632800000001</v>
      </c>
      <c r="BC55" s="34">
        <v>1272.698854</v>
      </c>
      <c r="BD55" s="704">
        <v>1279.5600919999999</v>
      </c>
      <c r="BE55" s="704">
        <v>1285.665023</v>
      </c>
      <c r="BF55" s="704">
        <v>1275.7798660000001</v>
      </c>
      <c r="BG55" s="704">
        <v>1269.5213040000001</v>
      </c>
      <c r="BH55" s="704">
        <v>1249.7786162</v>
      </c>
      <c r="BI55" s="704">
        <v>1235.5454365999999</v>
      </c>
      <c r="BJ55" s="475">
        <v>1223.9580000000001</v>
      </c>
      <c r="BK55" s="475">
        <v>1241.1859999999999</v>
      </c>
      <c r="BL55" s="475">
        <v>1230.925</v>
      </c>
      <c r="BM55" s="475">
        <v>1227.001</v>
      </c>
      <c r="BN55" s="475">
        <v>1242.3779999999999</v>
      </c>
      <c r="BO55" s="475">
        <v>1260.799</v>
      </c>
      <c r="BP55" s="475">
        <v>1260.942</v>
      </c>
      <c r="BQ55" s="475">
        <v>1264.2260000000001</v>
      </c>
      <c r="BR55" s="475">
        <v>1257.665</v>
      </c>
      <c r="BS55" s="475">
        <v>1260.5250000000001</v>
      </c>
      <c r="BT55" s="475">
        <v>1256.4359999999999</v>
      </c>
      <c r="BU55" s="475">
        <v>1253.1959999999999</v>
      </c>
      <c r="BV55" s="475">
        <v>1235.3900000000001</v>
      </c>
    </row>
    <row r="56" spans="1:74" ht="11.05" customHeight="1" x14ac:dyDescent="0.2">
      <c r="A56" s="291" t="s">
        <v>248</v>
      </c>
      <c r="B56" s="584" t="s">
        <v>1143</v>
      </c>
      <c r="C56" s="380">
        <v>440.25299999999999</v>
      </c>
      <c r="D56" s="380">
        <v>452.56299999999999</v>
      </c>
      <c r="E56" s="380">
        <v>483.34100000000001</v>
      </c>
      <c r="F56" s="380">
        <v>529.03499999999997</v>
      </c>
      <c r="G56" s="380">
        <v>521.59299999999996</v>
      </c>
      <c r="H56" s="380">
        <v>532.65700000000004</v>
      </c>
      <c r="I56" s="380">
        <v>520.12400000000002</v>
      </c>
      <c r="J56" s="380">
        <v>504.399</v>
      </c>
      <c r="K56" s="380">
        <v>497.72399999999999</v>
      </c>
      <c r="L56" s="380">
        <v>493.92200000000003</v>
      </c>
      <c r="M56" s="380">
        <v>500.75200000000001</v>
      </c>
      <c r="N56" s="380">
        <v>485.471</v>
      </c>
      <c r="O56" s="380">
        <v>476.26900000000001</v>
      </c>
      <c r="P56" s="380">
        <v>493.87599999999998</v>
      </c>
      <c r="Q56" s="380">
        <v>502.464</v>
      </c>
      <c r="R56" s="380">
        <v>489.15800000000002</v>
      </c>
      <c r="S56" s="380">
        <v>476.98</v>
      </c>
      <c r="T56" s="380">
        <v>448.108</v>
      </c>
      <c r="U56" s="380">
        <v>438.745</v>
      </c>
      <c r="V56" s="380">
        <v>421.52499999999998</v>
      </c>
      <c r="W56" s="380">
        <v>420.34300000000002</v>
      </c>
      <c r="X56" s="380">
        <v>436.58</v>
      </c>
      <c r="Y56" s="380">
        <v>433.387</v>
      </c>
      <c r="Z56" s="380">
        <v>421.18400000000003</v>
      </c>
      <c r="AA56" s="380">
        <v>413.714</v>
      </c>
      <c r="AB56" s="380">
        <v>408.52600000000001</v>
      </c>
      <c r="AC56" s="380">
        <v>414.20699999999999</v>
      </c>
      <c r="AD56" s="380">
        <v>417.38200000000001</v>
      </c>
      <c r="AE56" s="380">
        <v>415.065</v>
      </c>
      <c r="AF56" s="380">
        <v>417.79899999999998</v>
      </c>
      <c r="AG56" s="380">
        <v>424.07499999999999</v>
      </c>
      <c r="AH56" s="380">
        <v>419.78500000000003</v>
      </c>
      <c r="AI56" s="380">
        <v>429</v>
      </c>
      <c r="AJ56" s="380">
        <v>439.678</v>
      </c>
      <c r="AK56" s="380">
        <v>416.62099999999998</v>
      </c>
      <c r="AL56" s="380">
        <v>430.10199999999998</v>
      </c>
      <c r="AM56" s="380">
        <v>459.15899999999999</v>
      </c>
      <c r="AN56" s="380">
        <v>472.36900000000003</v>
      </c>
      <c r="AO56" s="380">
        <v>465.21899999999999</v>
      </c>
      <c r="AP56" s="380">
        <v>459.62700000000001</v>
      </c>
      <c r="AQ56" s="380">
        <v>460.64299999999997</v>
      </c>
      <c r="AR56" s="380">
        <v>454.71499999999997</v>
      </c>
      <c r="AS56" s="380">
        <v>439.947</v>
      </c>
      <c r="AT56" s="380">
        <v>417.30099999999999</v>
      </c>
      <c r="AU56" s="380">
        <v>417.86500000000001</v>
      </c>
      <c r="AV56" s="380">
        <v>425.99299999999999</v>
      </c>
      <c r="AW56" s="380">
        <v>441.83800000000002</v>
      </c>
      <c r="AX56" s="380">
        <v>426.49099999999999</v>
      </c>
      <c r="AY56" s="380">
        <v>427.85700000000003</v>
      </c>
      <c r="AZ56" s="380">
        <v>447.92899999999997</v>
      </c>
      <c r="BA56" s="380">
        <v>447.20600000000002</v>
      </c>
      <c r="BB56" s="380">
        <v>463.84199999999998</v>
      </c>
      <c r="BC56" s="380">
        <v>454.548</v>
      </c>
      <c r="BD56" s="676">
        <v>440.15100000000001</v>
      </c>
      <c r="BE56" s="676">
        <v>427.20699999999999</v>
      </c>
      <c r="BF56" s="676">
        <v>417.35</v>
      </c>
      <c r="BG56" s="676">
        <v>415.93299999999999</v>
      </c>
      <c r="BH56" s="676">
        <v>427.65800000000002</v>
      </c>
      <c r="BI56" s="676">
        <v>423.71821999999997</v>
      </c>
      <c r="BJ56" s="391">
        <v>416.70409999999998</v>
      </c>
      <c r="BK56" s="391">
        <v>429.8956</v>
      </c>
      <c r="BL56" s="391">
        <v>440.2482</v>
      </c>
      <c r="BM56" s="391">
        <v>448.06610000000001</v>
      </c>
      <c r="BN56" s="391">
        <v>454.71890000000002</v>
      </c>
      <c r="BO56" s="391">
        <v>452.6671</v>
      </c>
      <c r="BP56" s="391">
        <v>443.37169999999998</v>
      </c>
      <c r="BQ56" s="391">
        <v>432.53480000000002</v>
      </c>
      <c r="BR56" s="391">
        <v>420.06709999999998</v>
      </c>
      <c r="BS56" s="391">
        <v>419.75259999999997</v>
      </c>
      <c r="BT56" s="391">
        <v>432.44959999999998</v>
      </c>
      <c r="BU56" s="391">
        <v>431.66129999999998</v>
      </c>
      <c r="BV56" s="391">
        <v>424.09280000000001</v>
      </c>
    </row>
    <row r="57" spans="1:74" ht="11.05" customHeight="1" x14ac:dyDescent="0.2">
      <c r="A57" s="291" t="s">
        <v>535</v>
      </c>
      <c r="B57" s="584" t="s">
        <v>1127</v>
      </c>
      <c r="C57" s="380">
        <v>196.77</v>
      </c>
      <c r="D57" s="380">
        <v>180.12</v>
      </c>
      <c r="E57" s="380">
        <v>182.89099999999999</v>
      </c>
      <c r="F57" s="380">
        <v>199.52</v>
      </c>
      <c r="G57" s="380">
        <v>213.76400000000001</v>
      </c>
      <c r="H57" s="380">
        <v>235.68700000000001</v>
      </c>
      <c r="I57" s="380">
        <v>257.267</v>
      </c>
      <c r="J57" s="380">
        <v>282.86700000000002</v>
      </c>
      <c r="K57" s="380">
        <v>298.70800000000003</v>
      </c>
      <c r="L57" s="380">
        <v>286.69053400000001</v>
      </c>
      <c r="M57" s="380">
        <v>265.56374799999998</v>
      </c>
      <c r="N57" s="380">
        <v>228.168397</v>
      </c>
      <c r="O57" s="380">
        <v>197.22988000000001</v>
      </c>
      <c r="P57" s="380">
        <v>178.06336899999999</v>
      </c>
      <c r="Q57" s="380">
        <v>176.882181</v>
      </c>
      <c r="R57" s="380">
        <v>185.83204900000001</v>
      </c>
      <c r="S57" s="380">
        <v>196.36487199999999</v>
      </c>
      <c r="T57" s="380">
        <v>205.29779600000001</v>
      </c>
      <c r="U57" s="380">
        <v>221.754276</v>
      </c>
      <c r="V57" s="380">
        <v>229.26124799999999</v>
      </c>
      <c r="W57" s="380">
        <v>235.50357700000001</v>
      </c>
      <c r="X57" s="380">
        <v>235.73503299999999</v>
      </c>
      <c r="Y57" s="380">
        <v>220.683379</v>
      </c>
      <c r="Z57" s="380">
        <v>193.052471</v>
      </c>
      <c r="AA57" s="380">
        <v>160.87744900000001</v>
      </c>
      <c r="AB57" s="380">
        <v>141.07776200000001</v>
      </c>
      <c r="AC57" s="380">
        <v>142.11115699999999</v>
      </c>
      <c r="AD57" s="380">
        <v>154.29309699999999</v>
      </c>
      <c r="AE57" s="380">
        <v>177.48304099999999</v>
      </c>
      <c r="AF57" s="380">
        <v>186.72917699999999</v>
      </c>
      <c r="AG57" s="380">
        <v>208.541369</v>
      </c>
      <c r="AH57" s="380">
        <v>230.774023</v>
      </c>
      <c r="AI57" s="380">
        <v>243.70535000000001</v>
      </c>
      <c r="AJ57" s="380">
        <v>243.01998399999999</v>
      </c>
      <c r="AK57" s="380">
        <v>236.15490500000001</v>
      </c>
      <c r="AL57" s="380">
        <v>211.14952099999999</v>
      </c>
      <c r="AM57" s="380">
        <v>187.896445</v>
      </c>
      <c r="AN57" s="380">
        <v>174.685643</v>
      </c>
      <c r="AO57" s="380">
        <v>173.949138</v>
      </c>
      <c r="AP57" s="380">
        <v>187.93352400000001</v>
      </c>
      <c r="AQ57" s="380">
        <v>207.05935700000001</v>
      </c>
      <c r="AR57" s="380">
        <v>225.71730600000001</v>
      </c>
      <c r="AS57" s="380">
        <v>242.93247600000001</v>
      </c>
      <c r="AT57" s="380">
        <v>266.99305399999997</v>
      </c>
      <c r="AU57" s="380">
        <v>277.21147300000001</v>
      </c>
      <c r="AV57" s="380">
        <v>274.01406400000002</v>
      </c>
      <c r="AW57" s="380">
        <v>254.801704</v>
      </c>
      <c r="AX57" s="380">
        <v>223.298676</v>
      </c>
      <c r="AY57" s="380">
        <v>185.572822</v>
      </c>
      <c r="AZ57" s="380">
        <v>163.32581099999999</v>
      </c>
      <c r="BA57" s="380">
        <v>169.183324</v>
      </c>
      <c r="BB57" s="380">
        <v>188.516414</v>
      </c>
      <c r="BC57" s="380">
        <v>214.52483899999999</v>
      </c>
      <c r="BD57" s="676">
        <v>235.056847</v>
      </c>
      <c r="BE57" s="676">
        <v>264.63737700000001</v>
      </c>
      <c r="BF57" s="676">
        <v>278.24472700000001</v>
      </c>
      <c r="BG57" s="676">
        <v>277.42261100000002</v>
      </c>
      <c r="BH57" s="676">
        <v>271.20299999999997</v>
      </c>
      <c r="BI57" s="676">
        <v>254.46499438000001</v>
      </c>
      <c r="BJ57" s="391">
        <v>228.93170000000001</v>
      </c>
      <c r="BK57" s="391">
        <v>204.31530000000001</v>
      </c>
      <c r="BL57" s="391">
        <v>189.4145</v>
      </c>
      <c r="BM57" s="391">
        <v>188.4462</v>
      </c>
      <c r="BN57" s="391">
        <v>200.99610000000001</v>
      </c>
      <c r="BO57" s="391">
        <v>221.3169</v>
      </c>
      <c r="BP57" s="391">
        <v>238.80690000000001</v>
      </c>
      <c r="BQ57" s="391">
        <v>253.9915</v>
      </c>
      <c r="BR57" s="391">
        <v>273.00060000000002</v>
      </c>
      <c r="BS57" s="391">
        <v>277.75409999999999</v>
      </c>
      <c r="BT57" s="391">
        <v>271.9622</v>
      </c>
      <c r="BU57" s="391">
        <v>257.59699999999998</v>
      </c>
      <c r="BV57" s="391">
        <v>234.87450000000001</v>
      </c>
    </row>
    <row r="58" spans="1:74" ht="11.05" customHeight="1" x14ac:dyDescent="0.2">
      <c r="A58" s="291" t="s">
        <v>438</v>
      </c>
      <c r="B58" s="584" t="s">
        <v>1128</v>
      </c>
      <c r="C58" s="380">
        <v>94.064999999999998</v>
      </c>
      <c r="D58" s="380">
        <v>100.876</v>
      </c>
      <c r="E58" s="380">
        <v>101.86</v>
      </c>
      <c r="F58" s="380">
        <v>94.777000000000001</v>
      </c>
      <c r="G58" s="380">
        <v>90.88</v>
      </c>
      <c r="H58" s="380">
        <v>92.462000000000003</v>
      </c>
      <c r="I58" s="380">
        <v>89.164000000000001</v>
      </c>
      <c r="J58" s="380">
        <v>82.396000000000001</v>
      </c>
      <c r="K58" s="380">
        <v>81.436999999999998</v>
      </c>
      <c r="L58" s="380">
        <v>80.308000000000007</v>
      </c>
      <c r="M58" s="380">
        <v>80.207999999999998</v>
      </c>
      <c r="N58" s="380">
        <v>77.614000000000004</v>
      </c>
      <c r="O58" s="380">
        <v>84.307000000000002</v>
      </c>
      <c r="P58" s="380">
        <v>88.64</v>
      </c>
      <c r="Q58" s="380">
        <v>92.546999999999997</v>
      </c>
      <c r="R58" s="380">
        <v>91.009</v>
      </c>
      <c r="S58" s="380">
        <v>90.15</v>
      </c>
      <c r="T58" s="380">
        <v>92.25</v>
      </c>
      <c r="U58" s="380">
        <v>90.656999999999996</v>
      </c>
      <c r="V58" s="380">
        <v>85.084999999999994</v>
      </c>
      <c r="W58" s="380">
        <v>89.522999999999996</v>
      </c>
      <c r="X58" s="380">
        <v>90.191000000000003</v>
      </c>
      <c r="Y58" s="380">
        <v>87.673000000000002</v>
      </c>
      <c r="Z58" s="380">
        <v>79.7</v>
      </c>
      <c r="AA58" s="380">
        <v>82.852000000000004</v>
      </c>
      <c r="AB58" s="380">
        <v>85.337999999999994</v>
      </c>
      <c r="AC58" s="380">
        <v>88.066999999999993</v>
      </c>
      <c r="AD58" s="380">
        <v>88.513000000000005</v>
      </c>
      <c r="AE58" s="380">
        <v>89.183999999999997</v>
      </c>
      <c r="AF58" s="380">
        <v>88.864000000000004</v>
      </c>
      <c r="AG58" s="380">
        <v>87.632000000000005</v>
      </c>
      <c r="AH58" s="380">
        <v>86.415999999999997</v>
      </c>
      <c r="AI58" s="380">
        <v>82.31</v>
      </c>
      <c r="AJ58" s="380">
        <v>85.152000000000001</v>
      </c>
      <c r="AK58" s="380">
        <v>84.174000000000007</v>
      </c>
      <c r="AL58" s="380">
        <v>86.382000000000005</v>
      </c>
      <c r="AM58" s="380">
        <v>85.494</v>
      </c>
      <c r="AN58" s="380">
        <v>87.653999999999996</v>
      </c>
      <c r="AO58" s="380">
        <v>88.863</v>
      </c>
      <c r="AP58" s="380">
        <v>91.912999999999997</v>
      </c>
      <c r="AQ58" s="380">
        <v>88.903000000000006</v>
      </c>
      <c r="AR58" s="380">
        <v>87.274000000000001</v>
      </c>
      <c r="AS58" s="380">
        <v>87.143000000000001</v>
      </c>
      <c r="AT58" s="380">
        <v>86.353999999999999</v>
      </c>
      <c r="AU58" s="380">
        <v>88.43</v>
      </c>
      <c r="AV58" s="380">
        <v>91.561000000000007</v>
      </c>
      <c r="AW58" s="380">
        <v>89.683999999999997</v>
      </c>
      <c r="AX58" s="380">
        <v>84.177999999999997</v>
      </c>
      <c r="AY58" s="380">
        <v>82.197999999999993</v>
      </c>
      <c r="AZ58" s="380">
        <v>91.430999999999997</v>
      </c>
      <c r="BA58" s="380">
        <v>91.703000000000003</v>
      </c>
      <c r="BB58" s="380">
        <v>91.08</v>
      </c>
      <c r="BC58" s="380">
        <v>90.924000000000007</v>
      </c>
      <c r="BD58" s="676">
        <v>87.76</v>
      </c>
      <c r="BE58" s="676">
        <v>82.77</v>
      </c>
      <c r="BF58" s="676">
        <v>80.171999999999997</v>
      </c>
      <c r="BG58" s="676">
        <v>80.742000000000004</v>
      </c>
      <c r="BH58" s="676">
        <v>81.001999999999995</v>
      </c>
      <c r="BI58" s="676">
        <v>80.464264</v>
      </c>
      <c r="BJ58" s="391">
        <v>76.211560000000006</v>
      </c>
      <c r="BK58" s="391">
        <v>81.717140000000001</v>
      </c>
      <c r="BL58" s="391">
        <v>84.528059999999996</v>
      </c>
      <c r="BM58" s="391">
        <v>87.124880000000005</v>
      </c>
      <c r="BN58" s="391">
        <v>88.32047</v>
      </c>
      <c r="BO58" s="391">
        <v>87.66395</v>
      </c>
      <c r="BP58" s="391">
        <v>86.413539999999998</v>
      </c>
      <c r="BQ58" s="391">
        <v>85.617080000000001</v>
      </c>
      <c r="BR58" s="391">
        <v>83.967759999999998</v>
      </c>
      <c r="BS58" s="391">
        <v>84.621709999999993</v>
      </c>
      <c r="BT58" s="391">
        <v>86.599559999999997</v>
      </c>
      <c r="BU58" s="391">
        <v>84.510199999999998</v>
      </c>
      <c r="BV58" s="391">
        <v>79.689790000000002</v>
      </c>
    </row>
    <row r="59" spans="1:74" ht="11.05" customHeight="1" x14ac:dyDescent="0.2">
      <c r="A59" s="291" t="s">
        <v>440</v>
      </c>
      <c r="B59" s="584" t="s">
        <v>1129</v>
      </c>
      <c r="C59" s="380">
        <v>29.927185000000001</v>
      </c>
      <c r="D59" s="380">
        <v>30.241679000000001</v>
      </c>
      <c r="E59" s="380">
        <v>33.430008999999998</v>
      </c>
      <c r="F59" s="380">
        <v>32.151341000000002</v>
      </c>
      <c r="G59" s="380">
        <v>28.504470000000001</v>
      </c>
      <c r="H59" s="380">
        <v>25.385137</v>
      </c>
      <c r="I59" s="380">
        <v>25.232994999999999</v>
      </c>
      <c r="J59" s="380">
        <v>25.151019000000002</v>
      </c>
      <c r="K59" s="380">
        <v>24.638249999999999</v>
      </c>
      <c r="L59" s="380">
        <v>26.637853</v>
      </c>
      <c r="M59" s="380">
        <v>28.670565</v>
      </c>
      <c r="N59" s="380">
        <v>29.655564999999999</v>
      </c>
      <c r="O59" s="380">
        <v>32.564942000000002</v>
      </c>
      <c r="P59" s="380">
        <v>31.051335999999999</v>
      </c>
      <c r="Q59" s="380">
        <v>29.276747</v>
      </c>
      <c r="R59" s="380">
        <v>28.590413999999999</v>
      </c>
      <c r="S59" s="380">
        <v>27.747852999999999</v>
      </c>
      <c r="T59" s="380">
        <v>27.730668999999999</v>
      </c>
      <c r="U59" s="380">
        <v>28.734027000000001</v>
      </c>
      <c r="V59" s="380">
        <v>26.634188999999999</v>
      </c>
      <c r="W59" s="380">
        <v>25.720549999999999</v>
      </c>
      <c r="X59" s="380">
        <v>25.393108999999999</v>
      </c>
      <c r="Y59" s="380">
        <v>26.449034000000001</v>
      </c>
      <c r="Z59" s="380">
        <v>28.674790999999999</v>
      </c>
      <c r="AA59" s="380">
        <v>33.352336999999999</v>
      </c>
      <c r="AB59" s="380">
        <v>34.035051000000003</v>
      </c>
      <c r="AC59" s="380">
        <v>34.398493000000002</v>
      </c>
      <c r="AD59" s="380">
        <v>31.637782999999999</v>
      </c>
      <c r="AE59" s="380">
        <v>30.775500999999998</v>
      </c>
      <c r="AF59" s="380">
        <v>29.736238</v>
      </c>
      <c r="AG59" s="380">
        <v>30.787911999999999</v>
      </c>
      <c r="AH59" s="380">
        <v>29.152491999999999</v>
      </c>
      <c r="AI59" s="380">
        <v>27.261168000000001</v>
      </c>
      <c r="AJ59" s="380">
        <v>27.034628999999999</v>
      </c>
      <c r="AK59" s="380">
        <v>30.159193999999999</v>
      </c>
      <c r="AL59" s="380">
        <v>31.550449</v>
      </c>
      <c r="AM59" s="380">
        <v>33.576895</v>
      </c>
      <c r="AN59" s="380">
        <v>35.218246000000001</v>
      </c>
      <c r="AO59" s="380">
        <v>34.493988999999999</v>
      </c>
      <c r="AP59" s="380">
        <v>33.599620999999999</v>
      </c>
      <c r="AQ59" s="380">
        <v>31.587306999999999</v>
      </c>
      <c r="AR59" s="380">
        <v>30.189724999999999</v>
      </c>
      <c r="AS59" s="380">
        <v>31.095637</v>
      </c>
      <c r="AT59" s="380">
        <v>29.822569999999999</v>
      </c>
      <c r="AU59" s="380">
        <v>30.321832000000001</v>
      </c>
      <c r="AV59" s="380">
        <v>28.726247999999998</v>
      </c>
      <c r="AW59" s="380">
        <v>30.770309999999998</v>
      </c>
      <c r="AX59" s="380">
        <v>33.117010000000001</v>
      </c>
      <c r="AY59" s="380">
        <v>35.660341000000003</v>
      </c>
      <c r="AZ59" s="380">
        <v>37.399225999999999</v>
      </c>
      <c r="BA59" s="380">
        <v>38.239471999999999</v>
      </c>
      <c r="BB59" s="380">
        <v>37.010818999999998</v>
      </c>
      <c r="BC59" s="380">
        <v>33.175272999999997</v>
      </c>
      <c r="BD59" s="676">
        <v>33.374184</v>
      </c>
      <c r="BE59" s="676">
        <v>33.290945000000001</v>
      </c>
      <c r="BF59" s="676">
        <v>33.771541999999997</v>
      </c>
      <c r="BG59" s="676">
        <v>33.297977000000003</v>
      </c>
      <c r="BH59" s="676">
        <v>32.465556200000002</v>
      </c>
      <c r="BI59" s="676">
        <v>33.910279105000001</v>
      </c>
      <c r="BJ59" s="391">
        <v>35.344000000000001</v>
      </c>
      <c r="BK59" s="391">
        <v>37.886029999999998</v>
      </c>
      <c r="BL59" s="391">
        <v>38.167430000000003</v>
      </c>
      <c r="BM59" s="391">
        <v>38.130110000000002</v>
      </c>
      <c r="BN59" s="391">
        <v>37.396929999999998</v>
      </c>
      <c r="BO59" s="391">
        <v>35.968209999999999</v>
      </c>
      <c r="BP59" s="391">
        <v>35.086390000000002</v>
      </c>
      <c r="BQ59" s="391">
        <v>35.02552</v>
      </c>
      <c r="BR59" s="391">
        <v>34.221780000000003</v>
      </c>
      <c r="BS59" s="391">
        <v>33.965499999999999</v>
      </c>
      <c r="BT59" s="391">
        <v>33.496180000000003</v>
      </c>
      <c r="BU59" s="391">
        <v>34.56335</v>
      </c>
      <c r="BV59" s="391">
        <v>35.60416</v>
      </c>
    </row>
    <row r="60" spans="1:74" ht="11.05" customHeight="1" x14ac:dyDescent="0.2">
      <c r="A60" s="291" t="s">
        <v>232</v>
      </c>
      <c r="B60" s="584" t="s">
        <v>1144</v>
      </c>
      <c r="C60" s="380">
        <v>265.71100000000001</v>
      </c>
      <c r="D60" s="380">
        <v>253.09100000000001</v>
      </c>
      <c r="E60" s="380">
        <v>261.82299999999998</v>
      </c>
      <c r="F60" s="380">
        <v>258.46300000000002</v>
      </c>
      <c r="G60" s="380">
        <v>258.952</v>
      </c>
      <c r="H60" s="380">
        <v>254.47900000000001</v>
      </c>
      <c r="I60" s="380">
        <v>250.36</v>
      </c>
      <c r="J60" s="380">
        <v>237.53399999999999</v>
      </c>
      <c r="K60" s="380">
        <v>227.578</v>
      </c>
      <c r="L60" s="380">
        <v>227.61586700000001</v>
      </c>
      <c r="M60" s="380">
        <v>241.22969699999999</v>
      </c>
      <c r="N60" s="380">
        <v>243.39474899999999</v>
      </c>
      <c r="O60" s="380">
        <v>255.361605</v>
      </c>
      <c r="P60" s="380">
        <v>241.27302900000001</v>
      </c>
      <c r="Q60" s="380">
        <v>237.84609399999999</v>
      </c>
      <c r="R60" s="380">
        <v>238.62245100000001</v>
      </c>
      <c r="S60" s="380">
        <v>240.175715</v>
      </c>
      <c r="T60" s="380">
        <v>237.28622200000001</v>
      </c>
      <c r="U60" s="380">
        <v>230.76469800000001</v>
      </c>
      <c r="V60" s="380">
        <v>225.55103199999999</v>
      </c>
      <c r="W60" s="380">
        <v>227.04755800000001</v>
      </c>
      <c r="X60" s="380">
        <v>216.69639000000001</v>
      </c>
      <c r="Y60" s="380">
        <v>220.59760700000001</v>
      </c>
      <c r="Z60" s="380">
        <v>232.177537</v>
      </c>
      <c r="AA60" s="380">
        <v>251.78143700000001</v>
      </c>
      <c r="AB60" s="380">
        <v>250.26103599999999</v>
      </c>
      <c r="AC60" s="380">
        <v>238.50202100000001</v>
      </c>
      <c r="AD60" s="380">
        <v>230.01925299999999</v>
      </c>
      <c r="AE60" s="380">
        <v>220.72221500000001</v>
      </c>
      <c r="AF60" s="380">
        <v>221.01629</v>
      </c>
      <c r="AG60" s="380">
        <v>225.133026</v>
      </c>
      <c r="AH60" s="380">
        <v>215.59122500000001</v>
      </c>
      <c r="AI60" s="380">
        <v>209.51571100000001</v>
      </c>
      <c r="AJ60" s="380">
        <v>210.44437199999999</v>
      </c>
      <c r="AK60" s="380">
        <v>221.35419999999999</v>
      </c>
      <c r="AL60" s="380">
        <v>224.41015400000001</v>
      </c>
      <c r="AM60" s="380">
        <v>239.63172499999999</v>
      </c>
      <c r="AN60" s="380">
        <v>242.635672</v>
      </c>
      <c r="AO60" s="380">
        <v>225.20362700000001</v>
      </c>
      <c r="AP60" s="380">
        <v>223.64209</v>
      </c>
      <c r="AQ60" s="380">
        <v>222.14595199999999</v>
      </c>
      <c r="AR60" s="380">
        <v>222.055801</v>
      </c>
      <c r="AS60" s="380">
        <v>220.87479500000001</v>
      </c>
      <c r="AT60" s="380">
        <v>219.15346</v>
      </c>
      <c r="AU60" s="380">
        <v>227.885199</v>
      </c>
      <c r="AV60" s="380">
        <v>218.728658</v>
      </c>
      <c r="AW60" s="380">
        <v>221.53345100000001</v>
      </c>
      <c r="AX60" s="380">
        <v>240.716757</v>
      </c>
      <c r="AY60" s="380">
        <v>252.39195900000001</v>
      </c>
      <c r="AZ60" s="380">
        <v>240.21721099999999</v>
      </c>
      <c r="BA60" s="380">
        <v>233.42984799999999</v>
      </c>
      <c r="BB60" s="380">
        <v>233.297033</v>
      </c>
      <c r="BC60" s="380">
        <v>230.50117900000001</v>
      </c>
      <c r="BD60" s="676">
        <v>232.42795100000001</v>
      </c>
      <c r="BE60" s="676">
        <v>223.971417</v>
      </c>
      <c r="BF60" s="676">
        <v>220.41615300000001</v>
      </c>
      <c r="BG60" s="676">
        <v>219.70291900000001</v>
      </c>
      <c r="BH60" s="676">
        <v>211.279</v>
      </c>
      <c r="BI60" s="676">
        <v>215.5163254</v>
      </c>
      <c r="BJ60" s="391">
        <v>231.23089999999999</v>
      </c>
      <c r="BK60" s="391">
        <v>244.9034</v>
      </c>
      <c r="BL60" s="391">
        <v>240.00219999999999</v>
      </c>
      <c r="BM60" s="391">
        <v>228.28700000000001</v>
      </c>
      <c r="BN60" s="391">
        <v>225.845</v>
      </c>
      <c r="BO60" s="391">
        <v>222.51390000000001</v>
      </c>
      <c r="BP60" s="391">
        <v>220.56700000000001</v>
      </c>
      <c r="BQ60" s="391">
        <v>222.27080000000001</v>
      </c>
      <c r="BR60" s="391">
        <v>215.10820000000001</v>
      </c>
      <c r="BS60" s="391">
        <v>217.33860000000001</v>
      </c>
      <c r="BT60" s="391">
        <v>215.6044</v>
      </c>
      <c r="BU60" s="391">
        <v>223.00739999999999</v>
      </c>
      <c r="BV60" s="391">
        <v>235.2064</v>
      </c>
    </row>
    <row r="61" spans="1:74" ht="11.05" customHeight="1" x14ac:dyDescent="0.2">
      <c r="A61" s="291" t="s">
        <v>249</v>
      </c>
      <c r="B61" s="584" t="s">
        <v>1132</v>
      </c>
      <c r="C61" s="490">
        <v>43.634</v>
      </c>
      <c r="D61" s="490">
        <v>42.631</v>
      </c>
      <c r="E61" s="490">
        <v>39.872999999999998</v>
      </c>
      <c r="F61" s="490">
        <v>39.993000000000002</v>
      </c>
      <c r="G61" s="490">
        <v>40.354999999999997</v>
      </c>
      <c r="H61" s="490">
        <v>41.610999999999997</v>
      </c>
      <c r="I61" s="490">
        <v>40.993000000000002</v>
      </c>
      <c r="J61" s="490">
        <v>40.090000000000003</v>
      </c>
      <c r="K61" s="490">
        <v>40.134999999999998</v>
      </c>
      <c r="L61" s="490">
        <v>37.636000000000003</v>
      </c>
      <c r="M61" s="490">
        <v>37.662999999999997</v>
      </c>
      <c r="N61" s="490">
        <v>38.627000000000002</v>
      </c>
      <c r="O61" s="490">
        <v>42.591304999999998</v>
      </c>
      <c r="P61" s="490">
        <v>39.996749000000001</v>
      </c>
      <c r="Q61" s="490">
        <v>39.118651999999997</v>
      </c>
      <c r="R61" s="490">
        <v>40.531784000000002</v>
      </c>
      <c r="S61" s="490">
        <v>43.443421000000001</v>
      </c>
      <c r="T61" s="490">
        <v>44.729740999999997</v>
      </c>
      <c r="U61" s="490">
        <v>43.818579</v>
      </c>
      <c r="V61" s="490">
        <v>42.476813</v>
      </c>
      <c r="W61" s="490">
        <v>41.987599000000003</v>
      </c>
      <c r="X61" s="490">
        <v>40.353942000000004</v>
      </c>
      <c r="Y61" s="490">
        <v>36.776465000000002</v>
      </c>
      <c r="Z61" s="490">
        <v>35.797570999999998</v>
      </c>
      <c r="AA61" s="490">
        <v>38.582630000000002</v>
      </c>
      <c r="AB61" s="490">
        <v>39.857602999999997</v>
      </c>
      <c r="AC61" s="490">
        <v>35.606813000000002</v>
      </c>
      <c r="AD61" s="490">
        <v>37.708813999999997</v>
      </c>
      <c r="AE61" s="490">
        <v>41.341512000000002</v>
      </c>
      <c r="AF61" s="490">
        <v>39.375874000000003</v>
      </c>
      <c r="AG61" s="490">
        <v>41.230307000000003</v>
      </c>
      <c r="AH61" s="490">
        <v>38.408996000000002</v>
      </c>
      <c r="AI61" s="490">
        <v>36.520041999999997</v>
      </c>
      <c r="AJ61" s="490">
        <v>36.459811999999999</v>
      </c>
      <c r="AK61" s="490">
        <v>37.811636</v>
      </c>
      <c r="AL61" s="490">
        <v>35.038728999999996</v>
      </c>
      <c r="AM61" s="490">
        <v>35.568530000000003</v>
      </c>
      <c r="AN61" s="490">
        <v>37.254086000000001</v>
      </c>
      <c r="AO61" s="490">
        <v>37.772772000000003</v>
      </c>
      <c r="AP61" s="490">
        <v>40.968086</v>
      </c>
      <c r="AQ61" s="490">
        <v>42.351891999999999</v>
      </c>
      <c r="AR61" s="490">
        <v>42.415795000000003</v>
      </c>
      <c r="AS61" s="490">
        <v>42.581170999999998</v>
      </c>
      <c r="AT61" s="490">
        <v>42.612389999999998</v>
      </c>
      <c r="AU61" s="490">
        <v>43.462268999999999</v>
      </c>
      <c r="AV61" s="490">
        <v>39.437100999999998</v>
      </c>
      <c r="AW61" s="490">
        <v>38.730170999999999</v>
      </c>
      <c r="AX61" s="490">
        <v>39.776125</v>
      </c>
      <c r="AY61" s="490">
        <v>41.567742000000003</v>
      </c>
      <c r="AZ61" s="490">
        <v>39.857218000000003</v>
      </c>
      <c r="BA61" s="490">
        <v>42.170274999999997</v>
      </c>
      <c r="BB61" s="490">
        <v>41.572355999999999</v>
      </c>
      <c r="BC61" s="490">
        <v>42.337643</v>
      </c>
      <c r="BD61" s="705">
        <v>45.255206000000001</v>
      </c>
      <c r="BE61" s="705">
        <v>45.393638000000003</v>
      </c>
      <c r="BF61" s="705">
        <v>46.044159000000001</v>
      </c>
      <c r="BG61" s="705">
        <v>45.644038000000002</v>
      </c>
      <c r="BH61" s="705">
        <v>42.924999999999997</v>
      </c>
      <c r="BI61" s="705">
        <v>41.576900000000002</v>
      </c>
      <c r="BJ61" s="494">
        <v>42.433869999999999</v>
      </c>
      <c r="BK61" s="494">
        <v>43.37941</v>
      </c>
      <c r="BL61" s="494">
        <v>42.52834</v>
      </c>
      <c r="BM61" s="494">
        <v>41.125869999999999</v>
      </c>
      <c r="BN61" s="494">
        <v>41.486319999999999</v>
      </c>
      <c r="BO61" s="494">
        <v>41.030799999999999</v>
      </c>
      <c r="BP61" s="494">
        <v>40.59534</v>
      </c>
      <c r="BQ61" s="494">
        <v>40.494489999999999</v>
      </c>
      <c r="BR61" s="494">
        <v>40.565719999999999</v>
      </c>
      <c r="BS61" s="494">
        <v>42.218530000000001</v>
      </c>
      <c r="BT61" s="494">
        <v>40.455950000000001</v>
      </c>
      <c r="BU61" s="494">
        <v>39.826979999999999</v>
      </c>
      <c r="BV61" s="494">
        <v>38.959650000000003</v>
      </c>
    </row>
    <row r="62" spans="1:74" ht="11.05" customHeight="1" x14ac:dyDescent="0.2">
      <c r="A62" s="291" t="s">
        <v>214</v>
      </c>
      <c r="B62" s="584" t="s">
        <v>1133</v>
      </c>
      <c r="C62" s="490">
        <v>143.19</v>
      </c>
      <c r="D62" s="490">
        <v>132.91800000000001</v>
      </c>
      <c r="E62" s="490">
        <v>126.782</v>
      </c>
      <c r="F62" s="490">
        <v>150.922</v>
      </c>
      <c r="G62" s="490">
        <v>176.62700000000001</v>
      </c>
      <c r="H62" s="490">
        <v>176.947</v>
      </c>
      <c r="I62" s="490">
        <v>178.8</v>
      </c>
      <c r="J62" s="490">
        <v>179.76300000000001</v>
      </c>
      <c r="K62" s="490">
        <v>172.50200000000001</v>
      </c>
      <c r="L62" s="490">
        <v>156.23500000000001</v>
      </c>
      <c r="M62" s="490">
        <v>157.20500000000001</v>
      </c>
      <c r="N62" s="490">
        <v>161.18799999999999</v>
      </c>
      <c r="O62" s="490">
        <v>164.05760799999999</v>
      </c>
      <c r="P62" s="490">
        <v>144.01243700000001</v>
      </c>
      <c r="Q62" s="490">
        <v>146.07853600000001</v>
      </c>
      <c r="R62" s="490">
        <v>137.21829700000001</v>
      </c>
      <c r="S62" s="490">
        <v>139.59954400000001</v>
      </c>
      <c r="T62" s="490">
        <v>140.132555</v>
      </c>
      <c r="U62" s="490">
        <v>142.13915600000001</v>
      </c>
      <c r="V62" s="490">
        <v>137.625441</v>
      </c>
      <c r="W62" s="490">
        <v>132.095395</v>
      </c>
      <c r="X62" s="490">
        <v>132.81144399999999</v>
      </c>
      <c r="Y62" s="490">
        <v>131.69239400000001</v>
      </c>
      <c r="Z62" s="490">
        <v>130.03906000000001</v>
      </c>
      <c r="AA62" s="490">
        <v>125.281997</v>
      </c>
      <c r="AB62" s="490">
        <v>120.609776</v>
      </c>
      <c r="AC62" s="490">
        <v>114.65761500000001</v>
      </c>
      <c r="AD62" s="490">
        <v>106.291242</v>
      </c>
      <c r="AE62" s="490">
        <v>109.712137</v>
      </c>
      <c r="AF62" s="490">
        <v>111.329024</v>
      </c>
      <c r="AG62" s="490">
        <v>112.59147400000001</v>
      </c>
      <c r="AH62" s="490">
        <v>113.121844</v>
      </c>
      <c r="AI62" s="490">
        <v>110.53083700000001</v>
      </c>
      <c r="AJ62" s="490">
        <v>110.49194900000001</v>
      </c>
      <c r="AK62" s="490">
        <v>120.60104200000001</v>
      </c>
      <c r="AL62" s="490">
        <v>118.89921</v>
      </c>
      <c r="AM62" s="490">
        <v>122.69627</v>
      </c>
      <c r="AN62" s="490">
        <v>124.661743</v>
      </c>
      <c r="AO62" s="490">
        <v>111.693021</v>
      </c>
      <c r="AP62" s="490">
        <v>111.71016400000001</v>
      </c>
      <c r="AQ62" s="490">
        <v>112.76200900000001</v>
      </c>
      <c r="AR62" s="490">
        <v>111.99350800000001</v>
      </c>
      <c r="AS62" s="490">
        <v>119.786492</v>
      </c>
      <c r="AT62" s="490">
        <v>116.450351</v>
      </c>
      <c r="AU62" s="490">
        <v>118.841938</v>
      </c>
      <c r="AV62" s="490">
        <v>109.617171</v>
      </c>
      <c r="AW62" s="490">
        <v>113.160725</v>
      </c>
      <c r="AX62" s="490">
        <v>130.48589899999999</v>
      </c>
      <c r="AY62" s="490">
        <v>128.69119499999999</v>
      </c>
      <c r="AZ62" s="490">
        <v>117.795738</v>
      </c>
      <c r="BA62" s="490">
        <v>121.164891</v>
      </c>
      <c r="BB62" s="490">
        <v>117.841658</v>
      </c>
      <c r="BC62" s="490">
        <v>120.27692</v>
      </c>
      <c r="BD62" s="705">
        <v>123.123904</v>
      </c>
      <c r="BE62" s="705">
        <v>129.60264599999999</v>
      </c>
      <c r="BF62" s="705">
        <v>125.44728499999999</v>
      </c>
      <c r="BG62" s="705">
        <v>124.295759</v>
      </c>
      <c r="BH62" s="705">
        <v>115.81</v>
      </c>
      <c r="BI62" s="705">
        <v>118.20725640000001</v>
      </c>
      <c r="BJ62" s="494">
        <v>123.03959999999999</v>
      </c>
      <c r="BK62" s="494">
        <v>123.5314</v>
      </c>
      <c r="BL62" s="494">
        <v>117.74420000000001</v>
      </c>
      <c r="BM62" s="494">
        <v>114.8329</v>
      </c>
      <c r="BN62" s="494">
        <v>112.0003</v>
      </c>
      <c r="BO62" s="494">
        <v>117.37179999999999</v>
      </c>
      <c r="BP62" s="494">
        <v>116.8818</v>
      </c>
      <c r="BQ62" s="494">
        <v>118.5444</v>
      </c>
      <c r="BR62" s="494">
        <v>119.7813</v>
      </c>
      <c r="BS62" s="494">
        <v>116.3408</v>
      </c>
      <c r="BT62" s="494">
        <v>109.4041</v>
      </c>
      <c r="BU62" s="494">
        <v>114.11539999999999</v>
      </c>
      <c r="BV62" s="494">
        <v>116.7719</v>
      </c>
    </row>
    <row r="63" spans="1:74" ht="11.05" customHeight="1" x14ac:dyDescent="0.2">
      <c r="A63" s="291" t="s">
        <v>250</v>
      </c>
      <c r="B63" s="584" t="s">
        <v>1134</v>
      </c>
      <c r="C63" s="490">
        <v>30.305</v>
      </c>
      <c r="D63" s="490">
        <v>31.327999999999999</v>
      </c>
      <c r="E63" s="490">
        <v>34.819000000000003</v>
      </c>
      <c r="F63" s="490">
        <v>36.174999999999997</v>
      </c>
      <c r="G63" s="490">
        <v>38.454000000000001</v>
      </c>
      <c r="H63" s="490">
        <v>39.524000000000001</v>
      </c>
      <c r="I63" s="490">
        <v>35.871000000000002</v>
      </c>
      <c r="J63" s="490">
        <v>34.386000000000003</v>
      </c>
      <c r="K63" s="490">
        <v>32.124000000000002</v>
      </c>
      <c r="L63" s="490">
        <v>31.212</v>
      </c>
      <c r="M63" s="490">
        <v>31.134</v>
      </c>
      <c r="N63" s="490">
        <v>30.172999999999998</v>
      </c>
      <c r="O63" s="490">
        <v>32.183999999999997</v>
      </c>
      <c r="P63" s="490">
        <v>31.425000000000001</v>
      </c>
      <c r="Q63" s="490">
        <v>30.927</v>
      </c>
      <c r="R63" s="490">
        <v>31.853999999999999</v>
      </c>
      <c r="S63" s="490">
        <v>32.03</v>
      </c>
      <c r="T63" s="490">
        <v>31.524000000000001</v>
      </c>
      <c r="U63" s="490">
        <v>29.382000000000001</v>
      </c>
      <c r="V63" s="490">
        <v>29.818999999999999</v>
      </c>
      <c r="W63" s="490">
        <v>27.76</v>
      </c>
      <c r="X63" s="490">
        <v>28.733000000000001</v>
      </c>
      <c r="Y63" s="490">
        <v>27.9</v>
      </c>
      <c r="Z63" s="490">
        <v>25.77</v>
      </c>
      <c r="AA63" s="490">
        <v>27.07</v>
      </c>
      <c r="AB63" s="490">
        <v>28.038</v>
      </c>
      <c r="AC63" s="490">
        <v>28.094999999999999</v>
      </c>
      <c r="AD63" s="490">
        <v>29.492999999999999</v>
      </c>
      <c r="AE63" s="490">
        <v>29.484999999999999</v>
      </c>
      <c r="AF63" s="490">
        <v>29.251000000000001</v>
      </c>
      <c r="AG63" s="490">
        <v>29.196000000000002</v>
      </c>
      <c r="AH63" s="490">
        <v>28.606999999999999</v>
      </c>
      <c r="AI63" s="490">
        <v>27.390999999999998</v>
      </c>
      <c r="AJ63" s="490">
        <v>30.023</v>
      </c>
      <c r="AK63" s="490">
        <v>29.364999999999998</v>
      </c>
      <c r="AL63" s="490">
        <v>30.739000000000001</v>
      </c>
      <c r="AM63" s="490">
        <v>32.103999999999999</v>
      </c>
      <c r="AN63" s="490">
        <v>31.321000000000002</v>
      </c>
      <c r="AO63" s="490">
        <v>29.559000000000001</v>
      </c>
      <c r="AP63" s="490">
        <v>32.341999999999999</v>
      </c>
      <c r="AQ63" s="490">
        <v>33.143999999999998</v>
      </c>
      <c r="AR63" s="490">
        <v>30.472999999999999</v>
      </c>
      <c r="AS63" s="490">
        <v>28.509</v>
      </c>
      <c r="AT63" s="490">
        <v>25.972000000000001</v>
      </c>
      <c r="AU63" s="490">
        <v>27.774999999999999</v>
      </c>
      <c r="AV63" s="490">
        <v>27.588000000000001</v>
      </c>
      <c r="AW63" s="490">
        <v>25.844000000000001</v>
      </c>
      <c r="AX63" s="490">
        <v>24.094000000000001</v>
      </c>
      <c r="AY63" s="490">
        <v>26.939</v>
      </c>
      <c r="AZ63" s="490">
        <v>28.888000000000002</v>
      </c>
      <c r="BA63" s="490">
        <v>29.866</v>
      </c>
      <c r="BB63" s="490">
        <v>27.853000000000002</v>
      </c>
      <c r="BC63" s="490">
        <v>29.042999999999999</v>
      </c>
      <c r="BD63" s="705">
        <v>27.489000000000001</v>
      </c>
      <c r="BE63" s="705">
        <v>26.113</v>
      </c>
      <c r="BF63" s="705">
        <v>25.167999999999999</v>
      </c>
      <c r="BG63" s="705">
        <v>24.24</v>
      </c>
      <c r="BH63" s="705">
        <v>23.556999999999999</v>
      </c>
      <c r="BI63" s="705">
        <v>23.012367333</v>
      </c>
      <c r="BJ63" s="494">
        <v>22.110990000000001</v>
      </c>
      <c r="BK63" s="494">
        <v>23.062159999999999</v>
      </c>
      <c r="BL63" s="494">
        <v>23.023199999999999</v>
      </c>
      <c r="BM63" s="494">
        <v>23.709499999999998</v>
      </c>
      <c r="BN63" s="494">
        <v>23.31513</v>
      </c>
      <c r="BO63" s="494">
        <v>23.98218</v>
      </c>
      <c r="BP63" s="494">
        <v>23.92886</v>
      </c>
      <c r="BQ63" s="494">
        <v>22.846399999999999</v>
      </c>
      <c r="BR63" s="494">
        <v>22.657689999999999</v>
      </c>
      <c r="BS63" s="494">
        <v>22.31345</v>
      </c>
      <c r="BT63" s="494">
        <v>22.700859999999999</v>
      </c>
      <c r="BU63" s="494">
        <v>23.36919</v>
      </c>
      <c r="BV63" s="494">
        <v>22.378119999999999</v>
      </c>
    </row>
    <row r="64" spans="1:74" ht="11.05" customHeight="1" x14ac:dyDescent="0.2">
      <c r="A64" s="291" t="s">
        <v>441</v>
      </c>
      <c r="B64" s="584" t="s">
        <v>1135</v>
      </c>
      <c r="C64" s="490">
        <v>56.037999999999997</v>
      </c>
      <c r="D64" s="490">
        <v>58.944000000000003</v>
      </c>
      <c r="E64" s="490">
        <v>61.902999999999999</v>
      </c>
      <c r="F64" s="490">
        <v>62.563000000000002</v>
      </c>
      <c r="G64" s="490">
        <v>63.109000000000002</v>
      </c>
      <c r="H64" s="490">
        <v>58.951000000000001</v>
      </c>
      <c r="I64" s="490">
        <v>56.176000000000002</v>
      </c>
      <c r="J64" s="490">
        <v>50.991999999999997</v>
      </c>
      <c r="K64" s="490">
        <v>48.335000000000001</v>
      </c>
      <c r="L64" s="490">
        <v>46.072000000000003</v>
      </c>
      <c r="M64" s="490">
        <v>46.298000000000002</v>
      </c>
      <c r="N64" s="490">
        <v>49.055999999999997</v>
      </c>
      <c r="O64" s="490">
        <v>52.537999999999997</v>
      </c>
      <c r="P64" s="490">
        <v>54.73</v>
      </c>
      <c r="Q64" s="490">
        <v>55.807000000000002</v>
      </c>
      <c r="R64" s="490">
        <v>55.996000000000002</v>
      </c>
      <c r="S64" s="490">
        <v>57.375999999999998</v>
      </c>
      <c r="T64" s="490">
        <v>54.305</v>
      </c>
      <c r="U64" s="490">
        <v>52.122</v>
      </c>
      <c r="V64" s="490">
        <v>52.225999999999999</v>
      </c>
      <c r="W64" s="490">
        <v>50.959000000000003</v>
      </c>
      <c r="X64" s="490">
        <v>46.472999999999999</v>
      </c>
      <c r="Y64" s="490">
        <v>48.588999999999999</v>
      </c>
      <c r="Z64" s="490">
        <v>52.216999999999999</v>
      </c>
      <c r="AA64" s="490">
        <v>56.591000000000001</v>
      </c>
      <c r="AB64" s="490">
        <v>57.871000000000002</v>
      </c>
      <c r="AC64" s="490">
        <v>58.593000000000004</v>
      </c>
      <c r="AD64" s="490">
        <v>58.491999999999997</v>
      </c>
      <c r="AE64" s="490">
        <v>58.387999999999998</v>
      </c>
      <c r="AF64" s="490">
        <v>56.308999999999997</v>
      </c>
      <c r="AG64" s="490">
        <v>56.131</v>
      </c>
      <c r="AH64" s="490">
        <v>50.814999999999998</v>
      </c>
      <c r="AI64" s="490">
        <v>49.325000000000003</v>
      </c>
      <c r="AJ64" s="490">
        <v>48.21</v>
      </c>
      <c r="AK64" s="490">
        <v>50.536000000000001</v>
      </c>
      <c r="AL64" s="490">
        <v>54.320999999999998</v>
      </c>
      <c r="AM64" s="490">
        <v>57.667000000000002</v>
      </c>
      <c r="AN64" s="490">
        <v>60.906999999999996</v>
      </c>
      <c r="AO64" s="490">
        <v>63.22</v>
      </c>
      <c r="AP64" s="490">
        <v>63.847000000000001</v>
      </c>
      <c r="AQ64" s="490">
        <v>61.447000000000003</v>
      </c>
      <c r="AR64" s="490">
        <v>58.241999999999997</v>
      </c>
      <c r="AS64" s="490">
        <v>57.061999999999998</v>
      </c>
      <c r="AT64" s="490">
        <v>53.899000000000001</v>
      </c>
      <c r="AU64" s="490">
        <v>50.634</v>
      </c>
      <c r="AV64" s="490">
        <v>47.968000000000004</v>
      </c>
      <c r="AW64" s="490">
        <v>47.622</v>
      </c>
      <c r="AX64" s="490">
        <v>49.261000000000003</v>
      </c>
      <c r="AY64" s="490">
        <v>52.832000000000001</v>
      </c>
      <c r="AZ64" s="490">
        <v>54.848999999999997</v>
      </c>
      <c r="BA64" s="490">
        <v>57.287999999999997</v>
      </c>
      <c r="BB64" s="490">
        <v>57.05</v>
      </c>
      <c r="BC64" s="490">
        <v>57.368000000000002</v>
      </c>
      <c r="BD64" s="705">
        <v>54.921999999999997</v>
      </c>
      <c r="BE64" s="705">
        <v>52.679000000000002</v>
      </c>
      <c r="BF64" s="705">
        <v>49.165999999999997</v>
      </c>
      <c r="BG64" s="705">
        <v>48.243000000000002</v>
      </c>
      <c r="BH64" s="705">
        <v>43.879060000000003</v>
      </c>
      <c r="BI64" s="705">
        <v>44.67483</v>
      </c>
      <c r="BJ64" s="494">
        <v>47.950879999999998</v>
      </c>
      <c r="BK64" s="494">
        <v>52.495730000000002</v>
      </c>
      <c r="BL64" s="494">
        <v>55.268940000000001</v>
      </c>
      <c r="BM64" s="494">
        <v>57.278559999999999</v>
      </c>
      <c r="BN64" s="494">
        <v>58.298850000000002</v>
      </c>
      <c r="BO64" s="494">
        <v>58.283830000000002</v>
      </c>
      <c r="BP64" s="494">
        <v>55.290520000000001</v>
      </c>
      <c r="BQ64" s="494">
        <v>52.900959999999998</v>
      </c>
      <c r="BR64" s="494">
        <v>48.295110000000001</v>
      </c>
      <c r="BS64" s="494">
        <v>46.219880000000003</v>
      </c>
      <c r="BT64" s="494">
        <v>43.763280000000002</v>
      </c>
      <c r="BU64" s="494">
        <v>44.545479999999998</v>
      </c>
      <c r="BV64" s="494">
        <v>47.812849999999997</v>
      </c>
    </row>
    <row r="65" spans="1:74" ht="11.05" customHeight="1" x14ac:dyDescent="0.2">
      <c r="A65" s="291"/>
      <c r="B65" s="593"/>
      <c r="C65" s="490"/>
      <c r="D65" s="490"/>
      <c r="E65" s="490"/>
      <c r="F65" s="490"/>
      <c r="G65" s="490"/>
      <c r="H65" s="490"/>
      <c r="I65" s="490"/>
      <c r="J65" s="490"/>
      <c r="K65" s="490"/>
      <c r="L65" s="490"/>
      <c r="M65" s="490"/>
      <c r="N65" s="490"/>
      <c r="O65" s="490"/>
      <c r="P65" s="490"/>
      <c r="Q65" s="490"/>
      <c r="R65" s="490"/>
      <c r="S65" s="490"/>
      <c r="T65" s="490"/>
      <c r="U65" s="490"/>
      <c r="V65" s="490"/>
      <c r="W65" s="490"/>
      <c r="X65" s="490"/>
      <c r="Y65" s="490"/>
      <c r="Z65" s="490"/>
      <c r="AA65" s="490"/>
      <c r="AB65" s="490"/>
      <c r="AC65" s="490"/>
      <c r="AD65" s="490"/>
      <c r="AE65" s="490"/>
      <c r="AF65" s="490"/>
      <c r="AG65" s="490"/>
      <c r="AH65" s="490"/>
      <c r="AI65" s="490"/>
      <c r="AJ65" s="490"/>
      <c r="AK65" s="490"/>
      <c r="AL65" s="490"/>
      <c r="AM65" s="490"/>
      <c r="AN65" s="490"/>
      <c r="AO65" s="490"/>
      <c r="AP65" s="490"/>
      <c r="AQ65" s="490"/>
      <c r="AR65" s="490"/>
      <c r="AS65" s="490"/>
      <c r="AT65" s="490"/>
      <c r="AU65" s="490"/>
      <c r="AV65" s="490"/>
      <c r="AW65" s="490"/>
      <c r="AX65" s="490"/>
      <c r="AY65" s="490"/>
      <c r="AZ65" s="490"/>
      <c r="BA65" s="490"/>
      <c r="BB65" s="490"/>
      <c r="BC65" s="490"/>
      <c r="BD65" s="705"/>
      <c r="BE65" s="705"/>
      <c r="BF65" s="705"/>
      <c r="BG65" s="705"/>
      <c r="BH65" s="705"/>
      <c r="BI65" s="705"/>
      <c r="BJ65" s="494"/>
      <c r="BK65" s="494"/>
      <c r="BL65" s="494"/>
      <c r="BM65" s="494"/>
      <c r="BN65" s="494"/>
      <c r="BO65" s="494"/>
      <c r="BP65" s="494"/>
      <c r="BQ65" s="494"/>
      <c r="BR65" s="494"/>
      <c r="BS65" s="494"/>
      <c r="BT65" s="494"/>
      <c r="BU65" s="494"/>
      <c r="BV65" s="494"/>
    </row>
    <row r="66" spans="1:74" s="300" customFormat="1" ht="11.05" customHeight="1" x14ac:dyDescent="0.2">
      <c r="A66" s="587" t="s">
        <v>252</v>
      </c>
      <c r="B66" s="594" t="s">
        <v>1145</v>
      </c>
      <c r="C66" s="336">
        <v>634.96699999999998</v>
      </c>
      <c r="D66" s="336">
        <v>634.96699999999998</v>
      </c>
      <c r="E66" s="336">
        <v>634.96699999999998</v>
      </c>
      <c r="F66" s="336">
        <v>637.82600000000002</v>
      </c>
      <c r="G66" s="336">
        <v>648.32600000000002</v>
      </c>
      <c r="H66" s="336">
        <v>656.02300000000002</v>
      </c>
      <c r="I66" s="336">
        <v>656.14</v>
      </c>
      <c r="J66" s="336">
        <v>647.53</v>
      </c>
      <c r="K66" s="336">
        <v>642.18600000000004</v>
      </c>
      <c r="L66" s="336">
        <v>638.55600000000004</v>
      </c>
      <c r="M66" s="336">
        <v>638.08500000000004</v>
      </c>
      <c r="N66" s="336">
        <v>638.08600000000001</v>
      </c>
      <c r="O66" s="336">
        <v>638.08500000000004</v>
      </c>
      <c r="P66" s="336">
        <v>637.77300000000002</v>
      </c>
      <c r="Q66" s="336">
        <v>637.774</v>
      </c>
      <c r="R66" s="336">
        <v>633.428</v>
      </c>
      <c r="S66" s="336">
        <v>627.58500000000004</v>
      </c>
      <c r="T66" s="336">
        <v>621.30399999999997</v>
      </c>
      <c r="U66" s="336">
        <v>621.30200000000002</v>
      </c>
      <c r="V66" s="336">
        <v>621.30200000000002</v>
      </c>
      <c r="W66" s="336">
        <v>617.76800000000003</v>
      </c>
      <c r="X66" s="336">
        <v>610.64599999999996</v>
      </c>
      <c r="Y66" s="336">
        <v>601.46699999999998</v>
      </c>
      <c r="Z66" s="336">
        <v>593.68200000000002</v>
      </c>
      <c r="AA66" s="336">
        <v>588.31700000000001</v>
      </c>
      <c r="AB66" s="336">
        <v>578.87199999999996</v>
      </c>
      <c r="AC66" s="336">
        <v>566.06100000000004</v>
      </c>
      <c r="AD66" s="336">
        <v>547.86599999999999</v>
      </c>
      <c r="AE66" s="336">
        <v>523.10900000000004</v>
      </c>
      <c r="AF66" s="336">
        <v>493.32400000000001</v>
      </c>
      <c r="AG66" s="336">
        <v>468.00599999999997</v>
      </c>
      <c r="AH66" s="336">
        <v>445.05700000000002</v>
      </c>
      <c r="AI66" s="336">
        <v>416.39299999999997</v>
      </c>
      <c r="AJ66" s="336">
        <v>398.56900000000002</v>
      </c>
      <c r="AK66" s="336">
        <v>388.41899999999998</v>
      </c>
      <c r="AL66" s="336">
        <v>372.03</v>
      </c>
      <c r="AM66" s="336">
        <v>371.57900000000001</v>
      </c>
      <c r="AN66" s="336">
        <v>371.57900000000001</v>
      </c>
      <c r="AO66" s="336">
        <v>371.17500000000001</v>
      </c>
      <c r="AP66" s="336">
        <v>363.72300000000001</v>
      </c>
      <c r="AQ66" s="336">
        <v>354.36599999999999</v>
      </c>
      <c r="AR66" s="336">
        <v>347.15800000000002</v>
      </c>
      <c r="AS66" s="336">
        <v>347.45400000000001</v>
      </c>
      <c r="AT66" s="336">
        <v>350.33</v>
      </c>
      <c r="AU66" s="336">
        <v>351.274</v>
      </c>
      <c r="AV66" s="336">
        <v>351.274</v>
      </c>
      <c r="AW66" s="336">
        <v>351.911</v>
      </c>
      <c r="AX66" s="336">
        <v>354.68400000000003</v>
      </c>
      <c r="AY66" s="336">
        <v>358.01299999999998</v>
      </c>
      <c r="AZ66" s="336">
        <v>360.95800000000003</v>
      </c>
      <c r="BA66" s="336">
        <v>363.93400000000003</v>
      </c>
      <c r="BB66" s="336">
        <v>366.91699999999997</v>
      </c>
      <c r="BC66" s="336">
        <v>370.16699999999997</v>
      </c>
      <c r="BD66" s="706">
        <v>373.072</v>
      </c>
      <c r="BE66" s="706">
        <v>375.43299999999999</v>
      </c>
      <c r="BF66" s="706">
        <v>379.65600000000001</v>
      </c>
      <c r="BG66" s="706">
        <v>382.93</v>
      </c>
      <c r="BH66" s="706">
        <v>387.22300000000001</v>
      </c>
      <c r="BI66" s="706">
        <v>392.327</v>
      </c>
      <c r="BJ66" s="499">
        <v>397.62700000000001</v>
      </c>
      <c r="BK66" s="499">
        <v>402.59699999999998</v>
      </c>
      <c r="BL66" s="499">
        <v>406.06700000000001</v>
      </c>
      <c r="BM66" s="499">
        <v>409.53699999999998</v>
      </c>
      <c r="BN66" s="499">
        <v>411.03699999999998</v>
      </c>
      <c r="BO66" s="499">
        <v>412.53699999999998</v>
      </c>
      <c r="BP66" s="499">
        <v>412.53699999999998</v>
      </c>
      <c r="BQ66" s="499">
        <v>412.53699999999998</v>
      </c>
      <c r="BR66" s="499">
        <v>412.53699999999998</v>
      </c>
      <c r="BS66" s="499">
        <v>412.53699999999998</v>
      </c>
      <c r="BT66" s="499">
        <v>412.53699999999998</v>
      </c>
      <c r="BU66" s="499">
        <v>412.53699999999998</v>
      </c>
      <c r="BV66" s="499">
        <v>412.53699999999998</v>
      </c>
    </row>
    <row r="67" spans="1:74" s="178" customFormat="1" ht="11.95" customHeight="1" x14ac:dyDescent="0.2">
      <c r="A67" s="177"/>
      <c r="B67" s="902" t="s">
        <v>1088</v>
      </c>
      <c r="C67" s="900"/>
      <c r="D67" s="900"/>
      <c r="E67" s="900"/>
      <c r="F67" s="900"/>
      <c r="G67" s="900"/>
      <c r="H67" s="900"/>
      <c r="I67" s="900"/>
      <c r="J67" s="900"/>
      <c r="K67" s="900"/>
      <c r="L67" s="900"/>
      <c r="M67" s="900"/>
      <c r="N67" s="900"/>
      <c r="O67" s="900"/>
      <c r="P67" s="900"/>
      <c r="Q67" s="876"/>
      <c r="R67" s="339"/>
      <c r="AY67" s="237"/>
      <c r="AZ67" s="237"/>
      <c r="BA67" s="237"/>
      <c r="BB67" s="237"/>
      <c r="BC67" s="237"/>
      <c r="BD67" s="707"/>
      <c r="BE67" s="237"/>
      <c r="BF67" s="707"/>
      <c r="BG67" s="707"/>
      <c r="BH67" s="707"/>
      <c r="BI67" s="707"/>
      <c r="BJ67" s="237"/>
    </row>
    <row r="68" spans="1:74" s="178" customFormat="1" ht="11.95" customHeight="1" x14ac:dyDescent="0.2">
      <c r="A68" s="177"/>
      <c r="B68" s="1041" t="s">
        <v>1089</v>
      </c>
      <c r="C68" s="1041"/>
      <c r="D68" s="1041"/>
      <c r="E68" s="1041"/>
      <c r="F68" s="1041"/>
      <c r="G68" s="1041"/>
      <c r="H68" s="1041"/>
      <c r="I68" s="1041"/>
      <c r="J68" s="1041"/>
      <c r="K68" s="1041"/>
      <c r="L68" s="1041"/>
      <c r="M68" s="1041"/>
      <c r="N68" s="1041"/>
      <c r="O68" s="1041"/>
      <c r="P68" s="1041"/>
      <c r="Q68" s="1041"/>
      <c r="R68" s="339"/>
      <c r="AY68" s="237"/>
      <c r="AZ68" s="237"/>
      <c r="BA68" s="237"/>
      <c r="BB68" s="237"/>
      <c r="BC68" s="237"/>
      <c r="BD68" s="707"/>
      <c r="BE68" s="237"/>
      <c r="BF68" s="707"/>
      <c r="BG68" s="707"/>
      <c r="BH68" s="707"/>
      <c r="BI68" s="707"/>
      <c r="BJ68" s="237"/>
    </row>
    <row r="69" spans="1:74" s="178" customFormat="1" ht="11.95" customHeight="1" x14ac:dyDescent="0.2">
      <c r="A69" s="177"/>
      <c r="B69" s="1042" t="s">
        <v>1090</v>
      </c>
      <c r="C69" s="1042"/>
      <c r="D69" s="1042"/>
      <c r="E69" s="1042"/>
      <c r="F69" s="1042"/>
      <c r="G69" s="1042"/>
      <c r="H69" s="1042"/>
      <c r="I69" s="1042"/>
      <c r="J69" s="1042"/>
      <c r="K69" s="1042"/>
      <c r="L69" s="1042"/>
      <c r="M69" s="1042"/>
      <c r="N69" s="1042"/>
      <c r="O69" s="1042"/>
      <c r="P69" s="1042"/>
      <c r="Q69" s="1042"/>
      <c r="R69" s="339"/>
      <c r="AY69" s="237"/>
      <c r="AZ69" s="237"/>
      <c r="BA69" s="237"/>
      <c r="BB69" s="237"/>
      <c r="BC69" s="237"/>
      <c r="BD69" s="707"/>
      <c r="BE69" s="237"/>
      <c r="BF69" s="707"/>
      <c r="BG69" s="707"/>
      <c r="BH69" s="707"/>
      <c r="BI69" s="707"/>
      <c r="BJ69" s="237"/>
    </row>
    <row r="70" spans="1:74" s="178" customFormat="1" ht="11.95" customHeight="1" x14ac:dyDescent="0.2">
      <c r="A70" s="177"/>
      <c r="B70" s="902" t="s">
        <v>1091</v>
      </c>
      <c r="C70" s="900"/>
      <c r="D70" s="900"/>
      <c r="E70" s="900"/>
      <c r="F70" s="900"/>
      <c r="G70" s="900"/>
      <c r="H70" s="900"/>
      <c r="I70" s="900"/>
      <c r="J70" s="900"/>
      <c r="K70" s="900"/>
      <c r="L70" s="900"/>
      <c r="M70" s="900"/>
      <c r="N70" s="900"/>
      <c r="O70" s="900"/>
      <c r="P70" s="900"/>
      <c r="Q70" s="876"/>
      <c r="R70" s="339"/>
      <c r="AY70" s="237"/>
      <c r="AZ70" s="237"/>
      <c r="BA70" s="237"/>
      <c r="BB70" s="237"/>
      <c r="BC70" s="237"/>
      <c r="BD70" s="707"/>
      <c r="BE70" s="237"/>
      <c r="BF70" s="707"/>
      <c r="BG70" s="707"/>
      <c r="BH70" s="707"/>
      <c r="BI70" s="707"/>
      <c r="BJ70" s="237"/>
    </row>
    <row r="71" spans="1:74" s="178" customFormat="1" x14ac:dyDescent="0.2">
      <c r="A71" s="177"/>
      <c r="B71" s="904" t="s">
        <v>1092</v>
      </c>
      <c r="C71" s="904"/>
      <c r="D71" s="904"/>
      <c r="E71" s="904"/>
      <c r="F71" s="904"/>
      <c r="G71" s="904"/>
      <c r="H71" s="904"/>
      <c r="I71" s="904"/>
      <c r="J71" s="904"/>
      <c r="K71" s="904"/>
      <c r="L71" s="904"/>
      <c r="M71" s="904"/>
      <c r="N71" s="904"/>
      <c r="O71" s="904"/>
      <c r="P71" s="904"/>
      <c r="Q71" s="904"/>
      <c r="R71" s="339"/>
      <c r="AY71" s="237"/>
      <c r="AZ71" s="237"/>
      <c r="BA71" s="237"/>
      <c r="BB71" s="237"/>
      <c r="BC71" s="237"/>
      <c r="BD71" s="707"/>
      <c r="BE71" s="237"/>
      <c r="BF71" s="707"/>
      <c r="BG71" s="707"/>
      <c r="BH71" s="707"/>
      <c r="BI71" s="707"/>
      <c r="BJ71" s="237"/>
    </row>
    <row r="72" spans="1:74" s="178" customFormat="1" ht="11.95" customHeight="1" x14ac:dyDescent="0.2">
      <c r="A72" s="177"/>
      <c r="B72" s="1042" t="s">
        <v>1093</v>
      </c>
      <c r="C72" s="1042"/>
      <c r="D72" s="1042"/>
      <c r="E72" s="1042"/>
      <c r="F72" s="1042"/>
      <c r="G72" s="1042"/>
      <c r="H72" s="1042"/>
      <c r="I72" s="1042"/>
      <c r="J72" s="1042"/>
      <c r="K72" s="1042"/>
      <c r="L72" s="1042"/>
      <c r="M72" s="1042"/>
      <c r="N72" s="1042"/>
      <c r="O72" s="1042"/>
      <c r="P72" s="1042"/>
      <c r="Q72" s="1042"/>
      <c r="R72" s="339"/>
      <c r="AY72" s="237"/>
      <c r="AZ72" s="237"/>
      <c r="BA72" s="237"/>
      <c r="BB72" s="237"/>
      <c r="BC72" s="237"/>
      <c r="BD72" s="707"/>
      <c r="BE72" s="237"/>
      <c r="BF72" s="707"/>
      <c r="BG72" s="707"/>
      <c r="BH72" s="707"/>
      <c r="BI72" s="707"/>
      <c r="BJ72" s="237"/>
    </row>
    <row r="73" spans="1:74" s="178" customFormat="1" ht="23.2" customHeight="1" x14ac:dyDescent="0.2">
      <c r="A73" s="177"/>
      <c r="B73" s="1041" t="s">
        <v>1094</v>
      </c>
      <c r="C73" s="1041"/>
      <c r="D73" s="1041"/>
      <c r="E73" s="1041"/>
      <c r="F73" s="1041"/>
      <c r="G73" s="1041"/>
      <c r="H73" s="1041"/>
      <c r="I73" s="1041"/>
      <c r="J73" s="1041"/>
      <c r="K73" s="1041"/>
      <c r="L73" s="1041"/>
      <c r="M73" s="1041"/>
      <c r="N73" s="1041"/>
      <c r="O73" s="1041"/>
      <c r="P73" s="1041"/>
      <c r="Q73" s="1041"/>
      <c r="R73" s="339"/>
      <c r="AY73" s="237"/>
      <c r="AZ73" s="237"/>
      <c r="BA73" s="237"/>
      <c r="BB73" s="237"/>
      <c r="BC73" s="237"/>
      <c r="BD73" s="707"/>
      <c r="BE73" s="237"/>
      <c r="BF73" s="707"/>
      <c r="BG73" s="707"/>
      <c r="BH73" s="707"/>
      <c r="BI73" s="707"/>
      <c r="BJ73" s="237"/>
    </row>
    <row r="74" spans="1:74" s="178" customFormat="1" x14ac:dyDescent="0.2">
      <c r="A74" s="177"/>
      <c r="B74" s="1041" t="s">
        <v>1095</v>
      </c>
      <c r="C74" s="1041"/>
      <c r="D74" s="1041"/>
      <c r="E74" s="1041"/>
      <c r="F74" s="1041"/>
      <c r="G74" s="1041"/>
      <c r="H74" s="1041"/>
      <c r="I74" s="1041"/>
      <c r="J74" s="1041"/>
      <c r="K74" s="1041"/>
      <c r="L74" s="1041"/>
      <c r="M74" s="1041"/>
      <c r="N74" s="1041"/>
      <c r="O74" s="1041"/>
      <c r="P74" s="1041"/>
      <c r="Q74" s="1041"/>
      <c r="R74" s="1041"/>
      <c r="AY74" s="237"/>
      <c r="AZ74" s="237"/>
      <c r="BA74" s="237"/>
      <c r="BB74" s="237"/>
      <c r="BC74" s="237"/>
      <c r="BD74" s="707"/>
      <c r="BE74" s="237"/>
      <c r="BF74" s="707"/>
      <c r="BG74" s="707"/>
      <c r="BH74" s="707"/>
      <c r="BI74" s="707"/>
      <c r="BJ74" s="237"/>
    </row>
    <row r="75" spans="1:74" s="178" customFormat="1" x14ac:dyDescent="0.2">
      <c r="A75" s="177"/>
      <c r="B75" s="1041" t="s">
        <v>1096</v>
      </c>
      <c r="C75" s="1041"/>
      <c r="D75" s="1041"/>
      <c r="E75" s="1041"/>
      <c r="F75" s="1041"/>
      <c r="G75" s="1041"/>
      <c r="H75" s="1041"/>
      <c r="I75" s="1041"/>
      <c r="J75" s="1041"/>
      <c r="K75" s="1041"/>
      <c r="L75" s="1041"/>
      <c r="M75" s="1041"/>
      <c r="N75" s="1041"/>
      <c r="O75" s="1041"/>
      <c r="P75" s="1041"/>
      <c r="Q75" s="1041"/>
      <c r="R75" s="339"/>
      <c r="AY75" s="237"/>
      <c r="AZ75" s="237"/>
      <c r="BA75" s="237"/>
      <c r="BB75" s="237"/>
      <c r="BC75" s="237"/>
      <c r="BD75" s="707"/>
      <c r="BE75" s="237"/>
      <c r="BF75" s="707"/>
      <c r="BG75" s="707"/>
      <c r="BH75" s="707"/>
      <c r="BI75" s="707"/>
      <c r="BJ75" s="237"/>
    </row>
    <row r="76" spans="1:74" s="178" customFormat="1" ht="11.95" customHeight="1" x14ac:dyDescent="0.2">
      <c r="A76" s="177"/>
      <c r="B76" s="890" t="s">
        <v>826</v>
      </c>
      <c r="C76"/>
      <c r="D76"/>
      <c r="E76"/>
      <c r="F76"/>
      <c r="G76"/>
      <c r="H76"/>
      <c r="I76"/>
      <c r="J76"/>
      <c r="K76"/>
      <c r="L76"/>
      <c r="M76"/>
      <c r="N76"/>
      <c r="O76"/>
      <c r="P76"/>
      <c r="Q76"/>
      <c r="R76" s="339"/>
      <c r="AY76" s="237"/>
      <c r="AZ76" s="237"/>
      <c r="BA76" s="237"/>
      <c r="BB76" s="237"/>
      <c r="BC76" s="237"/>
      <c r="BD76" s="707"/>
      <c r="BE76" s="237"/>
      <c r="BF76" s="707"/>
      <c r="BG76" s="707"/>
      <c r="BH76" s="707"/>
      <c r="BI76" s="707"/>
      <c r="BJ76" s="237"/>
    </row>
    <row r="77" spans="1:74" s="373" customFormat="1" ht="11.95" customHeight="1" x14ac:dyDescent="0.2">
      <c r="A77" s="372"/>
      <c r="B77" s="997" t="str">
        <f>Dates!$G$2</f>
        <v>EIA completed modeling and analysis for this report on Thursday, December 5, 2024.</v>
      </c>
      <c r="C77" s="998"/>
      <c r="D77" s="998"/>
      <c r="E77" s="998"/>
      <c r="F77" s="998"/>
      <c r="G77" s="998"/>
      <c r="H77" s="998"/>
      <c r="I77" s="998"/>
      <c r="J77" s="998"/>
      <c r="K77" s="998"/>
      <c r="L77" s="998"/>
      <c r="M77" s="998"/>
      <c r="N77" s="998"/>
      <c r="O77" s="998"/>
      <c r="P77" s="998"/>
      <c r="Q77" s="998"/>
      <c r="R77" s="339"/>
      <c r="BD77" s="376"/>
      <c r="BF77" s="376"/>
      <c r="BG77" s="376"/>
      <c r="BH77" s="376"/>
      <c r="BI77" s="376"/>
    </row>
    <row r="78" spans="1:74" s="178" customFormat="1" ht="11.95" customHeight="1" x14ac:dyDescent="0.2">
      <c r="A78" s="177"/>
      <c r="B78" s="996" t="s">
        <v>483</v>
      </c>
      <c r="C78" s="998"/>
      <c r="D78" s="998"/>
      <c r="E78" s="998"/>
      <c r="F78" s="998"/>
      <c r="G78" s="998"/>
      <c r="H78" s="998"/>
      <c r="I78" s="998"/>
      <c r="J78" s="998"/>
      <c r="K78" s="998"/>
      <c r="L78" s="998"/>
      <c r="M78" s="998"/>
      <c r="N78" s="998"/>
      <c r="O78" s="998"/>
      <c r="P78" s="998"/>
      <c r="Q78" s="998"/>
      <c r="R78" s="259"/>
      <c r="AY78" s="237"/>
      <c r="AZ78" s="237"/>
      <c r="BA78" s="237"/>
      <c r="BB78" s="237"/>
      <c r="BC78" s="237"/>
      <c r="BD78" s="707"/>
      <c r="BE78" s="237"/>
      <c r="BF78" s="707"/>
      <c r="BG78" s="707"/>
      <c r="BH78" s="707"/>
      <c r="BI78" s="707"/>
      <c r="BJ78" s="237"/>
    </row>
    <row r="79" spans="1:74" s="178" customFormat="1" ht="11.95" customHeight="1" x14ac:dyDescent="0.2">
      <c r="A79" s="177"/>
      <c r="B79" s="988" t="s">
        <v>1442</v>
      </c>
      <c r="C79" s="989"/>
      <c r="D79" s="989"/>
      <c r="E79" s="989"/>
      <c r="F79" s="989"/>
      <c r="G79" s="989"/>
      <c r="H79" s="989"/>
      <c r="I79" s="989"/>
      <c r="J79" s="989"/>
      <c r="K79" s="989"/>
      <c r="L79" s="989"/>
      <c r="M79" s="989"/>
      <c r="N79" s="989"/>
      <c r="O79" s="989"/>
      <c r="P79" s="989"/>
      <c r="Q79" s="989"/>
      <c r="R79" s="259"/>
      <c r="AY79" s="237"/>
      <c r="AZ79" s="237"/>
      <c r="BA79" s="237"/>
      <c r="BB79" s="237"/>
      <c r="BC79" s="237"/>
      <c r="BD79" s="707"/>
      <c r="BE79" s="237"/>
      <c r="BF79" s="707"/>
      <c r="BG79" s="707"/>
      <c r="BH79" s="707"/>
      <c r="BI79" s="707"/>
      <c r="BJ79" s="237"/>
    </row>
    <row r="80" spans="1:74" s="178" customFormat="1" ht="11.95" customHeight="1" x14ac:dyDescent="0.2">
      <c r="A80" s="177"/>
      <c r="B80" s="983" t="s">
        <v>492</v>
      </c>
      <c r="C80" s="985"/>
      <c r="D80" s="985"/>
      <c r="E80" s="985"/>
      <c r="F80" s="985"/>
      <c r="G80" s="985"/>
      <c r="H80" s="985"/>
      <c r="I80" s="985"/>
      <c r="J80" s="985"/>
      <c r="K80" s="985"/>
      <c r="L80" s="985"/>
      <c r="M80" s="985"/>
      <c r="N80" s="985"/>
      <c r="O80" s="985"/>
      <c r="P80" s="985"/>
      <c r="Q80" s="1046"/>
      <c r="R80" s="259"/>
      <c r="AY80" s="237"/>
      <c r="AZ80" s="237"/>
      <c r="BA80" s="237"/>
      <c r="BB80" s="237"/>
      <c r="BC80" s="237"/>
      <c r="BD80" s="707"/>
      <c r="BE80" s="237"/>
      <c r="BF80" s="707"/>
      <c r="BG80" s="707"/>
      <c r="BH80" s="707"/>
      <c r="BI80" s="707"/>
      <c r="BJ80" s="237"/>
    </row>
    <row r="81" spans="1:74" s="178" customFormat="1" ht="11.95" customHeight="1" x14ac:dyDescent="0.2">
      <c r="A81" s="177"/>
      <c r="B81" s="890" t="s">
        <v>840</v>
      </c>
      <c r="C81" s="900"/>
      <c r="D81" s="900"/>
      <c r="E81" s="900"/>
      <c r="F81" s="900"/>
      <c r="G81" s="900"/>
      <c r="H81" s="900"/>
      <c r="I81" s="900"/>
      <c r="J81" s="900"/>
      <c r="K81" s="900"/>
      <c r="L81" s="900"/>
      <c r="M81" s="900"/>
      <c r="N81" s="900"/>
      <c r="O81" s="900"/>
      <c r="P81" s="900"/>
      <c r="Q81" s="876"/>
      <c r="R81" s="259"/>
      <c r="AY81" s="237"/>
      <c r="AZ81" s="237"/>
      <c r="BA81" s="237"/>
      <c r="BB81" s="237"/>
      <c r="BC81" s="237"/>
      <c r="BD81" s="707"/>
      <c r="BE81" s="237"/>
      <c r="BF81" s="707"/>
      <c r="BG81" s="707"/>
      <c r="BH81" s="707"/>
      <c r="BI81" s="707"/>
      <c r="BJ81" s="237"/>
    </row>
    <row r="82" spans="1:74" s="178" customFormat="1" ht="11.4" customHeight="1" x14ac:dyDescent="0.2">
      <c r="A82" s="177"/>
      <c r="B82" s="1045" t="s">
        <v>1591</v>
      </c>
      <c r="C82" s="1045"/>
      <c r="D82" s="1045"/>
      <c r="E82" s="1045"/>
      <c r="F82" s="1045"/>
      <c r="G82" s="1045"/>
      <c r="H82" s="1045"/>
      <c r="I82" s="1045"/>
      <c r="J82" s="1045"/>
      <c r="K82" s="1045"/>
      <c r="L82" s="1045"/>
      <c r="M82" s="1045"/>
      <c r="N82" s="1045"/>
      <c r="O82" s="1045"/>
      <c r="P82" s="1045"/>
      <c r="Q82" s="1045"/>
      <c r="R82" s="259"/>
      <c r="AY82" s="237"/>
      <c r="AZ82" s="237"/>
      <c r="BA82" s="237"/>
      <c r="BB82" s="237"/>
      <c r="BC82" s="237"/>
      <c r="BD82" s="707"/>
      <c r="BE82" s="237"/>
      <c r="BF82" s="707"/>
      <c r="BG82" s="707"/>
      <c r="BH82" s="707"/>
      <c r="BI82" s="707"/>
      <c r="BJ82" s="237"/>
    </row>
    <row r="83" spans="1:74" s="179" customFormat="1" ht="11.95" customHeight="1" x14ac:dyDescent="0.2">
      <c r="A83" s="172"/>
      <c r="B83" s="901" t="s">
        <v>1097</v>
      </c>
      <c r="C83" s="259"/>
      <c r="D83" s="259"/>
      <c r="E83" s="259"/>
      <c r="F83" s="259"/>
      <c r="G83" s="300"/>
      <c r="H83" s="259"/>
      <c r="I83" s="259"/>
      <c r="J83" s="259"/>
      <c r="K83" s="259"/>
      <c r="L83" s="259"/>
      <c r="M83" s="259"/>
      <c r="N83" s="259"/>
      <c r="O83" s="259"/>
      <c r="P83" s="259"/>
      <c r="Q83" s="259"/>
      <c r="R83" s="259"/>
      <c r="AY83" s="238"/>
      <c r="AZ83" s="238"/>
      <c r="BA83" s="238"/>
      <c r="BB83" s="238"/>
      <c r="BC83" s="238"/>
      <c r="BD83" s="707"/>
      <c r="BE83" s="238"/>
      <c r="BF83" s="707"/>
      <c r="BG83" s="707"/>
      <c r="BH83" s="707"/>
      <c r="BI83" s="707"/>
      <c r="BJ83" s="238"/>
    </row>
    <row r="84" spans="1:74" x14ac:dyDescent="0.2">
      <c r="BD84" s="708"/>
      <c r="BE84" s="151"/>
      <c r="BF84" s="708"/>
      <c r="BK84" s="151"/>
      <c r="BL84" s="151"/>
      <c r="BM84" s="151"/>
      <c r="BN84" s="151"/>
      <c r="BO84" s="151"/>
      <c r="BP84" s="151"/>
      <c r="BQ84" s="151"/>
      <c r="BR84" s="151"/>
      <c r="BS84" s="151"/>
      <c r="BT84" s="151"/>
      <c r="BU84" s="151"/>
      <c r="BV84" s="151"/>
    </row>
    <row r="85" spans="1:74" x14ac:dyDescent="0.2">
      <c r="BD85" s="708"/>
      <c r="BE85" s="151"/>
      <c r="BF85" s="708"/>
      <c r="BK85" s="151"/>
      <c r="BL85" s="151"/>
      <c r="BM85" s="151"/>
      <c r="BN85" s="151"/>
      <c r="BO85" s="151"/>
      <c r="BP85" s="151"/>
      <c r="BQ85" s="151"/>
      <c r="BR85" s="151"/>
      <c r="BS85" s="151"/>
      <c r="BT85" s="151"/>
      <c r="BU85" s="151"/>
      <c r="BV85" s="151"/>
    </row>
    <row r="86" spans="1:74" x14ac:dyDescent="0.2">
      <c r="BD86" s="708"/>
      <c r="BE86" s="151"/>
      <c r="BF86" s="708"/>
      <c r="BK86" s="151"/>
      <c r="BL86" s="151"/>
      <c r="BM86" s="151"/>
      <c r="BN86" s="151"/>
      <c r="BO86" s="151"/>
      <c r="BP86" s="151"/>
      <c r="BQ86" s="151"/>
      <c r="BR86" s="151"/>
      <c r="BS86" s="151"/>
      <c r="BT86" s="151"/>
      <c r="BU86" s="151"/>
      <c r="BV86" s="151"/>
    </row>
    <row r="87" spans="1:74" x14ac:dyDescent="0.2">
      <c r="BD87" s="708"/>
      <c r="BE87" s="151"/>
      <c r="BF87" s="708"/>
      <c r="BK87" s="151"/>
      <c r="BL87" s="151"/>
      <c r="BM87" s="151"/>
      <c r="BN87" s="151"/>
      <c r="BO87" s="151"/>
      <c r="BP87" s="151"/>
      <c r="BQ87" s="151"/>
      <c r="BR87" s="151"/>
      <c r="BS87" s="151"/>
      <c r="BT87" s="151"/>
      <c r="BU87" s="151"/>
      <c r="BV87" s="151"/>
    </row>
    <row r="88" spans="1:74" x14ac:dyDescent="0.2">
      <c r="BD88" s="708"/>
      <c r="BE88" s="151"/>
      <c r="BF88" s="708"/>
      <c r="BK88" s="151"/>
      <c r="BL88" s="151"/>
      <c r="BM88" s="151"/>
      <c r="BN88" s="151"/>
      <c r="BO88" s="151"/>
      <c r="BP88" s="151"/>
      <c r="BQ88" s="151"/>
      <c r="BR88" s="151"/>
      <c r="BS88" s="151"/>
      <c r="BT88" s="151"/>
      <c r="BU88" s="151"/>
      <c r="BV88" s="151"/>
    </row>
    <row r="89" spans="1:74" x14ac:dyDescent="0.2">
      <c r="BD89" s="708"/>
      <c r="BE89" s="151"/>
      <c r="BF89" s="708"/>
      <c r="BK89" s="151"/>
      <c r="BL89" s="151"/>
      <c r="BM89" s="151"/>
      <c r="BN89" s="151"/>
      <c r="BO89" s="151"/>
      <c r="BP89" s="151"/>
      <c r="BQ89" s="151"/>
      <c r="BR89" s="151"/>
      <c r="BS89" s="151"/>
      <c r="BT89" s="151"/>
      <c r="BU89" s="151"/>
      <c r="BV89" s="151"/>
    </row>
    <row r="90" spans="1:74" x14ac:dyDescent="0.2">
      <c r="BD90" s="708"/>
      <c r="BE90" s="151"/>
      <c r="BF90" s="708"/>
      <c r="BK90" s="151"/>
      <c r="BL90" s="151"/>
      <c r="BM90" s="151"/>
      <c r="BN90" s="151"/>
      <c r="BO90" s="151"/>
      <c r="BP90" s="151"/>
      <c r="BQ90" s="151"/>
      <c r="BR90" s="151"/>
      <c r="BS90" s="151"/>
      <c r="BT90" s="151"/>
      <c r="BU90" s="151"/>
      <c r="BV90" s="151"/>
    </row>
    <row r="91" spans="1:74" x14ac:dyDescent="0.2">
      <c r="BD91" s="708"/>
      <c r="BE91" s="151"/>
      <c r="BF91" s="708"/>
      <c r="BK91" s="151"/>
      <c r="BL91" s="151"/>
      <c r="BM91" s="151"/>
      <c r="BN91" s="151"/>
      <c r="BO91" s="151"/>
      <c r="BP91" s="151"/>
      <c r="BQ91" s="151"/>
      <c r="BR91" s="151"/>
      <c r="BS91" s="151"/>
      <c r="BT91" s="151"/>
      <c r="BU91" s="151"/>
      <c r="BV91" s="151"/>
    </row>
    <row r="92" spans="1:74" x14ac:dyDescent="0.2">
      <c r="BD92" s="708"/>
      <c r="BE92" s="151"/>
      <c r="BF92" s="708"/>
      <c r="BK92" s="151"/>
      <c r="BL92" s="151"/>
      <c r="BM92" s="151"/>
      <c r="BN92" s="151"/>
      <c r="BO92" s="151"/>
      <c r="BP92" s="151"/>
      <c r="BQ92" s="151"/>
      <c r="BR92" s="151"/>
      <c r="BS92" s="151"/>
      <c r="BT92" s="151"/>
      <c r="BU92" s="151"/>
      <c r="BV92" s="151"/>
    </row>
    <row r="93" spans="1:74" x14ac:dyDescent="0.2">
      <c r="BD93" s="708"/>
      <c r="BE93" s="151"/>
      <c r="BF93" s="708"/>
      <c r="BK93" s="151"/>
      <c r="BL93" s="151"/>
      <c r="BM93" s="151"/>
      <c r="BN93" s="151"/>
      <c r="BO93" s="151"/>
      <c r="BP93" s="151"/>
      <c r="BQ93" s="151"/>
      <c r="BR93" s="151"/>
      <c r="BS93" s="151"/>
      <c r="BT93" s="151"/>
      <c r="BU93" s="151"/>
      <c r="BV93" s="151"/>
    </row>
    <row r="94" spans="1:74" x14ac:dyDescent="0.2">
      <c r="BD94" s="708"/>
      <c r="BE94" s="151"/>
      <c r="BF94" s="708"/>
      <c r="BK94" s="151"/>
      <c r="BL94" s="151"/>
      <c r="BM94" s="151"/>
      <c r="BN94" s="151"/>
      <c r="BO94" s="151"/>
      <c r="BP94" s="151"/>
      <c r="BQ94" s="151"/>
      <c r="BR94" s="151"/>
      <c r="BS94" s="151"/>
      <c r="BT94" s="151"/>
      <c r="BU94" s="151"/>
      <c r="BV94" s="151"/>
    </row>
    <row r="95" spans="1:74" x14ac:dyDescent="0.2">
      <c r="BD95" s="708"/>
      <c r="BE95" s="151"/>
      <c r="BF95" s="708"/>
      <c r="BK95" s="151"/>
      <c r="BL95" s="151"/>
      <c r="BM95" s="151"/>
      <c r="BN95" s="151"/>
      <c r="BO95" s="151"/>
      <c r="BP95" s="151"/>
      <c r="BQ95" s="151"/>
      <c r="BR95" s="151"/>
      <c r="BS95" s="151"/>
      <c r="BT95" s="151"/>
      <c r="BU95" s="151"/>
      <c r="BV95" s="151"/>
    </row>
    <row r="96" spans="1:74" x14ac:dyDescent="0.2">
      <c r="BD96" s="708"/>
      <c r="BE96" s="151"/>
      <c r="BF96" s="708"/>
      <c r="BK96" s="151"/>
      <c r="BL96" s="151"/>
      <c r="BM96" s="151"/>
      <c r="BN96" s="151"/>
      <c r="BO96" s="151"/>
      <c r="BP96" s="151"/>
      <c r="BQ96" s="151"/>
      <c r="BR96" s="151"/>
      <c r="BS96" s="151"/>
      <c r="BT96" s="151"/>
      <c r="BU96" s="151"/>
      <c r="BV96" s="151"/>
    </row>
    <row r="97" spans="56:74" x14ac:dyDescent="0.2">
      <c r="BD97" s="708"/>
      <c r="BE97" s="151"/>
      <c r="BF97" s="708"/>
      <c r="BK97" s="151"/>
      <c r="BL97" s="151"/>
      <c r="BM97" s="151"/>
      <c r="BN97" s="151"/>
      <c r="BO97" s="151"/>
      <c r="BP97" s="151"/>
      <c r="BQ97" s="151"/>
      <c r="BR97" s="151"/>
      <c r="BS97" s="151"/>
      <c r="BT97" s="151"/>
      <c r="BU97" s="151"/>
      <c r="BV97" s="151"/>
    </row>
    <row r="98" spans="56:74" x14ac:dyDescent="0.2">
      <c r="BD98" s="708"/>
      <c r="BE98" s="151"/>
      <c r="BF98" s="708"/>
      <c r="BK98" s="151"/>
      <c r="BL98" s="151"/>
      <c r="BM98" s="151"/>
      <c r="BN98" s="151"/>
      <c r="BO98" s="151"/>
      <c r="BP98" s="151"/>
      <c r="BQ98" s="151"/>
      <c r="BR98" s="151"/>
      <c r="BS98" s="151"/>
      <c r="BT98" s="151"/>
      <c r="BU98" s="151"/>
      <c r="BV98" s="151"/>
    </row>
    <row r="99" spans="56:74" x14ac:dyDescent="0.2">
      <c r="BD99" s="708"/>
      <c r="BE99" s="151"/>
      <c r="BF99" s="708"/>
      <c r="BK99" s="151"/>
      <c r="BL99" s="151"/>
      <c r="BM99" s="151"/>
      <c r="BN99" s="151"/>
      <c r="BO99" s="151"/>
      <c r="BP99" s="151"/>
      <c r="BQ99" s="151"/>
      <c r="BR99" s="151"/>
      <c r="BS99" s="151"/>
      <c r="BT99" s="151"/>
      <c r="BU99" s="151"/>
      <c r="BV99" s="151"/>
    </row>
    <row r="100" spans="56:74" x14ac:dyDescent="0.2">
      <c r="BD100" s="708"/>
      <c r="BE100" s="151"/>
      <c r="BF100" s="708"/>
      <c r="BK100" s="151"/>
      <c r="BL100" s="151"/>
      <c r="BM100" s="151"/>
      <c r="BN100" s="151"/>
      <c r="BO100" s="151"/>
      <c r="BP100" s="151"/>
      <c r="BQ100" s="151"/>
      <c r="BR100" s="151"/>
      <c r="BS100" s="151"/>
      <c r="BT100" s="151"/>
      <c r="BU100" s="151"/>
      <c r="BV100" s="151"/>
    </row>
    <row r="101" spans="56:74" x14ac:dyDescent="0.2">
      <c r="BD101" s="708"/>
      <c r="BE101" s="151"/>
      <c r="BF101" s="708"/>
      <c r="BK101" s="151"/>
      <c r="BL101" s="151"/>
      <c r="BM101" s="151"/>
      <c r="BN101" s="151"/>
      <c r="BO101" s="151"/>
      <c r="BP101" s="151"/>
      <c r="BQ101" s="151"/>
      <c r="BR101" s="151"/>
      <c r="BS101" s="151"/>
      <c r="BT101" s="151"/>
      <c r="BU101" s="151"/>
      <c r="BV101" s="151"/>
    </row>
    <row r="102" spans="56:74" x14ac:dyDescent="0.2">
      <c r="BD102" s="708"/>
      <c r="BE102" s="151"/>
      <c r="BF102" s="708"/>
      <c r="BK102" s="151"/>
      <c r="BL102" s="151"/>
      <c r="BM102" s="151"/>
      <c r="BN102" s="151"/>
      <c r="BO102" s="151"/>
      <c r="BP102" s="151"/>
      <c r="BQ102" s="151"/>
      <c r="BR102" s="151"/>
      <c r="BS102" s="151"/>
      <c r="BT102" s="151"/>
      <c r="BU102" s="151"/>
      <c r="BV102" s="151"/>
    </row>
    <row r="103" spans="56:74" x14ac:dyDescent="0.2">
      <c r="BD103" s="708"/>
      <c r="BE103" s="151"/>
      <c r="BF103" s="708"/>
      <c r="BK103" s="151"/>
      <c r="BL103" s="151"/>
      <c r="BM103" s="151"/>
      <c r="BN103" s="151"/>
      <c r="BO103" s="151"/>
      <c r="BP103" s="151"/>
      <c r="BQ103" s="151"/>
      <c r="BR103" s="151"/>
      <c r="BS103" s="151"/>
      <c r="BT103" s="151"/>
      <c r="BU103" s="151"/>
      <c r="BV103" s="151"/>
    </row>
    <row r="104" spans="56:74" x14ac:dyDescent="0.2">
      <c r="BD104" s="708"/>
      <c r="BE104" s="151"/>
      <c r="BF104" s="708"/>
      <c r="BK104" s="151"/>
      <c r="BL104" s="151"/>
      <c r="BM104" s="151"/>
      <c r="BN104" s="151"/>
      <c r="BO104" s="151"/>
      <c r="BP104" s="151"/>
      <c r="BQ104" s="151"/>
      <c r="BR104" s="151"/>
      <c r="BS104" s="151"/>
      <c r="BT104" s="151"/>
      <c r="BU104" s="151"/>
      <c r="BV104" s="151"/>
    </row>
    <row r="105" spans="56:74" x14ac:dyDescent="0.2">
      <c r="BD105" s="708"/>
      <c r="BE105" s="151"/>
      <c r="BF105" s="708"/>
      <c r="BK105" s="151"/>
      <c r="BL105" s="151"/>
      <c r="BM105" s="151"/>
      <c r="BN105" s="151"/>
      <c r="BO105" s="151"/>
      <c r="BP105" s="151"/>
      <c r="BQ105" s="151"/>
      <c r="BR105" s="151"/>
      <c r="BS105" s="151"/>
      <c r="BT105" s="151"/>
      <c r="BU105" s="151"/>
      <c r="BV105" s="151"/>
    </row>
    <row r="106" spans="56:74" x14ac:dyDescent="0.2">
      <c r="BD106" s="708"/>
      <c r="BE106" s="151"/>
      <c r="BF106" s="708"/>
      <c r="BK106" s="151"/>
      <c r="BL106" s="151"/>
      <c r="BM106" s="151"/>
      <c r="BN106" s="151"/>
      <c r="BO106" s="151"/>
      <c r="BP106" s="151"/>
      <c r="BQ106" s="151"/>
      <c r="BR106" s="151"/>
      <c r="BS106" s="151"/>
      <c r="BT106" s="151"/>
      <c r="BU106" s="151"/>
      <c r="BV106" s="151"/>
    </row>
    <row r="107" spans="56:74" x14ac:dyDescent="0.2">
      <c r="BD107" s="708"/>
      <c r="BE107" s="151"/>
      <c r="BF107" s="708"/>
      <c r="BK107" s="151"/>
      <c r="BL107" s="151"/>
      <c r="BM107" s="151"/>
      <c r="BN107" s="151"/>
      <c r="BO107" s="151"/>
      <c r="BP107" s="151"/>
      <c r="BQ107" s="151"/>
      <c r="BR107" s="151"/>
      <c r="BS107" s="151"/>
      <c r="BT107" s="151"/>
      <c r="BU107" s="151"/>
      <c r="BV107" s="151"/>
    </row>
    <row r="108" spans="56:74" x14ac:dyDescent="0.2">
      <c r="BD108" s="708"/>
      <c r="BE108" s="151"/>
      <c r="BF108" s="708"/>
      <c r="BK108" s="151"/>
      <c r="BL108" s="151"/>
      <c r="BM108" s="151"/>
      <c r="BN108" s="151"/>
      <c r="BO108" s="151"/>
      <c r="BP108" s="151"/>
      <c r="BQ108" s="151"/>
      <c r="BR108" s="151"/>
      <c r="BS108" s="151"/>
      <c r="BT108" s="151"/>
      <c r="BU108" s="151"/>
      <c r="BV108" s="151"/>
    </row>
    <row r="109" spans="56:74" x14ac:dyDescent="0.2">
      <c r="BK109" s="151"/>
      <c r="BL109" s="151"/>
      <c r="BM109" s="151"/>
      <c r="BN109" s="151"/>
      <c r="BO109" s="151"/>
      <c r="BP109" s="151"/>
      <c r="BQ109" s="151"/>
      <c r="BR109" s="151"/>
      <c r="BS109" s="151"/>
      <c r="BT109" s="151"/>
      <c r="BU109" s="151"/>
      <c r="BV109" s="151"/>
    </row>
    <row r="110" spans="56:74" x14ac:dyDescent="0.2">
      <c r="BK110" s="151"/>
      <c r="BL110" s="151"/>
      <c r="BM110" s="151"/>
      <c r="BN110" s="151"/>
      <c r="BO110" s="151"/>
      <c r="BP110" s="151"/>
      <c r="BQ110" s="151"/>
      <c r="BR110" s="151"/>
      <c r="BS110" s="151"/>
      <c r="BT110" s="151"/>
      <c r="BU110" s="151"/>
      <c r="BV110" s="151"/>
    </row>
    <row r="111" spans="56:74" x14ac:dyDescent="0.2">
      <c r="BK111" s="151"/>
      <c r="BL111" s="151"/>
      <c r="BM111" s="151"/>
      <c r="BN111" s="151"/>
      <c r="BO111" s="151"/>
      <c r="BP111" s="151"/>
      <c r="BQ111" s="151"/>
      <c r="BR111" s="151"/>
      <c r="BS111" s="151"/>
      <c r="BT111" s="151"/>
      <c r="BU111" s="151"/>
      <c r="BV111" s="151"/>
    </row>
    <row r="112" spans="56: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row r="137" spans="63:74" x14ac:dyDescent="0.2">
      <c r="BK137" s="151"/>
      <c r="BL137" s="151"/>
      <c r="BM137" s="151"/>
      <c r="BN137" s="151"/>
      <c r="BO137" s="151"/>
      <c r="BP137" s="151"/>
      <c r="BQ137" s="151"/>
      <c r="BR137" s="151"/>
      <c r="BS137" s="151"/>
      <c r="BT137" s="151"/>
      <c r="BU137" s="151"/>
      <c r="BV137" s="151"/>
    </row>
    <row r="138" spans="63:74" x14ac:dyDescent="0.2">
      <c r="BK138" s="151"/>
      <c r="BL138" s="151"/>
      <c r="BM138" s="151"/>
      <c r="BN138" s="151"/>
      <c r="BO138" s="151"/>
      <c r="BP138" s="151"/>
      <c r="BQ138" s="151"/>
      <c r="BR138" s="151"/>
      <c r="BS138" s="151"/>
      <c r="BT138" s="151"/>
      <c r="BU138" s="151"/>
      <c r="BV138" s="151"/>
    </row>
    <row r="139" spans="63:74" x14ac:dyDescent="0.2">
      <c r="BK139" s="151"/>
      <c r="BL139" s="151"/>
      <c r="BM139" s="151"/>
      <c r="BN139" s="151"/>
      <c r="BO139" s="151"/>
      <c r="BP139" s="151"/>
      <c r="BQ139" s="151"/>
      <c r="BR139" s="151"/>
      <c r="BS139" s="151"/>
      <c r="BT139" s="151"/>
      <c r="BU139" s="151"/>
      <c r="BV139" s="151"/>
    </row>
    <row r="140" spans="63:74" x14ac:dyDescent="0.2">
      <c r="BK140" s="151"/>
      <c r="BL140" s="151"/>
      <c r="BM140" s="151"/>
      <c r="BN140" s="151"/>
      <c r="BO140" s="151"/>
      <c r="BP140" s="151"/>
      <c r="BQ140" s="151"/>
      <c r="BR140" s="151"/>
      <c r="BS140" s="151"/>
      <c r="BT140" s="151"/>
      <c r="BU140" s="151"/>
      <c r="BV140" s="151"/>
    </row>
    <row r="141" spans="63:74" x14ac:dyDescent="0.2">
      <c r="BK141" s="151"/>
      <c r="BL141" s="151"/>
      <c r="BM141" s="151"/>
      <c r="BN141" s="151"/>
      <c r="BO141" s="151"/>
      <c r="BP141" s="151"/>
      <c r="BQ141" s="151"/>
      <c r="BR141" s="151"/>
      <c r="BS141" s="151"/>
      <c r="BT141" s="151"/>
      <c r="BU141" s="151"/>
      <c r="BV141" s="151"/>
    </row>
    <row r="142" spans="63:74" x14ac:dyDescent="0.2">
      <c r="BK142" s="151"/>
      <c r="BL142" s="151"/>
      <c r="BM142" s="151"/>
      <c r="BN142" s="151"/>
      <c r="BO142" s="151"/>
      <c r="BP142" s="151"/>
      <c r="BQ142" s="151"/>
      <c r="BR142" s="151"/>
      <c r="BS142" s="151"/>
      <c r="BT142" s="151"/>
      <c r="BU142" s="151"/>
      <c r="BV142" s="151"/>
    </row>
    <row r="143" spans="63:74" x14ac:dyDescent="0.2">
      <c r="BK143" s="151"/>
      <c r="BL143" s="151"/>
      <c r="BM143" s="151"/>
      <c r="BN143" s="151"/>
      <c r="BO143" s="151"/>
      <c r="BP143" s="151"/>
      <c r="BQ143" s="151"/>
      <c r="BR143" s="151"/>
      <c r="BS143" s="151"/>
      <c r="BT143" s="151"/>
      <c r="BU143" s="151"/>
      <c r="BV143" s="151"/>
    </row>
    <row r="144" spans="63:74" x14ac:dyDescent="0.2">
      <c r="BK144" s="151"/>
      <c r="BL144" s="151"/>
      <c r="BM144" s="151"/>
      <c r="BN144" s="151"/>
      <c r="BO144" s="151"/>
      <c r="BP144" s="151"/>
      <c r="BQ144" s="151"/>
      <c r="BR144" s="151"/>
      <c r="BS144" s="151"/>
      <c r="BT144" s="151"/>
      <c r="BU144" s="151"/>
      <c r="BV144" s="151"/>
    </row>
    <row r="145" spans="63:74" x14ac:dyDescent="0.2">
      <c r="BK145" s="151"/>
      <c r="BL145" s="151"/>
      <c r="BM145" s="151"/>
      <c r="BN145" s="151"/>
      <c r="BO145" s="151"/>
      <c r="BP145" s="151"/>
      <c r="BQ145" s="151"/>
      <c r="BR145" s="151"/>
      <c r="BS145" s="151"/>
      <c r="BT145" s="151"/>
      <c r="BU145" s="151"/>
      <c r="BV145" s="151"/>
    </row>
  </sheetData>
  <mergeCells count="19">
    <mergeCell ref="B82:Q82"/>
    <mergeCell ref="B75:Q75"/>
    <mergeCell ref="B80:Q80"/>
    <mergeCell ref="B78:Q78"/>
    <mergeCell ref="B79:Q79"/>
    <mergeCell ref="B77:Q77"/>
    <mergeCell ref="A1:A2"/>
    <mergeCell ref="B68:Q68"/>
    <mergeCell ref="B69:Q69"/>
    <mergeCell ref="B1:AL1"/>
    <mergeCell ref="C3:N3"/>
    <mergeCell ref="O3:Z3"/>
    <mergeCell ref="AA3:AL3"/>
    <mergeCell ref="B74:R74"/>
    <mergeCell ref="BK3:BV3"/>
    <mergeCell ref="AY3:BJ3"/>
    <mergeCell ref="AM3:AX3"/>
    <mergeCell ref="B73:Q73"/>
    <mergeCell ref="B72:Q72"/>
  </mergeCells>
  <phoneticPr fontId="7" type="noConversion"/>
  <hyperlinks>
    <hyperlink ref="A1:A2" location="Contents!A1" display="Table of Contents"/>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FJ174"/>
  <sheetViews>
    <sheetView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2" style="85" customWidth="1"/>
    <col min="2" max="2" width="50" style="85" customWidth="1"/>
    <col min="3" max="3" width="7.5" style="85" customWidth="1"/>
    <col min="4" max="50" width="6.5" style="85" customWidth="1"/>
    <col min="51" max="55" width="6.5" style="150" customWidth="1"/>
    <col min="56" max="56" width="6.5" style="701" customWidth="1"/>
    <col min="57" max="57" width="6.5" style="301" customWidth="1"/>
    <col min="58" max="58" width="6.5" style="701" customWidth="1"/>
    <col min="59" max="59" width="6.5" style="708" customWidth="1"/>
    <col min="60" max="60" width="6.5" style="969" customWidth="1"/>
    <col min="61" max="61" width="6.5" style="708" customWidth="1"/>
    <col min="62" max="62" width="6.5" style="150" customWidth="1"/>
    <col min="63" max="74" width="6.5" style="85" customWidth="1"/>
    <col min="75" max="75" width="9.5" style="85"/>
    <col min="76" max="77" width="11.5" style="85" bestFit="1" customWidth="1"/>
    <col min="78" max="16384" width="9.5" style="85"/>
  </cols>
  <sheetData>
    <row r="1" spans="1:166" ht="13.4" customHeight="1" x14ac:dyDescent="0.2">
      <c r="A1" s="999" t="s">
        <v>479</v>
      </c>
      <c r="B1" s="1047" t="s">
        <v>540</v>
      </c>
      <c r="C1" s="1048"/>
      <c r="D1" s="1048"/>
      <c r="E1" s="1048"/>
      <c r="F1" s="1048"/>
      <c r="G1" s="1048"/>
      <c r="H1" s="1048"/>
      <c r="I1" s="1048"/>
      <c r="J1" s="1048"/>
      <c r="K1" s="1048"/>
      <c r="L1" s="1048"/>
      <c r="M1" s="1048"/>
      <c r="N1" s="1048"/>
      <c r="O1" s="1048"/>
      <c r="P1" s="1048"/>
      <c r="Q1" s="1048"/>
      <c r="R1" s="1048"/>
      <c r="S1" s="1048"/>
      <c r="T1" s="1048"/>
      <c r="U1" s="1048"/>
      <c r="V1" s="1048"/>
      <c r="W1" s="1048"/>
      <c r="X1" s="1048"/>
      <c r="Y1" s="1048"/>
      <c r="Z1" s="1048"/>
      <c r="AA1" s="1048"/>
      <c r="AB1" s="1048"/>
      <c r="AC1" s="1048"/>
      <c r="AD1" s="1048"/>
      <c r="AE1" s="1048"/>
      <c r="AF1" s="1048"/>
      <c r="AG1" s="1048"/>
      <c r="AH1" s="1048"/>
      <c r="AI1" s="1048"/>
      <c r="AJ1" s="1048"/>
      <c r="AK1" s="1048"/>
      <c r="AL1" s="1048"/>
    </row>
    <row r="2" spans="1:166" ht="12.85" x14ac:dyDescent="0.2">
      <c r="A2" s="1000"/>
      <c r="B2" s="241" t="str">
        <f>"U.S. Energy Information Administration  |  Short-Term Energy Outlook  - "&amp;Dates!D1</f>
        <v>U.S. Energy Information Administration  |  Short-Term Energy Outlook  - December 2024</v>
      </c>
      <c r="C2" s="242"/>
      <c r="D2" s="242"/>
      <c r="E2" s="242"/>
      <c r="F2" s="242"/>
      <c r="G2" s="242"/>
      <c r="H2" s="242"/>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43"/>
      <c r="AN2" s="343"/>
      <c r="AO2" s="343"/>
      <c r="AP2" s="343"/>
      <c r="AQ2" s="343"/>
      <c r="AR2" s="343"/>
      <c r="AS2" s="343"/>
      <c r="AT2" s="343"/>
      <c r="BW2" s="7"/>
    </row>
    <row r="3" spans="1:166" s="7" customFormat="1" ht="12.85" x14ac:dyDescent="0.2">
      <c r="A3" s="353" t="s">
        <v>777</v>
      </c>
      <c r="B3" s="9"/>
      <c r="C3" s="1002">
        <f>Dates!D3</f>
        <v>2020</v>
      </c>
      <c r="D3" s="994"/>
      <c r="E3" s="994"/>
      <c r="F3" s="994"/>
      <c r="G3" s="994"/>
      <c r="H3" s="994"/>
      <c r="I3" s="994"/>
      <c r="J3" s="994"/>
      <c r="K3" s="994"/>
      <c r="L3" s="994"/>
      <c r="M3" s="994"/>
      <c r="N3" s="995"/>
      <c r="O3" s="1002">
        <f>C3+1</f>
        <v>2021</v>
      </c>
      <c r="P3" s="1003"/>
      <c r="Q3" s="1003"/>
      <c r="R3" s="1003"/>
      <c r="S3" s="1003"/>
      <c r="T3" s="1003"/>
      <c r="U3" s="1003"/>
      <c r="V3" s="1003"/>
      <c r="W3" s="1003"/>
      <c r="X3" s="994"/>
      <c r="Y3" s="994"/>
      <c r="Z3" s="995"/>
      <c r="AA3" s="991">
        <f>O3+1</f>
        <v>2022</v>
      </c>
      <c r="AB3" s="994"/>
      <c r="AC3" s="994"/>
      <c r="AD3" s="994"/>
      <c r="AE3" s="994"/>
      <c r="AF3" s="994"/>
      <c r="AG3" s="994"/>
      <c r="AH3" s="994"/>
      <c r="AI3" s="994"/>
      <c r="AJ3" s="994"/>
      <c r="AK3" s="994"/>
      <c r="AL3" s="995"/>
      <c r="AM3" s="991">
        <f>AA3+1</f>
        <v>2023</v>
      </c>
      <c r="AN3" s="994"/>
      <c r="AO3" s="994"/>
      <c r="AP3" s="994"/>
      <c r="AQ3" s="994"/>
      <c r="AR3" s="994"/>
      <c r="AS3" s="994"/>
      <c r="AT3" s="994"/>
      <c r="AU3" s="994"/>
      <c r="AV3" s="994"/>
      <c r="AW3" s="994"/>
      <c r="AX3" s="995"/>
      <c r="AY3" s="991">
        <f>AM3+1</f>
        <v>2024</v>
      </c>
      <c r="AZ3" s="992"/>
      <c r="BA3" s="992"/>
      <c r="BB3" s="992"/>
      <c r="BC3" s="992"/>
      <c r="BD3" s="992"/>
      <c r="BE3" s="992"/>
      <c r="BF3" s="992"/>
      <c r="BG3" s="992"/>
      <c r="BH3" s="992"/>
      <c r="BI3" s="992"/>
      <c r="BJ3" s="993"/>
      <c r="BK3" s="991">
        <f>AY3+1</f>
        <v>2025</v>
      </c>
      <c r="BL3" s="994"/>
      <c r="BM3" s="994"/>
      <c r="BN3" s="994"/>
      <c r="BO3" s="994"/>
      <c r="BP3" s="994"/>
      <c r="BQ3" s="994"/>
      <c r="BR3" s="994"/>
      <c r="BS3" s="994"/>
      <c r="BT3" s="994"/>
      <c r="BU3" s="994"/>
      <c r="BV3" s="995"/>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row>
    <row r="4" spans="1:166"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row>
    <row r="5" spans="1:166" x14ac:dyDescent="0.2">
      <c r="A5" s="290"/>
      <c r="B5" s="86" t="s">
        <v>1146</v>
      </c>
      <c r="C5" s="612"/>
      <c r="D5" s="612"/>
      <c r="E5" s="612"/>
      <c r="F5" s="612"/>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c r="AT5" s="612"/>
      <c r="AU5" s="612"/>
      <c r="AV5" s="612"/>
      <c r="AW5" s="612"/>
      <c r="AX5" s="612"/>
      <c r="AY5" s="149"/>
      <c r="AZ5" s="149"/>
      <c r="BA5" s="149"/>
      <c r="BB5" s="149"/>
      <c r="BC5" s="149"/>
      <c r="BD5" s="709"/>
      <c r="BE5" s="709"/>
      <c r="BF5" s="709"/>
      <c r="BG5" s="709"/>
      <c r="BH5" s="709"/>
      <c r="BI5" s="709"/>
      <c r="BJ5" s="614"/>
      <c r="BK5" s="614"/>
      <c r="BL5" s="614"/>
      <c r="BM5" s="614"/>
      <c r="BN5" s="614"/>
      <c r="BO5" s="614"/>
      <c r="BP5" s="614"/>
      <c r="BQ5" s="614"/>
      <c r="BR5" s="614"/>
      <c r="BS5" s="614"/>
      <c r="BT5" s="614"/>
      <c r="BU5" s="614"/>
      <c r="BV5" s="614"/>
    </row>
    <row r="6" spans="1:166" s="301" customFormat="1" x14ac:dyDescent="0.2">
      <c r="A6" s="587" t="s">
        <v>1147</v>
      </c>
      <c r="B6" s="599" t="s">
        <v>1148</v>
      </c>
      <c r="C6" s="101">
        <v>5.5730959999999996</v>
      </c>
      <c r="D6" s="101">
        <v>5.4134479999999998</v>
      </c>
      <c r="E6" s="101">
        <v>5.8557740000000003</v>
      </c>
      <c r="F6" s="101">
        <v>5.6059340000000004</v>
      </c>
      <c r="G6" s="101">
        <v>5.4028390000000002</v>
      </c>
      <c r="H6" s="101">
        <v>5.8872</v>
      </c>
      <c r="I6" s="101">
        <v>6.0802579999999997</v>
      </c>
      <c r="J6" s="101">
        <v>6.044581</v>
      </c>
      <c r="K6" s="101">
        <v>5.8440320000000003</v>
      </c>
      <c r="L6" s="101">
        <v>5.6866079999999997</v>
      </c>
      <c r="M6" s="101">
        <v>5.6337429999999999</v>
      </c>
      <c r="N6" s="101">
        <v>5.3846540000000003</v>
      </c>
      <c r="O6" s="101">
        <v>5.565213</v>
      </c>
      <c r="P6" s="101">
        <v>4.5714579999999998</v>
      </c>
      <c r="Q6" s="101">
        <v>5.7216449999999996</v>
      </c>
      <c r="R6" s="101">
        <v>6.2352920000000003</v>
      </c>
      <c r="S6" s="101">
        <v>6.3737250000000003</v>
      </c>
      <c r="T6" s="101">
        <v>6.3723619999999999</v>
      </c>
      <c r="U6" s="101">
        <v>6.3282369999999997</v>
      </c>
      <c r="V6" s="101">
        <v>6.3798849999999998</v>
      </c>
      <c r="W6" s="101">
        <v>6.156301</v>
      </c>
      <c r="X6" s="101">
        <v>6.1853109999999996</v>
      </c>
      <c r="Y6" s="101">
        <v>6.1326109999999998</v>
      </c>
      <c r="Z6" s="101">
        <v>6.1056350000000004</v>
      </c>
      <c r="AA6" s="101">
        <v>5.867877</v>
      </c>
      <c r="AB6" s="101">
        <v>5.9469430000000001</v>
      </c>
      <c r="AC6" s="101">
        <v>6.5612909999999998</v>
      </c>
      <c r="AD6" s="101">
        <v>6.7072250000000002</v>
      </c>
      <c r="AE6" s="101">
        <v>6.7886579999999999</v>
      </c>
      <c r="AF6" s="101">
        <v>6.8460890000000001</v>
      </c>
      <c r="AG6" s="101">
        <v>7.0129770000000002</v>
      </c>
      <c r="AH6" s="101">
        <v>6.8380910000000004</v>
      </c>
      <c r="AI6" s="101">
        <v>6.7443049999999998</v>
      </c>
      <c r="AJ6" s="101">
        <v>6.5489170000000003</v>
      </c>
      <c r="AK6" s="101">
        <v>6.4530580000000004</v>
      </c>
      <c r="AL6" s="101">
        <v>5.9152459999999998</v>
      </c>
      <c r="AM6" s="101">
        <v>6.3693999999999997</v>
      </c>
      <c r="AN6" s="101">
        <v>6.5037830000000003</v>
      </c>
      <c r="AO6" s="101">
        <v>6.9613259999999997</v>
      </c>
      <c r="AP6" s="101">
        <v>7.2295350000000003</v>
      </c>
      <c r="AQ6" s="101">
        <v>7.2482350000000002</v>
      </c>
      <c r="AR6" s="101">
        <v>7.2311019999999999</v>
      </c>
      <c r="AS6" s="101">
        <v>7.2910519999999996</v>
      </c>
      <c r="AT6" s="101">
        <v>7.4324139999999996</v>
      </c>
      <c r="AU6" s="101">
        <v>7.3852010000000003</v>
      </c>
      <c r="AV6" s="101">
        <v>7.195379</v>
      </c>
      <c r="AW6" s="101">
        <v>7.0917289999999999</v>
      </c>
      <c r="AX6" s="101">
        <v>6.9698250000000002</v>
      </c>
      <c r="AY6" s="101">
        <v>6.4038459999999997</v>
      </c>
      <c r="AZ6" s="101">
        <v>6.9975529999999999</v>
      </c>
      <c r="BA6" s="101">
        <v>7.4420580000000003</v>
      </c>
      <c r="BB6" s="101">
        <v>7.7560630000000002</v>
      </c>
      <c r="BC6" s="101">
        <v>7.8695760000000003</v>
      </c>
      <c r="BD6" s="703">
        <v>7.8111459999999999</v>
      </c>
      <c r="BE6" s="703">
        <v>7.6472930000000003</v>
      </c>
      <c r="BF6" s="703">
        <v>7.7986430000000002</v>
      </c>
      <c r="BG6" s="703">
        <v>7.7484270000000004</v>
      </c>
      <c r="BH6" s="703">
        <v>7.2682789451999996</v>
      </c>
      <c r="BI6" s="703">
        <v>7.2074684794000001</v>
      </c>
      <c r="BJ6" s="598">
        <v>7.1271360000000001</v>
      </c>
      <c r="BK6" s="598">
        <v>7.0974599999999999</v>
      </c>
      <c r="BL6" s="598">
        <v>7.1590959999999999</v>
      </c>
      <c r="BM6" s="598">
        <v>7.5276430000000003</v>
      </c>
      <c r="BN6" s="598">
        <v>7.7270760000000003</v>
      </c>
      <c r="BO6" s="598">
        <v>7.8758290000000004</v>
      </c>
      <c r="BP6" s="598">
        <v>7.8107189999999997</v>
      </c>
      <c r="BQ6" s="598">
        <v>7.7705359999999999</v>
      </c>
      <c r="BR6" s="598">
        <v>7.7700300000000002</v>
      </c>
      <c r="BS6" s="598">
        <v>7.5728499999999999</v>
      </c>
      <c r="BT6" s="598">
        <v>7.4759469999999997</v>
      </c>
      <c r="BU6" s="598">
        <v>7.3325979999999999</v>
      </c>
      <c r="BV6" s="598">
        <v>7.264716</v>
      </c>
    </row>
    <row r="7" spans="1:166" s="301" customFormat="1" x14ac:dyDescent="0.2">
      <c r="A7" s="587" t="s">
        <v>240</v>
      </c>
      <c r="B7" s="600" t="s">
        <v>1149</v>
      </c>
      <c r="C7" s="101">
        <v>5.2057739999999999</v>
      </c>
      <c r="D7" s="101">
        <v>5.0520350000000001</v>
      </c>
      <c r="E7" s="101">
        <v>5.2528709999999998</v>
      </c>
      <c r="F7" s="101">
        <v>4.9342670000000002</v>
      </c>
      <c r="G7" s="101">
        <v>4.7454520000000002</v>
      </c>
      <c r="H7" s="101">
        <v>5.1946669999999999</v>
      </c>
      <c r="I7" s="101">
        <v>5.3675810000000004</v>
      </c>
      <c r="J7" s="101">
        <v>5.3514520000000001</v>
      </c>
      <c r="K7" s="101">
        <v>5.3078329999999996</v>
      </c>
      <c r="L7" s="101">
        <v>5.2972580000000002</v>
      </c>
      <c r="M7" s="101">
        <v>5.3214670000000002</v>
      </c>
      <c r="N7" s="101">
        <v>5.0582580000000004</v>
      </c>
      <c r="O7" s="101">
        <v>5.2172580000000002</v>
      </c>
      <c r="P7" s="101">
        <v>4.2468570000000003</v>
      </c>
      <c r="Q7" s="101">
        <v>5.1479679999999997</v>
      </c>
      <c r="R7" s="101">
        <v>5.4774669999999999</v>
      </c>
      <c r="S7" s="101">
        <v>5.496645</v>
      </c>
      <c r="T7" s="101">
        <v>5.5151669999999999</v>
      </c>
      <c r="U7" s="101">
        <v>5.5017420000000001</v>
      </c>
      <c r="V7" s="101">
        <v>5.5961290000000004</v>
      </c>
      <c r="W7" s="101">
        <v>5.5712330000000003</v>
      </c>
      <c r="X7" s="101">
        <v>5.7210000000000001</v>
      </c>
      <c r="Y7" s="101">
        <v>5.7728330000000003</v>
      </c>
      <c r="Z7" s="101">
        <v>5.7409359999999996</v>
      </c>
      <c r="AA7" s="101">
        <v>5.5083549999999999</v>
      </c>
      <c r="AB7" s="101">
        <v>5.5139639999999996</v>
      </c>
      <c r="AC7" s="101">
        <v>5.9523549999999998</v>
      </c>
      <c r="AD7" s="101">
        <v>5.9173</v>
      </c>
      <c r="AE7" s="101">
        <v>5.9610000000000003</v>
      </c>
      <c r="AF7" s="101">
        <v>6.008267</v>
      </c>
      <c r="AG7" s="101">
        <v>6.1885159999999999</v>
      </c>
      <c r="AH7" s="101">
        <v>6.0605479999999998</v>
      </c>
      <c r="AI7" s="101">
        <v>6.1540670000000004</v>
      </c>
      <c r="AJ7" s="101">
        <v>6.1677419999999996</v>
      </c>
      <c r="AK7" s="101">
        <v>6.1393000000000004</v>
      </c>
      <c r="AL7" s="101">
        <v>5.6004519999999998</v>
      </c>
      <c r="AM7" s="101">
        <v>6.0409680000000003</v>
      </c>
      <c r="AN7" s="101">
        <v>6.1175360000000003</v>
      </c>
      <c r="AO7" s="101">
        <v>6.3514189999999999</v>
      </c>
      <c r="AP7" s="101">
        <v>6.4454330000000004</v>
      </c>
      <c r="AQ7" s="101">
        <v>6.428839</v>
      </c>
      <c r="AR7" s="101">
        <v>6.4082999999999997</v>
      </c>
      <c r="AS7" s="101">
        <v>6.5056770000000004</v>
      </c>
      <c r="AT7" s="101">
        <v>6.6308389999999999</v>
      </c>
      <c r="AU7" s="101">
        <v>6.7954330000000001</v>
      </c>
      <c r="AV7" s="101">
        <v>6.8048390000000003</v>
      </c>
      <c r="AW7" s="101">
        <v>6.7828330000000001</v>
      </c>
      <c r="AX7" s="101">
        <v>6.6485479999999999</v>
      </c>
      <c r="AY7" s="101">
        <v>6.0579359999999998</v>
      </c>
      <c r="AZ7" s="101">
        <v>6.6409310000000001</v>
      </c>
      <c r="BA7" s="101">
        <v>6.8315479999999997</v>
      </c>
      <c r="BB7" s="101">
        <v>6.9739000000000004</v>
      </c>
      <c r="BC7" s="101">
        <v>7.0499359999999998</v>
      </c>
      <c r="BD7" s="703">
        <v>7.0128000000000004</v>
      </c>
      <c r="BE7" s="703">
        <v>6.8948070000000001</v>
      </c>
      <c r="BF7" s="703">
        <v>7.0300649999999996</v>
      </c>
      <c r="BG7" s="703">
        <v>7.1593999999999998</v>
      </c>
      <c r="BH7" s="703">
        <v>6.8251425452000003</v>
      </c>
      <c r="BI7" s="703">
        <v>6.8879022794000004</v>
      </c>
      <c r="BJ7" s="598">
        <v>6.8076429999999997</v>
      </c>
      <c r="BK7" s="598">
        <v>6.734769</v>
      </c>
      <c r="BL7" s="598">
        <v>6.7424989999999996</v>
      </c>
      <c r="BM7" s="598">
        <v>6.8874899999999997</v>
      </c>
      <c r="BN7" s="598">
        <v>6.9422579999999998</v>
      </c>
      <c r="BO7" s="598">
        <v>7.00204</v>
      </c>
      <c r="BP7" s="598">
        <v>6.9444739999999996</v>
      </c>
      <c r="BQ7" s="598">
        <v>6.9147930000000004</v>
      </c>
      <c r="BR7" s="598">
        <v>6.9449310000000004</v>
      </c>
      <c r="BS7" s="598">
        <v>6.9696210000000001</v>
      </c>
      <c r="BT7" s="598">
        <v>7.0308089999999996</v>
      </c>
      <c r="BU7" s="598">
        <v>7.0053580000000002</v>
      </c>
      <c r="BV7" s="598">
        <v>6.9255250000000004</v>
      </c>
    </row>
    <row r="8" spans="1:166" x14ac:dyDescent="0.2">
      <c r="A8" s="291" t="s">
        <v>518</v>
      </c>
      <c r="B8" s="601" t="s">
        <v>1150</v>
      </c>
      <c r="C8" s="466">
        <v>1.9553229999999999</v>
      </c>
      <c r="D8" s="466">
        <v>1.898862</v>
      </c>
      <c r="E8" s="466">
        <v>1.978129</v>
      </c>
      <c r="F8" s="466">
        <v>1.766</v>
      </c>
      <c r="G8" s="466">
        <v>1.863097</v>
      </c>
      <c r="H8" s="466">
        <v>2.1326000000000001</v>
      </c>
      <c r="I8" s="466">
        <v>2.1820650000000001</v>
      </c>
      <c r="J8" s="466">
        <v>2.1460970000000001</v>
      </c>
      <c r="K8" s="466">
        <v>2.0971329999999999</v>
      </c>
      <c r="L8" s="466">
        <v>2.1388389999999999</v>
      </c>
      <c r="M8" s="466">
        <v>2.1138330000000001</v>
      </c>
      <c r="N8" s="466">
        <v>1.913645</v>
      </c>
      <c r="O8" s="466">
        <v>2.0436450000000002</v>
      </c>
      <c r="P8" s="466">
        <v>1.5646789999999999</v>
      </c>
      <c r="Q8" s="466">
        <v>1.990194</v>
      </c>
      <c r="R8" s="466">
        <v>2.2159330000000002</v>
      </c>
      <c r="S8" s="466">
        <v>2.1895479999999998</v>
      </c>
      <c r="T8" s="466">
        <v>2.1941670000000002</v>
      </c>
      <c r="U8" s="466">
        <v>2.1732260000000001</v>
      </c>
      <c r="V8" s="466">
        <v>2.2170969999999999</v>
      </c>
      <c r="W8" s="466">
        <v>2.1905999999999999</v>
      </c>
      <c r="X8" s="466">
        <v>2.2895159999999999</v>
      </c>
      <c r="Y8" s="466">
        <v>2.3473329999999999</v>
      </c>
      <c r="Z8" s="466">
        <v>2.3301289999999999</v>
      </c>
      <c r="AA8" s="466">
        <v>2.256097</v>
      </c>
      <c r="AB8" s="466">
        <v>2.2515710000000002</v>
      </c>
      <c r="AC8" s="466">
        <v>2.5298069999999999</v>
      </c>
      <c r="AD8" s="466">
        <v>2.4696669999999998</v>
      </c>
      <c r="AE8" s="466">
        <v>2.4485809999999999</v>
      </c>
      <c r="AF8" s="466">
        <v>2.441033</v>
      </c>
      <c r="AG8" s="466">
        <v>2.5109360000000001</v>
      </c>
      <c r="AH8" s="466">
        <v>2.3745479999999999</v>
      </c>
      <c r="AI8" s="466">
        <v>2.387</v>
      </c>
      <c r="AJ8" s="466">
        <v>2.4591940000000001</v>
      </c>
      <c r="AK8" s="466">
        <v>2.5308329999999999</v>
      </c>
      <c r="AL8" s="466">
        <v>2.198645</v>
      </c>
      <c r="AM8" s="466">
        <v>2.4480970000000002</v>
      </c>
      <c r="AN8" s="466">
        <v>2.5409290000000002</v>
      </c>
      <c r="AO8" s="466">
        <v>2.6789679999999998</v>
      </c>
      <c r="AP8" s="466">
        <v>2.6986669999999999</v>
      </c>
      <c r="AQ8" s="466">
        <v>2.6495479999999998</v>
      </c>
      <c r="AR8" s="466">
        <v>2.5817999999999999</v>
      </c>
      <c r="AS8" s="466">
        <v>2.5965479999999999</v>
      </c>
      <c r="AT8" s="466">
        <v>2.6425480000000001</v>
      </c>
      <c r="AU8" s="466">
        <v>2.7669329999999999</v>
      </c>
      <c r="AV8" s="466">
        <v>2.8027739999999999</v>
      </c>
      <c r="AW8" s="466">
        <v>2.7574000000000001</v>
      </c>
      <c r="AX8" s="466">
        <v>2.6545160000000001</v>
      </c>
      <c r="AY8" s="466">
        <v>2.3693870000000001</v>
      </c>
      <c r="AZ8" s="466">
        <v>2.6886899999999998</v>
      </c>
      <c r="BA8" s="466">
        <v>2.839645</v>
      </c>
      <c r="BB8" s="466">
        <v>2.9376000000000002</v>
      </c>
      <c r="BC8" s="466">
        <v>2.9525809999999999</v>
      </c>
      <c r="BD8" s="674">
        <v>2.8622999999999998</v>
      </c>
      <c r="BE8" s="674">
        <v>2.7315480000000001</v>
      </c>
      <c r="BF8" s="674">
        <v>2.752516</v>
      </c>
      <c r="BG8" s="674">
        <v>2.910733</v>
      </c>
      <c r="BH8" s="674">
        <v>2.7058161404000001</v>
      </c>
      <c r="BI8" s="674">
        <v>2.7273998057000002</v>
      </c>
      <c r="BJ8" s="389">
        <v>2.6843599999999999</v>
      </c>
      <c r="BK8" s="389">
        <v>2.653467</v>
      </c>
      <c r="BL8" s="389">
        <v>2.69415</v>
      </c>
      <c r="BM8" s="389">
        <v>2.7421359999999999</v>
      </c>
      <c r="BN8" s="389">
        <v>2.7769720000000002</v>
      </c>
      <c r="BO8" s="389">
        <v>2.8090419999999998</v>
      </c>
      <c r="BP8" s="389">
        <v>2.7352850000000002</v>
      </c>
      <c r="BQ8" s="389">
        <v>2.7030590000000001</v>
      </c>
      <c r="BR8" s="389">
        <v>2.7325870000000001</v>
      </c>
      <c r="BS8" s="389">
        <v>2.7600150000000001</v>
      </c>
      <c r="BT8" s="389">
        <v>2.8217569999999998</v>
      </c>
      <c r="BU8" s="389">
        <v>2.836252</v>
      </c>
      <c r="BV8" s="389">
        <v>2.764135</v>
      </c>
    </row>
    <row r="9" spans="1:166" x14ac:dyDescent="0.2">
      <c r="A9" s="291" t="s">
        <v>519</v>
      </c>
      <c r="B9" s="601" t="s">
        <v>942</v>
      </c>
      <c r="C9" s="466">
        <v>1.754419</v>
      </c>
      <c r="D9" s="466">
        <v>1.7032069999999999</v>
      </c>
      <c r="E9" s="466">
        <v>1.760032</v>
      </c>
      <c r="F9" s="466">
        <v>1.6914</v>
      </c>
      <c r="G9" s="466">
        <v>1.530645</v>
      </c>
      <c r="H9" s="466">
        <v>1.6140000000000001</v>
      </c>
      <c r="I9" s="466">
        <v>1.671516</v>
      </c>
      <c r="J9" s="466">
        <v>1.679419</v>
      </c>
      <c r="K9" s="466">
        <v>1.6924999999999999</v>
      </c>
      <c r="L9" s="466">
        <v>1.680677</v>
      </c>
      <c r="M9" s="466">
        <v>1.7154670000000001</v>
      </c>
      <c r="N9" s="466">
        <v>1.696194</v>
      </c>
      <c r="O9" s="466">
        <v>1.7184839999999999</v>
      </c>
      <c r="P9" s="466">
        <v>1.44425</v>
      </c>
      <c r="Q9" s="466">
        <v>1.7052579999999999</v>
      </c>
      <c r="R9" s="466">
        <v>1.7537670000000001</v>
      </c>
      <c r="S9" s="466">
        <v>1.764645</v>
      </c>
      <c r="T9" s="466">
        <v>1.7539</v>
      </c>
      <c r="U9" s="466">
        <v>1.754516</v>
      </c>
      <c r="V9" s="466">
        <v>1.7724519999999999</v>
      </c>
      <c r="W9" s="466">
        <v>1.7761</v>
      </c>
      <c r="X9" s="466">
        <v>1.8143229999999999</v>
      </c>
      <c r="Y9" s="466">
        <v>1.8260670000000001</v>
      </c>
      <c r="Z9" s="466">
        <v>1.824516</v>
      </c>
      <c r="AA9" s="466">
        <v>1.754</v>
      </c>
      <c r="AB9" s="466">
        <v>1.764643</v>
      </c>
      <c r="AC9" s="466">
        <v>1.8433870000000001</v>
      </c>
      <c r="AD9" s="466">
        <v>1.8437330000000001</v>
      </c>
      <c r="AE9" s="466">
        <v>1.855129</v>
      </c>
      <c r="AF9" s="466">
        <v>1.869167</v>
      </c>
      <c r="AG9" s="466">
        <v>1.9100649999999999</v>
      </c>
      <c r="AH9" s="466">
        <v>1.922839</v>
      </c>
      <c r="AI9" s="466">
        <v>1.9772670000000001</v>
      </c>
      <c r="AJ9" s="466">
        <v>1.9576769999999999</v>
      </c>
      <c r="AK9" s="466">
        <v>1.9283999999999999</v>
      </c>
      <c r="AL9" s="466">
        <v>1.8187420000000001</v>
      </c>
      <c r="AM9" s="466">
        <v>1.9130320000000001</v>
      </c>
      <c r="AN9" s="466">
        <v>1.914679</v>
      </c>
      <c r="AO9" s="466">
        <v>1.9622900000000001</v>
      </c>
      <c r="AP9" s="466">
        <v>1.987933</v>
      </c>
      <c r="AQ9" s="466">
        <v>1.98529</v>
      </c>
      <c r="AR9" s="466">
        <v>1.9970000000000001</v>
      </c>
      <c r="AS9" s="466">
        <v>2.0285160000000002</v>
      </c>
      <c r="AT9" s="466">
        <v>2.055968</v>
      </c>
      <c r="AU9" s="466">
        <v>2.0790999999999999</v>
      </c>
      <c r="AV9" s="466">
        <v>2.0937739999999998</v>
      </c>
      <c r="AW9" s="466">
        <v>2.121267</v>
      </c>
      <c r="AX9" s="466">
        <v>2.1078389999999998</v>
      </c>
      <c r="AY9" s="466">
        <v>1.954645</v>
      </c>
      <c r="AZ9" s="466">
        <v>2.0932759999999999</v>
      </c>
      <c r="BA9" s="466">
        <v>2.1107420000000001</v>
      </c>
      <c r="BB9" s="466">
        <v>2.1218669999999999</v>
      </c>
      <c r="BC9" s="466">
        <v>2.1371609999999999</v>
      </c>
      <c r="BD9" s="674">
        <v>2.1494330000000001</v>
      </c>
      <c r="BE9" s="674">
        <v>2.1433230000000001</v>
      </c>
      <c r="BF9" s="674">
        <v>2.2000649999999999</v>
      </c>
      <c r="BG9" s="674">
        <v>2.1991999999999998</v>
      </c>
      <c r="BH9" s="674">
        <v>2.2043007934999999</v>
      </c>
      <c r="BI9" s="674">
        <v>2.2091542333</v>
      </c>
      <c r="BJ9" s="389">
        <v>2.1925370000000002</v>
      </c>
      <c r="BK9" s="389">
        <v>2.1609080000000001</v>
      </c>
      <c r="BL9" s="389">
        <v>2.1343909999999999</v>
      </c>
      <c r="BM9" s="389">
        <v>2.2105899999999998</v>
      </c>
      <c r="BN9" s="389">
        <v>2.2183259999999998</v>
      </c>
      <c r="BO9" s="389">
        <v>2.2192460000000001</v>
      </c>
      <c r="BP9" s="389">
        <v>2.213711</v>
      </c>
      <c r="BQ9" s="389">
        <v>2.2084109999999999</v>
      </c>
      <c r="BR9" s="389">
        <v>2.2016909999999998</v>
      </c>
      <c r="BS9" s="389">
        <v>2.205314</v>
      </c>
      <c r="BT9" s="389">
        <v>2.215325</v>
      </c>
      <c r="BU9" s="389">
        <v>2.2079140000000002</v>
      </c>
      <c r="BV9" s="389">
        <v>2.217123</v>
      </c>
    </row>
    <row r="10" spans="1:166" x14ac:dyDescent="0.2">
      <c r="A10" s="291" t="s">
        <v>520</v>
      </c>
      <c r="B10" s="601" t="s">
        <v>1151</v>
      </c>
      <c r="C10" s="466">
        <v>0.92532300000000001</v>
      </c>
      <c r="D10" s="466">
        <v>0.89779399999999998</v>
      </c>
      <c r="E10" s="466">
        <v>0.93471000000000004</v>
      </c>
      <c r="F10" s="466">
        <v>0.90430100000000002</v>
      </c>
      <c r="G10" s="466">
        <v>0.81274299999999999</v>
      </c>
      <c r="H10" s="466">
        <v>0.86003399999999997</v>
      </c>
      <c r="I10" s="466">
        <v>0.89222599999999996</v>
      </c>
      <c r="J10" s="466">
        <v>0.89803299999999997</v>
      </c>
      <c r="K10" s="466">
        <v>0.90116700000000005</v>
      </c>
      <c r="L10" s="466">
        <v>0.88754900000000003</v>
      </c>
      <c r="M10" s="466">
        <v>0.90626700000000004</v>
      </c>
      <c r="N10" s="466">
        <v>0.89058099999999996</v>
      </c>
      <c r="O10" s="466">
        <v>0.89838700000000005</v>
      </c>
      <c r="P10" s="466">
        <v>0.76403500000000002</v>
      </c>
      <c r="Q10" s="466">
        <v>0.89412899999999995</v>
      </c>
      <c r="R10" s="466">
        <v>0.92030000000000001</v>
      </c>
      <c r="S10" s="466">
        <v>0.93145199999999995</v>
      </c>
      <c r="T10" s="466">
        <v>0.93006699999999998</v>
      </c>
      <c r="U10" s="466">
        <v>0.92961300000000002</v>
      </c>
      <c r="V10" s="466">
        <v>0.94483799999999996</v>
      </c>
      <c r="W10" s="466">
        <v>0.94526600000000005</v>
      </c>
      <c r="X10" s="466">
        <v>0.96541900000000003</v>
      </c>
      <c r="Y10" s="466">
        <v>0.96460000000000001</v>
      </c>
      <c r="Z10" s="466">
        <v>0.96193600000000001</v>
      </c>
      <c r="AA10" s="466">
        <v>0.91725800000000002</v>
      </c>
      <c r="AB10" s="466">
        <v>0.91985700000000004</v>
      </c>
      <c r="AC10" s="466">
        <v>0.96412900000000001</v>
      </c>
      <c r="AD10" s="466">
        <v>0.97360000000000002</v>
      </c>
      <c r="AE10" s="466">
        <v>0.98699999999999999</v>
      </c>
      <c r="AF10" s="466">
        <v>0.99776699999999996</v>
      </c>
      <c r="AG10" s="466">
        <v>1.026386</v>
      </c>
      <c r="AH10" s="466">
        <v>1.022645</v>
      </c>
      <c r="AI10" s="466">
        <v>1.0415000000000001</v>
      </c>
      <c r="AJ10" s="466">
        <v>1.036645</v>
      </c>
      <c r="AK10" s="466">
        <v>1.0089999999999999</v>
      </c>
      <c r="AL10" s="466">
        <v>0.95542000000000005</v>
      </c>
      <c r="AM10" s="466">
        <v>1.001323</v>
      </c>
      <c r="AN10" s="466">
        <v>0.994892</v>
      </c>
      <c r="AO10" s="466">
        <v>1.0201929999999999</v>
      </c>
      <c r="AP10" s="466">
        <v>1.0412330000000001</v>
      </c>
      <c r="AQ10" s="466">
        <v>1.048065</v>
      </c>
      <c r="AR10" s="466">
        <v>1.054033</v>
      </c>
      <c r="AS10" s="466">
        <v>1.0756129999999999</v>
      </c>
      <c r="AT10" s="466">
        <v>1.092258</v>
      </c>
      <c r="AU10" s="466">
        <v>1.109567</v>
      </c>
      <c r="AV10" s="466">
        <v>1.099807</v>
      </c>
      <c r="AW10" s="466">
        <v>1.1067659999999999</v>
      </c>
      <c r="AX10" s="466">
        <v>1.1038380000000001</v>
      </c>
      <c r="AY10" s="466">
        <v>1.0212909999999999</v>
      </c>
      <c r="AZ10" s="466">
        <v>1.089655</v>
      </c>
      <c r="BA10" s="466">
        <v>1.0986450000000001</v>
      </c>
      <c r="BB10" s="466">
        <v>1.108633</v>
      </c>
      <c r="BC10" s="466">
        <v>1.1229039999999999</v>
      </c>
      <c r="BD10" s="674">
        <v>1.1335</v>
      </c>
      <c r="BE10" s="674">
        <v>1.1379360000000001</v>
      </c>
      <c r="BF10" s="674">
        <v>1.164258</v>
      </c>
      <c r="BG10" s="674">
        <v>1.1609</v>
      </c>
      <c r="BH10" s="674">
        <v>1.1687227171000001</v>
      </c>
      <c r="BI10" s="674">
        <v>1.1735069909</v>
      </c>
      <c r="BJ10" s="389">
        <v>1.1816</v>
      </c>
      <c r="BK10" s="389">
        <v>1.18028</v>
      </c>
      <c r="BL10" s="389">
        <v>1.1836960000000001</v>
      </c>
      <c r="BM10" s="389">
        <v>1.1857679999999999</v>
      </c>
      <c r="BN10" s="389">
        <v>1.1837569999999999</v>
      </c>
      <c r="BO10" s="389">
        <v>1.1911080000000001</v>
      </c>
      <c r="BP10" s="389">
        <v>1.1947570000000001</v>
      </c>
      <c r="BQ10" s="389">
        <v>1.1930419999999999</v>
      </c>
      <c r="BR10" s="389">
        <v>1.196828</v>
      </c>
      <c r="BS10" s="389">
        <v>1.196604</v>
      </c>
      <c r="BT10" s="389">
        <v>1.2050970000000001</v>
      </c>
      <c r="BU10" s="389">
        <v>1.1940170000000001</v>
      </c>
      <c r="BV10" s="389">
        <v>1.1991799999999999</v>
      </c>
    </row>
    <row r="11" spans="1:166" x14ac:dyDescent="0.2">
      <c r="A11" s="291" t="s">
        <v>521</v>
      </c>
      <c r="B11" s="601" t="s">
        <v>1152</v>
      </c>
      <c r="C11" s="466">
        <v>0.57070900000000002</v>
      </c>
      <c r="D11" s="466">
        <v>0.552172</v>
      </c>
      <c r="E11" s="466">
        <v>0.57999999999999996</v>
      </c>
      <c r="F11" s="466">
        <v>0.57256600000000002</v>
      </c>
      <c r="G11" s="466">
        <v>0.53896699999999997</v>
      </c>
      <c r="H11" s="466">
        <v>0.58803300000000003</v>
      </c>
      <c r="I11" s="466">
        <v>0.62177400000000005</v>
      </c>
      <c r="J11" s="466">
        <v>0.62790299999999999</v>
      </c>
      <c r="K11" s="466">
        <v>0.61703300000000005</v>
      </c>
      <c r="L11" s="466">
        <v>0.59019299999999997</v>
      </c>
      <c r="M11" s="466">
        <v>0.58589999999999998</v>
      </c>
      <c r="N11" s="466">
        <v>0.55783799999999995</v>
      </c>
      <c r="O11" s="466">
        <v>0.55674199999999996</v>
      </c>
      <c r="P11" s="466">
        <v>0.47389300000000001</v>
      </c>
      <c r="Q11" s="466">
        <v>0.55838699999999997</v>
      </c>
      <c r="R11" s="466">
        <v>0.58746699999999996</v>
      </c>
      <c r="S11" s="466">
        <v>0.61099999999999999</v>
      </c>
      <c r="T11" s="466">
        <v>0.63703299999999996</v>
      </c>
      <c r="U11" s="466">
        <v>0.64438700000000004</v>
      </c>
      <c r="V11" s="466">
        <v>0.66174200000000005</v>
      </c>
      <c r="W11" s="466">
        <v>0.65926700000000005</v>
      </c>
      <c r="X11" s="466">
        <v>0.65174200000000004</v>
      </c>
      <c r="Y11" s="466">
        <v>0.63483299999999998</v>
      </c>
      <c r="Z11" s="466">
        <v>0.62435499999999999</v>
      </c>
      <c r="AA11" s="466">
        <v>0.58099999999999996</v>
      </c>
      <c r="AB11" s="466">
        <v>0.57789299999999999</v>
      </c>
      <c r="AC11" s="466">
        <v>0.61503200000000002</v>
      </c>
      <c r="AD11" s="466">
        <v>0.63029999999999997</v>
      </c>
      <c r="AE11" s="466">
        <v>0.67029000000000005</v>
      </c>
      <c r="AF11" s="466">
        <v>0.70030000000000003</v>
      </c>
      <c r="AG11" s="466">
        <v>0.74112900000000004</v>
      </c>
      <c r="AH11" s="466">
        <v>0.74051599999999995</v>
      </c>
      <c r="AI11" s="466">
        <v>0.74829999999999997</v>
      </c>
      <c r="AJ11" s="466">
        <v>0.71422600000000003</v>
      </c>
      <c r="AK11" s="466">
        <v>0.67106699999999997</v>
      </c>
      <c r="AL11" s="466">
        <v>0.62764500000000001</v>
      </c>
      <c r="AM11" s="466">
        <v>0.67851600000000001</v>
      </c>
      <c r="AN11" s="466">
        <v>0.66703599999999996</v>
      </c>
      <c r="AO11" s="466">
        <v>0.68996800000000003</v>
      </c>
      <c r="AP11" s="466">
        <v>0.71760000000000002</v>
      </c>
      <c r="AQ11" s="466">
        <v>0.74593600000000004</v>
      </c>
      <c r="AR11" s="466">
        <v>0.77546700000000002</v>
      </c>
      <c r="AS11" s="466">
        <v>0.80500000000000005</v>
      </c>
      <c r="AT11" s="466">
        <v>0.84006499999999995</v>
      </c>
      <c r="AU11" s="466">
        <v>0.83983300000000005</v>
      </c>
      <c r="AV11" s="466">
        <v>0.80848399999999998</v>
      </c>
      <c r="AW11" s="466">
        <v>0.7974</v>
      </c>
      <c r="AX11" s="466">
        <v>0.78235500000000002</v>
      </c>
      <c r="AY11" s="466">
        <v>0.71261300000000005</v>
      </c>
      <c r="AZ11" s="466">
        <v>0.76931000000000005</v>
      </c>
      <c r="BA11" s="466">
        <v>0.78251599999999999</v>
      </c>
      <c r="BB11" s="466">
        <v>0.80579999999999996</v>
      </c>
      <c r="BC11" s="466">
        <v>0.83728999999999998</v>
      </c>
      <c r="BD11" s="674">
        <v>0.86756699999999998</v>
      </c>
      <c r="BE11" s="674">
        <v>0.88200000000000001</v>
      </c>
      <c r="BF11" s="674">
        <v>0.91322599999999998</v>
      </c>
      <c r="BG11" s="674">
        <v>0.888567</v>
      </c>
      <c r="BH11" s="674">
        <v>0.74630289409999995</v>
      </c>
      <c r="BI11" s="674">
        <v>0.77784124936999999</v>
      </c>
      <c r="BJ11" s="389">
        <v>0.74914480000000006</v>
      </c>
      <c r="BK11" s="389">
        <v>0.74011389999999999</v>
      </c>
      <c r="BL11" s="389">
        <v>0.73026250000000004</v>
      </c>
      <c r="BM11" s="389">
        <v>0.74899590000000005</v>
      </c>
      <c r="BN11" s="389">
        <v>0.76320290000000002</v>
      </c>
      <c r="BO11" s="389">
        <v>0.7826438</v>
      </c>
      <c r="BP11" s="389">
        <v>0.80072140000000003</v>
      </c>
      <c r="BQ11" s="389">
        <v>0.81028080000000002</v>
      </c>
      <c r="BR11" s="389">
        <v>0.81382549999999998</v>
      </c>
      <c r="BS11" s="389">
        <v>0.80768870000000004</v>
      </c>
      <c r="BT11" s="389">
        <v>0.78863039999999995</v>
      </c>
      <c r="BU11" s="389">
        <v>0.76717659999999999</v>
      </c>
      <c r="BV11" s="389">
        <v>0.74508640000000004</v>
      </c>
    </row>
    <row r="12" spans="1:166" s="301" customFormat="1" x14ac:dyDescent="0.2">
      <c r="A12" s="587" t="s">
        <v>538</v>
      </c>
      <c r="B12" s="600" t="s">
        <v>1153</v>
      </c>
      <c r="C12" s="101">
        <v>0.38783800000000002</v>
      </c>
      <c r="D12" s="101">
        <v>0.381241</v>
      </c>
      <c r="E12" s="101">
        <v>0.621</v>
      </c>
      <c r="F12" s="101">
        <v>0.68279999999999996</v>
      </c>
      <c r="G12" s="101">
        <v>0.67103199999999996</v>
      </c>
      <c r="H12" s="101">
        <v>0.71040000000000003</v>
      </c>
      <c r="I12" s="101">
        <v>0.73216099999999995</v>
      </c>
      <c r="J12" s="101">
        <v>0.712032</v>
      </c>
      <c r="K12" s="101">
        <v>0.55546600000000002</v>
      </c>
      <c r="L12" s="101">
        <v>0.40983799999999998</v>
      </c>
      <c r="M12" s="101">
        <v>0.33329999999999999</v>
      </c>
      <c r="N12" s="101">
        <v>0.34696700000000003</v>
      </c>
      <c r="O12" s="101">
        <v>0.36725799999999997</v>
      </c>
      <c r="P12" s="101">
        <v>0.34267900000000001</v>
      </c>
      <c r="Q12" s="101">
        <v>0.59422600000000003</v>
      </c>
      <c r="R12" s="101">
        <v>0.778667</v>
      </c>
      <c r="S12" s="101">
        <v>0.89974200000000004</v>
      </c>
      <c r="T12" s="101">
        <v>0.88090000000000002</v>
      </c>
      <c r="U12" s="101">
        <v>0.84980699999999998</v>
      </c>
      <c r="V12" s="101">
        <v>0.80548399999999998</v>
      </c>
      <c r="W12" s="101">
        <v>0.60670000000000002</v>
      </c>
      <c r="X12" s="101">
        <v>0.48658099999999999</v>
      </c>
      <c r="Y12" s="101">
        <v>0.38316699999999998</v>
      </c>
      <c r="Z12" s="101">
        <v>0.38809700000000003</v>
      </c>
      <c r="AA12" s="101">
        <v>0.38187100000000002</v>
      </c>
      <c r="AB12" s="101">
        <v>0.45410699999999998</v>
      </c>
      <c r="AC12" s="101">
        <v>0.63132299999999997</v>
      </c>
      <c r="AD12" s="101">
        <v>0.81006699999999998</v>
      </c>
      <c r="AE12" s="101">
        <v>0.84948400000000002</v>
      </c>
      <c r="AF12" s="101">
        <v>0.86146699999999998</v>
      </c>
      <c r="AG12" s="101">
        <v>0.84690299999999996</v>
      </c>
      <c r="AH12" s="101">
        <v>0.80006500000000003</v>
      </c>
      <c r="AI12" s="101">
        <v>0.61103300000000005</v>
      </c>
      <c r="AJ12" s="101">
        <v>0.40428999999999998</v>
      </c>
      <c r="AK12" s="101">
        <v>0.33843299999999998</v>
      </c>
      <c r="AL12" s="101">
        <v>0.33712900000000001</v>
      </c>
      <c r="AM12" s="101">
        <v>0.35154800000000003</v>
      </c>
      <c r="AN12" s="101">
        <v>0.40953600000000001</v>
      </c>
      <c r="AO12" s="101">
        <v>0.63306499999999999</v>
      </c>
      <c r="AP12" s="101">
        <v>0.80659999999999998</v>
      </c>
      <c r="AQ12" s="101">
        <v>0.843032</v>
      </c>
      <c r="AR12" s="101">
        <v>0.84703300000000004</v>
      </c>
      <c r="AS12" s="101">
        <v>0.80932300000000001</v>
      </c>
      <c r="AT12" s="101">
        <v>0.82580699999999996</v>
      </c>
      <c r="AU12" s="101">
        <v>0.61286700000000005</v>
      </c>
      <c r="AV12" s="101">
        <v>0.414742</v>
      </c>
      <c r="AW12" s="101">
        <v>0.33316699999999999</v>
      </c>
      <c r="AX12" s="101">
        <v>0.34525800000000001</v>
      </c>
      <c r="AY12" s="101">
        <v>0.36835499999999999</v>
      </c>
      <c r="AZ12" s="101">
        <v>0.380828</v>
      </c>
      <c r="BA12" s="101">
        <v>0.63283900000000004</v>
      </c>
      <c r="BB12" s="101">
        <v>0.804033</v>
      </c>
      <c r="BC12" s="101">
        <v>0.84235499999999996</v>
      </c>
      <c r="BD12" s="703">
        <v>0.82140000000000002</v>
      </c>
      <c r="BE12" s="703">
        <v>0.77667699999999995</v>
      </c>
      <c r="BF12" s="703">
        <v>0.79258099999999998</v>
      </c>
      <c r="BG12" s="703">
        <v>0.61180000000000001</v>
      </c>
      <c r="BH12" s="703">
        <v>0.44313639999999999</v>
      </c>
      <c r="BI12" s="703">
        <v>0.31956620000000002</v>
      </c>
      <c r="BJ12" s="598">
        <v>0.340972</v>
      </c>
      <c r="BK12" s="598">
        <v>0.38374009999999997</v>
      </c>
      <c r="BL12" s="598">
        <v>0.43725560000000002</v>
      </c>
      <c r="BM12" s="598">
        <v>0.66120199999999996</v>
      </c>
      <c r="BN12" s="598">
        <v>0.80489040000000001</v>
      </c>
      <c r="BO12" s="598">
        <v>0.89522930000000001</v>
      </c>
      <c r="BP12" s="598">
        <v>0.88705460000000003</v>
      </c>
      <c r="BQ12" s="598">
        <v>0.87740059999999997</v>
      </c>
      <c r="BR12" s="598">
        <v>0.84595640000000005</v>
      </c>
      <c r="BS12" s="598">
        <v>0.62381229999999999</v>
      </c>
      <c r="BT12" s="598">
        <v>0.46614559999999999</v>
      </c>
      <c r="BU12" s="598">
        <v>0.34902159999999999</v>
      </c>
      <c r="BV12" s="598">
        <v>0.36031819999999998</v>
      </c>
    </row>
    <row r="13" spans="1:166" x14ac:dyDescent="0.2">
      <c r="A13" s="291" t="s">
        <v>522</v>
      </c>
      <c r="B13" s="601" t="s">
        <v>1154</v>
      </c>
      <c r="C13" s="466">
        <v>5.6759999999999996E-3</v>
      </c>
      <c r="D13" s="466">
        <v>5.8609999999999999E-3</v>
      </c>
      <c r="E13" s="466">
        <v>8.0960000000000008E-3</v>
      </c>
      <c r="F13" s="466">
        <v>7.8659999999999997E-3</v>
      </c>
      <c r="G13" s="466">
        <v>6.2570000000000004E-3</v>
      </c>
      <c r="H13" s="466">
        <v>9.3989999999999994E-3</v>
      </c>
      <c r="I13" s="466">
        <v>8.4180000000000001E-3</v>
      </c>
      <c r="J13" s="466">
        <v>6.5799999999999999E-3</v>
      </c>
      <c r="K13" s="466">
        <v>5.0000000000000001E-3</v>
      </c>
      <c r="L13" s="466">
        <v>5.6759999999999996E-3</v>
      </c>
      <c r="M13" s="466">
        <v>5.2659999999999998E-3</v>
      </c>
      <c r="N13" s="466">
        <v>6.5799999999999999E-3</v>
      </c>
      <c r="O13" s="466">
        <v>5.0000000000000001E-3</v>
      </c>
      <c r="P13" s="466">
        <v>2.6080000000000001E-3</v>
      </c>
      <c r="Q13" s="466">
        <v>4.0000000000000001E-3</v>
      </c>
      <c r="R13" s="466">
        <v>3.3E-3</v>
      </c>
      <c r="S13" s="466">
        <v>6.7099999999999998E-3</v>
      </c>
      <c r="T13" s="466">
        <v>4.9329999999999999E-3</v>
      </c>
      <c r="U13" s="466">
        <v>3.0330000000000001E-3</v>
      </c>
      <c r="V13" s="466">
        <v>4.6449999999999998E-3</v>
      </c>
      <c r="W13" s="466">
        <v>6.1659999999999996E-3</v>
      </c>
      <c r="X13" s="466">
        <v>2.967E-3</v>
      </c>
      <c r="Y13" s="466">
        <v>8.5000000000000006E-3</v>
      </c>
      <c r="Z13" s="466">
        <v>6.613E-3</v>
      </c>
      <c r="AA13" s="466">
        <v>9.6450000000000008E-3</v>
      </c>
      <c r="AB13" s="466">
        <v>7.1780000000000004E-3</v>
      </c>
      <c r="AC13" s="466">
        <v>5.581E-3</v>
      </c>
      <c r="AD13" s="466">
        <v>6.3660000000000001E-3</v>
      </c>
      <c r="AE13" s="466">
        <v>6.2249999999999996E-3</v>
      </c>
      <c r="AF13" s="466">
        <v>7.9330000000000008E-3</v>
      </c>
      <c r="AG13" s="466">
        <v>9.0650000000000001E-3</v>
      </c>
      <c r="AH13" s="466">
        <v>7.2259999999999998E-3</v>
      </c>
      <c r="AI13" s="466">
        <v>6.3E-3</v>
      </c>
      <c r="AJ13" s="466">
        <v>5.7419999999999997E-3</v>
      </c>
      <c r="AK13" s="466">
        <v>6.4330000000000003E-3</v>
      </c>
      <c r="AL13" s="466">
        <v>6.5160000000000001E-3</v>
      </c>
      <c r="AM13" s="466">
        <v>3.8709999999999999E-3</v>
      </c>
      <c r="AN13" s="466">
        <v>4.5360000000000001E-3</v>
      </c>
      <c r="AO13" s="466">
        <v>8.5800000000000008E-3</v>
      </c>
      <c r="AP13" s="466">
        <v>5.3330000000000001E-3</v>
      </c>
      <c r="AQ13" s="466">
        <v>4.0000000000000001E-3</v>
      </c>
      <c r="AR13" s="466">
        <v>4.8999999999999998E-3</v>
      </c>
      <c r="AS13" s="466">
        <v>7.6769999999999998E-3</v>
      </c>
      <c r="AT13" s="466">
        <v>6.3229999999999996E-3</v>
      </c>
      <c r="AU13" s="466">
        <v>6.1000000000000004E-3</v>
      </c>
      <c r="AV13" s="466">
        <v>1.9741999999999999E-2</v>
      </c>
      <c r="AW13" s="466">
        <v>1.8367000000000001E-2</v>
      </c>
      <c r="AX13" s="466">
        <v>1.6677000000000001E-2</v>
      </c>
      <c r="AY13" s="466">
        <v>1.6903999999999999E-2</v>
      </c>
      <c r="AZ13" s="466">
        <v>1.069E-2</v>
      </c>
      <c r="BA13" s="466">
        <v>-7.6769999999999998E-3</v>
      </c>
      <c r="BB13" s="466">
        <v>3.1670000000000001E-3</v>
      </c>
      <c r="BC13" s="466">
        <v>-1.903E-3</v>
      </c>
      <c r="BD13" s="674">
        <v>-1.7267000000000001E-2</v>
      </c>
      <c r="BE13" s="674">
        <v>-1.3967E-2</v>
      </c>
      <c r="BF13" s="674">
        <v>-1.3644999999999999E-2</v>
      </c>
      <c r="BG13" s="674">
        <v>-1.52E-2</v>
      </c>
      <c r="BH13" s="674">
        <v>1.13724E-2</v>
      </c>
      <c r="BI13" s="674">
        <v>1.14334E-2</v>
      </c>
      <c r="BJ13" s="389">
        <v>1.1197199999999999E-2</v>
      </c>
      <c r="BK13" s="389">
        <v>1.07829E-2</v>
      </c>
      <c r="BL13" s="389">
        <v>1.06567E-2</v>
      </c>
      <c r="BM13" s="389">
        <v>1.13933E-2</v>
      </c>
      <c r="BN13" s="389">
        <v>1.1724699999999999E-2</v>
      </c>
      <c r="BO13" s="389">
        <v>1.18272E-2</v>
      </c>
      <c r="BP13" s="389">
        <v>1.0115799999999999E-2</v>
      </c>
      <c r="BQ13" s="389">
        <v>1.0965600000000001E-2</v>
      </c>
      <c r="BR13" s="389">
        <v>1.221E-2</v>
      </c>
      <c r="BS13" s="389">
        <v>1.1001199999999999E-2</v>
      </c>
      <c r="BT13" s="389">
        <v>1.14427E-2</v>
      </c>
      <c r="BU13" s="389">
        <v>1.14155E-2</v>
      </c>
      <c r="BV13" s="389">
        <v>1.0913600000000001E-2</v>
      </c>
    </row>
    <row r="14" spans="1:166" x14ac:dyDescent="0.2">
      <c r="A14" s="291" t="s">
        <v>572</v>
      </c>
      <c r="B14" s="601" t="s">
        <v>942</v>
      </c>
      <c r="C14" s="466">
        <v>0.29654799999999998</v>
      </c>
      <c r="D14" s="466">
        <v>0.28072399999999997</v>
      </c>
      <c r="E14" s="466">
        <v>0.27848299999999998</v>
      </c>
      <c r="F14" s="466">
        <v>0.22989999999999999</v>
      </c>
      <c r="G14" s="466">
        <v>0.23354800000000001</v>
      </c>
      <c r="H14" s="466">
        <v>0.2485</v>
      </c>
      <c r="I14" s="466">
        <v>0.26451599999999997</v>
      </c>
      <c r="J14" s="466">
        <v>0.27438699999999999</v>
      </c>
      <c r="K14" s="466">
        <v>0.25993300000000003</v>
      </c>
      <c r="L14" s="466">
        <v>0.25819300000000001</v>
      </c>
      <c r="M14" s="466">
        <v>0.27479999999999999</v>
      </c>
      <c r="N14" s="466">
        <v>0.26587100000000002</v>
      </c>
      <c r="O14" s="466">
        <v>0.259129</v>
      </c>
      <c r="P14" s="466">
        <v>0.219107</v>
      </c>
      <c r="Q14" s="466">
        <v>0.27074199999999998</v>
      </c>
      <c r="R14" s="466">
        <v>0.28010000000000002</v>
      </c>
      <c r="S14" s="466">
        <v>0.30106500000000003</v>
      </c>
      <c r="T14" s="466">
        <v>0.30146699999999998</v>
      </c>
      <c r="U14" s="466">
        <v>0.28899999999999998</v>
      </c>
      <c r="V14" s="466">
        <v>0.28812900000000002</v>
      </c>
      <c r="W14" s="466">
        <v>0.25973299999999999</v>
      </c>
      <c r="X14" s="466">
        <v>0.27648400000000001</v>
      </c>
      <c r="Y14" s="466">
        <v>0.28670000000000001</v>
      </c>
      <c r="Z14" s="466">
        <v>0.29448400000000002</v>
      </c>
      <c r="AA14" s="466">
        <v>0.27112900000000001</v>
      </c>
      <c r="AB14" s="466">
        <v>0.27160699999999999</v>
      </c>
      <c r="AC14" s="466">
        <v>0.27451599999999998</v>
      </c>
      <c r="AD14" s="466">
        <v>0.29836699999999999</v>
      </c>
      <c r="AE14" s="466">
        <v>0.28922599999999998</v>
      </c>
      <c r="AF14" s="466">
        <v>0.29609999999999997</v>
      </c>
      <c r="AG14" s="466">
        <v>0.292323</v>
      </c>
      <c r="AH14" s="466">
        <v>0.294097</v>
      </c>
      <c r="AI14" s="466">
        <v>0.28260000000000002</v>
      </c>
      <c r="AJ14" s="466">
        <v>0.274065</v>
      </c>
      <c r="AK14" s="466">
        <v>0.28760000000000002</v>
      </c>
      <c r="AL14" s="466">
        <v>0.26241900000000001</v>
      </c>
      <c r="AM14" s="466">
        <v>0.26600000000000001</v>
      </c>
      <c r="AN14" s="466">
        <v>0.26910699999999999</v>
      </c>
      <c r="AO14" s="466">
        <v>0.27848400000000001</v>
      </c>
      <c r="AP14" s="466">
        <v>0.28599999999999998</v>
      </c>
      <c r="AQ14" s="466">
        <v>0.28777399999999997</v>
      </c>
      <c r="AR14" s="466">
        <v>0.28349999999999997</v>
      </c>
      <c r="AS14" s="466">
        <v>0.28935499999999997</v>
      </c>
      <c r="AT14" s="466">
        <v>0.28761300000000001</v>
      </c>
      <c r="AU14" s="466">
        <v>0.27410000000000001</v>
      </c>
      <c r="AV14" s="466">
        <v>0.26896799999999998</v>
      </c>
      <c r="AW14" s="466">
        <v>0.26200000000000001</v>
      </c>
      <c r="AX14" s="466">
        <v>0.28341899999999998</v>
      </c>
      <c r="AY14" s="466">
        <v>0.268065</v>
      </c>
      <c r="AZ14" s="466">
        <v>0.25296600000000002</v>
      </c>
      <c r="BA14" s="466">
        <v>0.27396799999999999</v>
      </c>
      <c r="BB14" s="466">
        <v>0.26860000000000001</v>
      </c>
      <c r="BC14" s="466">
        <v>0.27822599999999997</v>
      </c>
      <c r="BD14" s="674">
        <v>0.28143299999999999</v>
      </c>
      <c r="BE14" s="674">
        <v>0.27941899999999997</v>
      </c>
      <c r="BF14" s="674">
        <v>0.287161</v>
      </c>
      <c r="BG14" s="674">
        <v>0.26603300000000002</v>
      </c>
      <c r="BH14" s="674">
        <v>0.2557122</v>
      </c>
      <c r="BI14" s="674">
        <v>0.2739953</v>
      </c>
      <c r="BJ14" s="389">
        <v>0.2865357</v>
      </c>
      <c r="BK14" s="389">
        <v>0.28651949999999998</v>
      </c>
      <c r="BL14" s="389">
        <v>0.28014050000000001</v>
      </c>
      <c r="BM14" s="389">
        <v>0.29393130000000001</v>
      </c>
      <c r="BN14" s="389">
        <v>0.27925689999999997</v>
      </c>
      <c r="BO14" s="389">
        <v>0.32259569999999999</v>
      </c>
      <c r="BP14" s="389">
        <v>0.3163378</v>
      </c>
      <c r="BQ14" s="389">
        <v>0.31145489999999998</v>
      </c>
      <c r="BR14" s="389">
        <v>0.30450549999999998</v>
      </c>
      <c r="BS14" s="389">
        <v>0.29402349999999999</v>
      </c>
      <c r="BT14" s="389">
        <v>0.27794459999999999</v>
      </c>
      <c r="BU14" s="389">
        <v>0.2997474</v>
      </c>
      <c r="BV14" s="389">
        <v>0.30653930000000001</v>
      </c>
    </row>
    <row r="15" spans="1:166" x14ac:dyDescent="0.2">
      <c r="A15" s="291" t="s">
        <v>573</v>
      </c>
      <c r="B15" s="601" t="s">
        <v>1155</v>
      </c>
      <c r="C15" s="466">
        <v>0.269096</v>
      </c>
      <c r="D15" s="466">
        <v>0.23361999999999999</v>
      </c>
      <c r="E15" s="466">
        <v>0.245451</v>
      </c>
      <c r="F15" s="466">
        <v>0.26440000000000002</v>
      </c>
      <c r="G15" s="466">
        <v>0.25838699999999998</v>
      </c>
      <c r="H15" s="466">
        <v>0.25569999999999998</v>
      </c>
      <c r="I15" s="466">
        <v>0.25790299999999999</v>
      </c>
      <c r="J15" s="466">
        <v>0.25235400000000002</v>
      </c>
      <c r="K15" s="466">
        <v>0.2697</v>
      </c>
      <c r="L15" s="466">
        <v>0.27961200000000003</v>
      </c>
      <c r="M15" s="466">
        <v>0.28489999999999999</v>
      </c>
      <c r="N15" s="466">
        <v>0.29206399999999999</v>
      </c>
      <c r="O15" s="466">
        <v>0.296097</v>
      </c>
      <c r="P15" s="466">
        <v>0.24482100000000001</v>
      </c>
      <c r="Q15" s="466">
        <v>0.267484</v>
      </c>
      <c r="R15" s="466">
        <v>0.29909999999999998</v>
      </c>
      <c r="S15" s="466">
        <v>0.32403199999999999</v>
      </c>
      <c r="T15" s="466">
        <v>0.30640000000000001</v>
      </c>
      <c r="U15" s="466">
        <v>0.29829</v>
      </c>
      <c r="V15" s="466">
        <v>0.29590300000000003</v>
      </c>
      <c r="W15" s="466">
        <v>0.27873300000000001</v>
      </c>
      <c r="X15" s="466">
        <v>0.26900000000000002</v>
      </c>
      <c r="Y15" s="466">
        <v>0.30080000000000001</v>
      </c>
      <c r="Z15" s="466">
        <v>0.304645</v>
      </c>
      <c r="AA15" s="466">
        <v>0.27854800000000002</v>
      </c>
      <c r="AB15" s="466">
        <v>0.27560699999999999</v>
      </c>
      <c r="AC15" s="466">
        <v>0.28403200000000001</v>
      </c>
      <c r="AD15" s="466">
        <v>0.28453299999999998</v>
      </c>
      <c r="AE15" s="466">
        <v>0.286387</v>
      </c>
      <c r="AF15" s="466">
        <v>0.27313300000000001</v>
      </c>
      <c r="AG15" s="466">
        <v>0.27612900000000001</v>
      </c>
      <c r="AH15" s="466">
        <v>0.26300000000000001</v>
      </c>
      <c r="AI15" s="466">
        <v>0.252</v>
      </c>
      <c r="AJ15" s="466">
        <v>0.22364500000000001</v>
      </c>
      <c r="AK15" s="466">
        <v>0.23433300000000001</v>
      </c>
      <c r="AL15" s="466">
        <v>0.229355</v>
      </c>
      <c r="AM15" s="466">
        <v>0.23319400000000001</v>
      </c>
      <c r="AN15" s="466">
        <v>0.22614300000000001</v>
      </c>
      <c r="AO15" s="466">
        <v>0.247194</v>
      </c>
      <c r="AP15" s="466">
        <v>0.26093300000000003</v>
      </c>
      <c r="AQ15" s="466">
        <v>0.25629000000000002</v>
      </c>
      <c r="AR15" s="466">
        <v>0.25190000000000001</v>
      </c>
      <c r="AS15" s="466">
        <v>0.25483899999999998</v>
      </c>
      <c r="AT15" s="466">
        <v>0.25480700000000001</v>
      </c>
      <c r="AU15" s="466">
        <v>0.245367</v>
      </c>
      <c r="AV15" s="466">
        <v>0.23374200000000001</v>
      </c>
      <c r="AW15" s="466">
        <v>0.273067</v>
      </c>
      <c r="AX15" s="466">
        <v>0.27574199999999999</v>
      </c>
      <c r="AY15" s="466">
        <v>0.249194</v>
      </c>
      <c r="AZ15" s="466">
        <v>0.22134499999999999</v>
      </c>
      <c r="BA15" s="466">
        <v>0.26187100000000002</v>
      </c>
      <c r="BB15" s="466">
        <v>0.27600000000000002</v>
      </c>
      <c r="BC15" s="466">
        <v>0.27771000000000001</v>
      </c>
      <c r="BD15" s="674">
        <v>0.27033299999999999</v>
      </c>
      <c r="BE15" s="674">
        <v>0.251226</v>
      </c>
      <c r="BF15" s="674">
        <v>0.26187100000000002</v>
      </c>
      <c r="BG15" s="674">
        <v>0.25633299999999998</v>
      </c>
      <c r="BH15" s="674">
        <v>0.26476119999999997</v>
      </c>
      <c r="BI15" s="674">
        <v>0.2700592</v>
      </c>
      <c r="BJ15" s="389">
        <v>0.2879159</v>
      </c>
      <c r="BK15" s="389">
        <v>0.27766190000000002</v>
      </c>
      <c r="BL15" s="389">
        <v>0.26643489999999997</v>
      </c>
      <c r="BM15" s="389">
        <v>0.2731113</v>
      </c>
      <c r="BN15" s="389">
        <v>0.27370529999999998</v>
      </c>
      <c r="BO15" s="389">
        <v>0.27946209999999999</v>
      </c>
      <c r="BP15" s="389">
        <v>0.27558490000000002</v>
      </c>
      <c r="BQ15" s="389">
        <v>0.2767907</v>
      </c>
      <c r="BR15" s="389">
        <v>0.27101249999999999</v>
      </c>
      <c r="BS15" s="389">
        <v>0.2620866</v>
      </c>
      <c r="BT15" s="389">
        <v>0.26432030000000001</v>
      </c>
      <c r="BU15" s="389">
        <v>0.27093970000000001</v>
      </c>
      <c r="BV15" s="389">
        <v>0.28211779999999997</v>
      </c>
    </row>
    <row r="16" spans="1:166" x14ac:dyDescent="0.2">
      <c r="A16" s="291" t="s">
        <v>523</v>
      </c>
      <c r="B16" s="601" t="s">
        <v>1156</v>
      </c>
      <c r="C16" s="466">
        <v>-0.18348200000000001</v>
      </c>
      <c r="D16" s="466">
        <v>-0.138964</v>
      </c>
      <c r="E16" s="466">
        <v>8.8969999999999994E-2</v>
      </c>
      <c r="F16" s="466">
        <v>0.18063399999999999</v>
      </c>
      <c r="G16" s="466">
        <v>0.17283999999999999</v>
      </c>
      <c r="H16" s="466">
        <v>0.196801</v>
      </c>
      <c r="I16" s="466">
        <v>0.201324</v>
      </c>
      <c r="J16" s="466">
        <v>0.17871100000000001</v>
      </c>
      <c r="K16" s="466">
        <v>2.0833000000000001E-2</v>
      </c>
      <c r="L16" s="466">
        <v>-0.13364300000000001</v>
      </c>
      <c r="M16" s="466">
        <v>-0.23166600000000001</v>
      </c>
      <c r="N16" s="466">
        <v>-0.21754799999999999</v>
      </c>
      <c r="O16" s="466">
        <v>-0.192968</v>
      </c>
      <c r="P16" s="466">
        <v>-0.12385699999999999</v>
      </c>
      <c r="Q16" s="466">
        <v>5.1999999999999998E-2</v>
      </c>
      <c r="R16" s="466">
        <v>0.19616700000000001</v>
      </c>
      <c r="S16" s="466">
        <v>0.26793499999999998</v>
      </c>
      <c r="T16" s="466">
        <v>0.2681</v>
      </c>
      <c r="U16" s="466">
        <v>0.25948399999999999</v>
      </c>
      <c r="V16" s="466">
        <v>0.216807</v>
      </c>
      <c r="W16" s="466">
        <v>6.2067999999999998E-2</v>
      </c>
      <c r="X16" s="466">
        <v>-6.1870000000000001E-2</v>
      </c>
      <c r="Y16" s="466">
        <v>-0.21283299999999999</v>
      </c>
      <c r="Z16" s="466">
        <v>-0.21764500000000001</v>
      </c>
      <c r="AA16" s="466">
        <v>-0.177451</v>
      </c>
      <c r="AB16" s="466">
        <v>-0.100285</v>
      </c>
      <c r="AC16" s="466">
        <v>6.7194000000000004E-2</v>
      </c>
      <c r="AD16" s="466">
        <v>0.220801</v>
      </c>
      <c r="AE16" s="466">
        <v>0.267646</v>
      </c>
      <c r="AF16" s="466">
        <v>0.28430100000000003</v>
      </c>
      <c r="AG16" s="466">
        <v>0.26938600000000001</v>
      </c>
      <c r="AH16" s="466">
        <v>0.23574200000000001</v>
      </c>
      <c r="AI16" s="466">
        <v>7.0133000000000001E-2</v>
      </c>
      <c r="AJ16" s="466">
        <v>-9.9162E-2</v>
      </c>
      <c r="AK16" s="466">
        <v>-0.18993299999999999</v>
      </c>
      <c r="AL16" s="466">
        <v>-0.161161</v>
      </c>
      <c r="AM16" s="466">
        <v>-0.15151700000000001</v>
      </c>
      <c r="AN16" s="466">
        <v>-9.0249999999999997E-2</v>
      </c>
      <c r="AO16" s="466">
        <v>9.8807000000000006E-2</v>
      </c>
      <c r="AP16" s="466">
        <v>0.254334</v>
      </c>
      <c r="AQ16" s="466">
        <v>0.29496800000000001</v>
      </c>
      <c r="AR16" s="466">
        <v>0.30673299999999998</v>
      </c>
      <c r="AS16" s="466">
        <v>0.25745200000000001</v>
      </c>
      <c r="AT16" s="466">
        <v>0.27706399999999998</v>
      </c>
      <c r="AU16" s="466">
        <v>8.7300000000000003E-2</v>
      </c>
      <c r="AV16" s="466">
        <v>-0.10771</v>
      </c>
      <c r="AW16" s="466">
        <v>-0.22026699999999999</v>
      </c>
      <c r="AX16" s="466">
        <v>-0.23058000000000001</v>
      </c>
      <c r="AY16" s="466">
        <v>-0.16580800000000001</v>
      </c>
      <c r="AZ16" s="466">
        <v>-0.104173</v>
      </c>
      <c r="BA16" s="466">
        <v>0.10467700000000001</v>
      </c>
      <c r="BB16" s="466">
        <v>0.25626599999999999</v>
      </c>
      <c r="BC16" s="466">
        <v>0.28832200000000002</v>
      </c>
      <c r="BD16" s="674">
        <v>0.28690100000000002</v>
      </c>
      <c r="BE16" s="674">
        <v>0.25999899999999998</v>
      </c>
      <c r="BF16" s="674">
        <v>0.25719399999999998</v>
      </c>
      <c r="BG16" s="674">
        <v>0.104634</v>
      </c>
      <c r="BH16" s="674">
        <v>-8.8709399999999994E-2</v>
      </c>
      <c r="BI16" s="674">
        <v>-0.23592170000000001</v>
      </c>
      <c r="BJ16" s="389">
        <v>-0.2446768</v>
      </c>
      <c r="BK16" s="389">
        <v>-0.19122420000000001</v>
      </c>
      <c r="BL16" s="389">
        <v>-0.1199764</v>
      </c>
      <c r="BM16" s="389">
        <v>8.2766099999999995E-2</v>
      </c>
      <c r="BN16" s="389">
        <v>0.24020359999999999</v>
      </c>
      <c r="BO16" s="389">
        <v>0.28134439999999999</v>
      </c>
      <c r="BP16" s="389">
        <v>0.2850162</v>
      </c>
      <c r="BQ16" s="389">
        <v>0.27818939999999998</v>
      </c>
      <c r="BR16" s="389">
        <v>0.25822840000000002</v>
      </c>
      <c r="BS16" s="389">
        <v>5.6701000000000001E-2</v>
      </c>
      <c r="BT16" s="389">
        <v>-8.7562000000000001E-2</v>
      </c>
      <c r="BU16" s="389">
        <v>-0.23308100000000001</v>
      </c>
      <c r="BV16" s="389">
        <v>-0.2392524</v>
      </c>
    </row>
    <row r="17" spans="1:74" s="301" customFormat="1" x14ac:dyDescent="0.2">
      <c r="A17" s="587" t="s">
        <v>524</v>
      </c>
      <c r="B17" s="602" t="s">
        <v>1157</v>
      </c>
      <c r="C17" s="101">
        <v>-2.0516E-2</v>
      </c>
      <c r="D17" s="101">
        <v>-1.9827999999999998E-2</v>
      </c>
      <c r="E17" s="101">
        <v>-1.8096999999999999E-2</v>
      </c>
      <c r="F17" s="101">
        <v>-1.1133000000000001E-2</v>
      </c>
      <c r="G17" s="101">
        <v>-1.3644999999999999E-2</v>
      </c>
      <c r="H17" s="101">
        <v>-1.7867000000000001E-2</v>
      </c>
      <c r="I17" s="101">
        <v>-1.9484000000000001E-2</v>
      </c>
      <c r="J17" s="101">
        <v>-1.8903E-2</v>
      </c>
      <c r="K17" s="101">
        <v>-1.9266999999999999E-2</v>
      </c>
      <c r="L17" s="101">
        <v>-2.0487999999999999E-2</v>
      </c>
      <c r="M17" s="101">
        <v>-2.1024000000000001E-2</v>
      </c>
      <c r="N17" s="101">
        <v>-2.0570999999999999E-2</v>
      </c>
      <c r="O17" s="101">
        <v>-1.9303000000000001E-2</v>
      </c>
      <c r="P17" s="101">
        <v>-1.8078E-2</v>
      </c>
      <c r="Q17" s="101">
        <v>-2.0549000000000001E-2</v>
      </c>
      <c r="R17" s="101">
        <v>-2.0841999999999999E-2</v>
      </c>
      <c r="S17" s="101">
        <v>-2.2662000000000002E-2</v>
      </c>
      <c r="T17" s="101">
        <v>-2.3705E-2</v>
      </c>
      <c r="U17" s="101">
        <v>-2.3311999999999999E-2</v>
      </c>
      <c r="V17" s="101">
        <v>-2.1728000000000001E-2</v>
      </c>
      <c r="W17" s="101">
        <v>-2.1631999999999998E-2</v>
      </c>
      <c r="X17" s="101">
        <v>-2.2270000000000002E-2</v>
      </c>
      <c r="Y17" s="101">
        <v>-2.3389E-2</v>
      </c>
      <c r="Z17" s="101">
        <v>-2.3397999999999999E-2</v>
      </c>
      <c r="AA17" s="101">
        <v>-2.2349000000000001E-2</v>
      </c>
      <c r="AB17" s="101">
        <v>-2.1128000000000001E-2</v>
      </c>
      <c r="AC17" s="101">
        <v>-2.2387000000000001E-2</v>
      </c>
      <c r="AD17" s="101">
        <v>-2.0142E-2</v>
      </c>
      <c r="AE17" s="101">
        <v>-2.1826000000000002E-2</v>
      </c>
      <c r="AF17" s="101">
        <v>-2.3644999999999999E-2</v>
      </c>
      <c r="AG17" s="101">
        <v>-2.2442E-2</v>
      </c>
      <c r="AH17" s="101">
        <v>-2.2522E-2</v>
      </c>
      <c r="AI17" s="101">
        <v>-2.0795000000000001E-2</v>
      </c>
      <c r="AJ17" s="101">
        <v>-2.3115E-2</v>
      </c>
      <c r="AK17" s="101">
        <v>-2.4674999999999999E-2</v>
      </c>
      <c r="AL17" s="101">
        <v>-2.2335000000000001E-2</v>
      </c>
      <c r="AM17" s="101">
        <v>-2.3116000000000001E-2</v>
      </c>
      <c r="AN17" s="101">
        <v>-2.3289000000000001E-2</v>
      </c>
      <c r="AO17" s="101">
        <v>-2.3158000000000002E-2</v>
      </c>
      <c r="AP17" s="101">
        <v>-2.2498000000000001E-2</v>
      </c>
      <c r="AQ17" s="101">
        <v>-2.3636000000000001E-2</v>
      </c>
      <c r="AR17" s="101">
        <v>-2.4230999999999999E-2</v>
      </c>
      <c r="AS17" s="101">
        <v>-2.3948000000000001E-2</v>
      </c>
      <c r="AT17" s="101">
        <v>-2.4232E-2</v>
      </c>
      <c r="AU17" s="101">
        <v>-2.3099000000000001E-2</v>
      </c>
      <c r="AV17" s="101">
        <v>-2.4202000000000001E-2</v>
      </c>
      <c r="AW17" s="101">
        <v>-2.4271000000000001E-2</v>
      </c>
      <c r="AX17" s="101">
        <v>-2.3980999999999999E-2</v>
      </c>
      <c r="AY17" s="101">
        <v>-2.2445E-2</v>
      </c>
      <c r="AZ17" s="101">
        <v>-2.4205999999999998E-2</v>
      </c>
      <c r="BA17" s="101">
        <v>-2.2329000000000002E-2</v>
      </c>
      <c r="BB17" s="101">
        <v>-2.1870000000000001E-2</v>
      </c>
      <c r="BC17" s="101">
        <v>-2.2714999999999999E-2</v>
      </c>
      <c r="BD17" s="703">
        <v>-2.3054000000000002E-2</v>
      </c>
      <c r="BE17" s="703">
        <v>-2.4191000000000001E-2</v>
      </c>
      <c r="BF17" s="703">
        <v>-2.4003E-2</v>
      </c>
      <c r="BG17" s="703">
        <v>-2.2773000000000002E-2</v>
      </c>
      <c r="BH17" s="703">
        <v>-2.08332E-2</v>
      </c>
      <c r="BI17" s="703">
        <v>-2.1949900000000001E-2</v>
      </c>
      <c r="BJ17" s="598">
        <v>-2.14786E-2</v>
      </c>
      <c r="BK17" s="598">
        <v>-2.1048799999999999E-2</v>
      </c>
      <c r="BL17" s="598">
        <v>-2.0658800000000001E-2</v>
      </c>
      <c r="BM17" s="598">
        <v>-2.10498E-2</v>
      </c>
      <c r="BN17" s="598">
        <v>-2.0071800000000001E-2</v>
      </c>
      <c r="BO17" s="598">
        <v>-2.14407E-2</v>
      </c>
      <c r="BP17" s="598">
        <v>-2.0809500000000002E-2</v>
      </c>
      <c r="BQ17" s="598">
        <v>-2.16574E-2</v>
      </c>
      <c r="BR17" s="598">
        <v>-2.0858100000000001E-2</v>
      </c>
      <c r="BS17" s="598">
        <v>-2.0583400000000002E-2</v>
      </c>
      <c r="BT17" s="598">
        <v>-2.1007399999999999E-2</v>
      </c>
      <c r="BU17" s="598">
        <v>-2.17824E-2</v>
      </c>
      <c r="BV17" s="598">
        <v>-2.1127300000000002E-2</v>
      </c>
    </row>
    <row r="18" spans="1:74" x14ac:dyDescent="0.2">
      <c r="A18" s="291"/>
      <c r="B18" s="603"/>
      <c r="C18" s="612"/>
      <c r="D18" s="612"/>
      <c r="E18" s="612"/>
      <c r="F18" s="612"/>
      <c r="G18" s="612"/>
      <c r="H18" s="612"/>
      <c r="I18" s="612"/>
      <c r="J18" s="612"/>
      <c r="K18" s="612"/>
      <c r="L18" s="612"/>
      <c r="M18" s="612"/>
      <c r="N18" s="612"/>
      <c r="O18" s="612"/>
      <c r="P18" s="612"/>
      <c r="Q18" s="612"/>
      <c r="R18" s="612"/>
      <c r="S18" s="612"/>
      <c r="T18" s="612"/>
      <c r="U18" s="612"/>
      <c r="V18" s="612"/>
      <c r="W18" s="612"/>
      <c r="X18" s="612"/>
      <c r="Y18" s="612"/>
      <c r="Z18" s="612"/>
      <c r="AA18" s="612"/>
      <c r="AB18" s="612"/>
      <c r="AC18" s="612"/>
      <c r="AD18" s="612"/>
      <c r="AE18" s="612"/>
      <c r="AF18" s="612"/>
      <c r="AG18" s="612"/>
      <c r="AH18" s="612"/>
      <c r="AI18" s="612"/>
      <c r="AJ18" s="612"/>
      <c r="AK18" s="612"/>
      <c r="AL18" s="612"/>
      <c r="AM18" s="612"/>
      <c r="AN18" s="612"/>
      <c r="AO18" s="612"/>
      <c r="AP18" s="612"/>
      <c r="AQ18" s="612"/>
      <c r="AR18" s="612"/>
      <c r="AS18" s="612"/>
      <c r="AT18" s="612"/>
      <c r="AU18" s="612"/>
      <c r="AV18" s="612"/>
      <c r="AW18" s="612"/>
      <c r="AX18" s="612"/>
      <c r="AY18" s="612"/>
      <c r="AZ18" s="612"/>
      <c r="BA18" s="612"/>
      <c r="BB18" s="612"/>
      <c r="BC18" s="612"/>
      <c r="BD18" s="710"/>
      <c r="BE18" s="710"/>
      <c r="BF18" s="710"/>
      <c r="BG18" s="710"/>
      <c r="BH18" s="710"/>
      <c r="BI18" s="710"/>
      <c r="BJ18" s="614"/>
      <c r="BK18" s="614"/>
      <c r="BL18" s="614"/>
      <c r="BM18" s="614"/>
      <c r="BN18" s="614"/>
      <c r="BO18" s="614"/>
      <c r="BP18" s="614"/>
      <c r="BQ18" s="614"/>
      <c r="BR18" s="614"/>
      <c r="BS18" s="614"/>
      <c r="BT18" s="614"/>
      <c r="BU18" s="614"/>
      <c r="BV18" s="614"/>
    </row>
    <row r="19" spans="1:74" s="301" customFormat="1" x14ac:dyDescent="0.2">
      <c r="A19" s="587" t="s">
        <v>534</v>
      </c>
      <c r="B19" s="599" t="s">
        <v>1158</v>
      </c>
      <c r="C19" s="101">
        <v>3.4422959999999998</v>
      </c>
      <c r="D19" s="101">
        <v>3.3131789999999999</v>
      </c>
      <c r="E19" s="101">
        <v>3.3614820000000001</v>
      </c>
      <c r="F19" s="101">
        <v>2.7248800000000002</v>
      </c>
      <c r="G19" s="101">
        <v>2.9369320000000001</v>
      </c>
      <c r="H19" s="101">
        <v>2.8951790000000002</v>
      </c>
      <c r="I19" s="101">
        <v>3.02528</v>
      </c>
      <c r="J19" s="101">
        <v>2.9741149999999998</v>
      </c>
      <c r="K19" s="101">
        <v>3.017242</v>
      </c>
      <c r="L19" s="101">
        <v>3.3164470000000001</v>
      </c>
      <c r="M19" s="101">
        <v>3.7318799999999999</v>
      </c>
      <c r="N19" s="101">
        <v>3.9815260000000001</v>
      </c>
      <c r="O19" s="101">
        <v>4.0425789999999999</v>
      </c>
      <c r="P19" s="101">
        <v>3.0106890000000002</v>
      </c>
      <c r="Q19" s="101">
        <v>3.1933310000000001</v>
      </c>
      <c r="R19" s="101">
        <v>3.2314430000000001</v>
      </c>
      <c r="S19" s="101">
        <v>3.389751</v>
      </c>
      <c r="T19" s="101">
        <v>3.365332</v>
      </c>
      <c r="U19" s="101">
        <v>3.3149000000000002</v>
      </c>
      <c r="V19" s="101">
        <v>3.3795809999999999</v>
      </c>
      <c r="W19" s="101">
        <v>3.322473</v>
      </c>
      <c r="X19" s="101">
        <v>3.412153</v>
      </c>
      <c r="Y19" s="101">
        <v>3.5432350000000001</v>
      </c>
      <c r="Z19" s="101">
        <v>4.0248410000000003</v>
      </c>
      <c r="AA19" s="101">
        <v>3.979196</v>
      </c>
      <c r="AB19" s="101">
        <v>3.729911</v>
      </c>
      <c r="AC19" s="101">
        <v>3.5920480000000001</v>
      </c>
      <c r="AD19" s="101">
        <v>3.2634910000000001</v>
      </c>
      <c r="AE19" s="101">
        <v>3.030122</v>
      </c>
      <c r="AF19" s="101">
        <v>3.2429830000000002</v>
      </c>
      <c r="AG19" s="101">
        <v>3.3529719999999998</v>
      </c>
      <c r="AH19" s="101">
        <v>2.9958999999999998</v>
      </c>
      <c r="AI19" s="101">
        <v>3.1597019999999998</v>
      </c>
      <c r="AJ19" s="101">
        <v>3.225158</v>
      </c>
      <c r="AK19" s="101">
        <v>3.4231950000000002</v>
      </c>
      <c r="AL19" s="101">
        <v>3.318784</v>
      </c>
      <c r="AM19" s="101">
        <v>3.650852</v>
      </c>
      <c r="AN19" s="101">
        <v>3.6074359999999999</v>
      </c>
      <c r="AO19" s="101">
        <v>3.3423690000000001</v>
      </c>
      <c r="AP19" s="101">
        <v>3.3552409999999999</v>
      </c>
      <c r="AQ19" s="101">
        <v>3.3240120000000002</v>
      </c>
      <c r="AR19" s="101">
        <v>3.2845170000000001</v>
      </c>
      <c r="AS19" s="101">
        <v>3.4490159999999999</v>
      </c>
      <c r="AT19" s="101">
        <v>3.2286809999999999</v>
      </c>
      <c r="AU19" s="101">
        <v>3.2756880000000002</v>
      </c>
      <c r="AV19" s="101">
        <v>3.4992489999999998</v>
      </c>
      <c r="AW19" s="101">
        <v>3.8534619999999999</v>
      </c>
      <c r="AX19" s="101">
        <v>4.1855120000000001</v>
      </c>
      <c r="AY19" s="101">
        <v>3.9340290000000002</v>
      </c>
      <c r="AZ19" s="101">
        <v>3.8643649999999998</v>
      </c>
      <c r="BA19" s="101">
        <v>3.5970759999999999</v>
      </c>
      <c r="BB19" s="101">
        <v>3.3293270000000001</v>
      </c>
      <c r="BC19" s="101">
        <v>3.471349</v>
      </c>
      <c r="BD19" s="703">
        <v>3.363175</v>
      </c>
      <c r="BE19" s="703">
        <v>3.0990869999999999</v>
      </c>
      <c r="BF19" s="703">
        <v>3.4426079999999999</v>
      </c>
      <c r="BG19" s="703">
        <v>3.6655150000000001</v>
      </c>
      <c r="BH19" s="703">
        <v>3.5547157065000001</v>
      </c>
      <c r="BI19" s="703">
        <v>3.7203038667000001</v>
      </c>
      <c r="BJ19" s="598">
        <v>3.9870619999999999</v>
      </c>
      <c r="BK19" s="598">
        <v>4.1205179999999997</v>
      </c>
      <c r="BL19" s="598">
        <v>3.8163640000000001</v>
      </c>
      <c r="BM19" s="598">
        <v>3.6197889999999999</v>
      </c>
      <c r="BN19" s="598">
        <v>3.4127679999999998</v>
      </c>
      <c r="BO19" s="598">
        <v>3.300494</v>
      </c>
      <c r="BP19" s="598">
        <v>3.3155939999999999</v>
      </c>
      <c r="BQ19" s="598">
        <v>3.4073380000000002</v>
      </c>
      <c r="BR19" s="598">
        <v>3.3432930000000001</v>
      </c>
      <c r="BS19" s="598">
        <v>3.4107310000000002</v>
      </c>
      <c r="BT19" s="598">
        <v>3.6989529999999999</v>
      </c>
      <c r="BU19" s="598">
        <v>3.9309530000000001</v>
      </c>
      <c r="BV19" s="598">
        <v>3.9951650000000001</v>
      </c>
    </row>
    <row r="20" spans="1:74" x14ac:dyDescent="0.2">
      <c r="A20" s="291" t="s">
        <v>528</v>
      </c>
      <c r="B20" s="604" t="s">
        <v>1159</v>
      </c>
      <c r="C20" s="466">
        <v>1.711573</v>
      </c>
      <c r="D20" s="466">
        <v>1.710561</v>
      </c>
      <c r="E20" s="466">
        <v>1.7075359999999999</v>
      </c>
      <c r="F20" s="466">
        <v>1.5965940000000001</v>
      </c>
      <c r="G20" s="466">
        <v>1.682523</v>
      </c>
      <c r="H20" s="466">
        <v>1.757223</v>
      </c>
      <c r="I20" s="466">
        <v>1.8646</v>
      </c>
      <c r="J20" s="466">
        <v>1.651635</v>
      </c>
      <c r="K20" s="466">
        <v>1.488399</v>
      </c>
      <c r="L20" s="466">
        <v>1.6496409999999999</v>
      </c>
      <c r="M20" s="466">
        <v>1.9094640000000001</v>
      </c>
      <c r="N20" s="466">
        <v>1.887473</v>
      </c>
      <c r="O20" s="466">
        <v>1.835432</v>
      </c>
      <c r="P20" s="466">
        <v>1.2910219999999999</v>
      </c>
      <c r="Q20" s="466">
        <v>1.508181</v>
      </c>
      <c r="R20" s="466">
        <v>1.8415060000000001</v>
      </c>
      <c r="S20" s="466">
        <v>1.890746</v>
      </c>
      <c r="T20" s="466">
        <v>1.8508579999999999</v>
      </c>
      <c r="U20" s="466">
        <v>1.8181020000000001</v>
      </c>
      <c r="V20" s="466">
        <v>1.865248</v>
      </c>
      <c r="W20" s="466">
        <v>1.799255</v>
      </c>
      <c r="X20" s="466">
        <v>1.9137</v>
      </c>
      <c r="Y20" s="466">
        <v>1.931222</v>
      </c>
      <c r="Z20" s="466">
        <v>2.1026560000000001</v>
      </c>
      <c r="AA20" s="466">
        <v>2.1683400000000002</v>
      </c>
      <c r="AB20" s="466">
        <v>2.05396</v>
      </c>
      <c r="AC20" s="466">
        <v>2.0849419999999999</v>
      </c>
      <c r="AD20" s="466">
        <v>2.0661160000000001</v>
      </c>
      <c r="AE20" s="466">
        <v>1.9828669999999999</v>
      </c>
      <c r="AF20" s="466">
        <v>2.1184720000000001</v>
      </c>
      <c r="AG20" s="466">
        <v>2.1810149999999999</v>
      </c>
      <c r="AH20" s="466">
        <v>1.8494649999999999</v>
      </c>
      <c r="AI20" s="466">
        <v>1.9327780000000001</v>
      </c>
      <c r="AJ20" s="466">
        <v>2.0162939999999998</v>
      </c>
      <c r="AK20" s="466">
        <v>1.9639059999999999</v>
      </c>
      <c r="AL20" s="466">
        <v>1.8267139999999999</v>
      </c>
      <c r="AM20" s="466">
        <v>1.99949</v>
      </c>
      <c r="AN20" s="466">
        <v>2.1007359999999999</v>
      </c>
      <c r="AO20" s="466">
        <v>2.108311</v>
      </c>
      <c r="AP20" s="466">
        <v>2.1327600000000002</v>
      </c>
      <c r="AQ20" s="466">
        <v>2.2672509999999999</v>
      </c>
      <c r="AR20" s="466">
        <v>2.1653090000000002</v>
      </c>
      <c r="AS20" s="466">
        <v>2.2123919999999999</v>
      </c>
      <c r="AT20" s="466">
        <v>2.0517210000000001</v>
      </c>
      <c r="AU20" s="466">
        <v>2.054141</v>
      </c>
      <c r="AV20" s="466">
        <v>2.096133</v>
      </c>
      <c r="AW20" s="466">
        <v>2.1800380000000001</v>
      </c>
      <c r="AX20" s="466">
        <v>2.497379</v>
      </c>
      <c r="AY20" s="466">
        <v>2.123459</v>
      </c>
      <c r="AZ20" s="466">
        <v>2.36768</v>
      </c>
      <c r="BA20" s="466">
        <v>2.2445599999999999</v>
      </c>
      <c r="BB20" s="466">
        <v>2.1993849999999999</v>
      </c>
      <c r="BC20" s="466">
        <v>2.3445279999999999</v>
      </c>
      <c r="BD20" s="674">
        <v>2.2477140000000002</v>
      </c>
      <c r="BE20" s="674">
        <v>2.0562010000000002</v>
      </c>
      <c r="BF20" s="674">
        <v>2.3630740000000001</v>
      </c>
      <c r="BG20" s="674">
        <v>2.4074900000000001</v>
      </c>
      <c r="BH20" s="674">
        <v>2.2391960000000002</v>
      </c>
      <c r="BI20" s="674">
        <v>2.2666620000000002</v>
      </c>
      <c r="BJ20" s="389">
        <v>2.2438419999999999</v>
      </c>
      <c r="BK20" s="389">
        <v>2.206801</v>
      </c>
      <c r="BL20" s="389">
        <v>2.2240180000000001</v>
      </c>
      <c r="BM20" s="389">
        <v>2.257342</v>
      </c>
      <c r="BN20" s="389">
        <v>2.2471519999999998</v>
      </c>
      <c r="BO20" s="389">
        <v>2.248567</v>
      </c>
      <c r="BP20" s="389">
        <v>2.2607370000000002</v>
      </c>
      <c r="BQ20" s="389">
        <v>2.2654079999999999</v>
      </c>
      <c r="BR20" s="389">
        <v>2.2510300000000001</v>
      </c>
      <c r="BS20" s="389">
        <v>2.2708200000000001</v>
      </c>
      <c r="BT20" s="389">
        <v>2.2648640000000002</v>
      </c>
      <c r="BU20" s="389">
        <v>2.2727300000000001</v>
      </c>
      <c r="BV20" s="389">
        <v>2.263843</v>
      </c>
    </row>
    <row r="21" spans="1:74" x14ac:dyDescent="0.2">
      <c r="A21" s="291" t="s">
        <v>574</v>
      </c>
      <c r="B21" s="604" t="s">
        <v>942</v>
      </c>
      <c r="C21" s="466">
        <v>1.181208</v>
      </c>
      <c r="D21" s="466">
        <v>1.2566790000000001</v>
      </c>
      <c r="E21" s="466">
        <v>0.99173999999999995</v>
      </c>
      <c r="F21" s="466">
        <v>0.66613299999999998</v>
      </c>
      <c r="G21" s="466">
        <v>0.62525600000000003</v>
      </c>
      <c r="H21" s="466">
        <v>0.43659399999999998</v>
      </c>
      <c r="I21" s="466">
        <v>0.47702</v>
      </c>
      <c r="J21" s="466">
        <v>0.59131500000000004</v>
      </c>
      <c r="K21" s="466">
        <v>0.75750200000000001</v>
      </c>
      <c r="L21" s="466">
        <v>0.82252899999999995</v>
      </c>
      <c r="M21" s="466">
        <v>0.972414</v>
      </c>
      <c r="N21" s="466">
        <v>1.121653</v>
      </c>
      <c r="O21" s="466">
        <v>1.2706569999999999</v>
      </c>
      <c r="P21" s="466">
        <v>1.1016159999999999</v>
      </c>
      <c r="Q21" s="466">
        <v>0.95728000000000002</v>
      </c>
      <c r="R21" s="466">
        <v>0.61355700000000002</v>
      </c>
      <c r="S21" s="466">
        <v>0.64565399999999995</v>
      </c>
      <c r="T21" s="466">
        <v>0.58219699999999996</v>
      </c>
      <c r="U21" s="466">
        <v>0.63052799999999998</v>
      </c>
      <c r="V21" s="466">
        <v>0.60079000000000005</v>
      </c>
      <c r="W21" s="466">
        <v>0.713032</v>
      </c>
      <c r="X21" s="466">
        <v>0.82515099999999997</v>
      </c>
      <c r="Y21" s="466">
        <v>0.87257700000000005</v>
      </c>
      <c r="Z21" s="466">
        <v>1.1409640000000001</v>
      </c>
      <c r="AA21" s="466">
        <v>1.2938860000000001</v>
      </c>
      <c r="AB21" s="466">
        <v>1.238936</v>
      </c>
      <c r="AC21" s="466">
        <v>0.94149700000000003</v>
      </c>
      <c r="AD21" s="466">
        <v>0.68110899999999996</v>
      </c>
      <c r="AE21" s="466">
        <v>0.54032999999999998</v>
      </c>
      <c r="AF21" s="466">
        <v>0.56536799999999998</v>
      </c>
      <c r="AG21" s="466">
        <v>0.61279099999999997</v>
      </c>
      <c r="AH21" s="466">
        <v>0.56311299999999997</v>
      </c>
      <c r="AI21" s="466">
        <v>0.74560999999999999</v>
      </c>
      <c r="AJ21" s="466">
        <v>0.757822</v>
      </c>
      <c r="AK21" s="466">
        <v>0.98608399999999996</v>
      </c>
      <c r="AL21" s="466">
        <v>1.1039570000000001</v>
      </c>
      <c r="AM21" s="466">
        <v>1.1465080000000001</v>
      </c>
      <c r="AN21" s="466">
        <v>1.0661389999999999</v>
      </c>
      <c r="AO21" s="466">
        <v>0.74193699999999996</v>
      </c>
      <c r="AP21" s="466">
        <v>0.64880199999999999</v>
      </c>
      <c r="AQ21" s="466">
        <v>0.47390500000000002</v>
      </c>
      <c r="AR21" s="466">
        <v>0.54952800000000002</v>
      </c>
      <c r="AS21" s="466">
        <v>0.59537099999999998</v>
      </c>
      <c r="AT21" s="466">
        <v>0.62935600000000003</v>
      </c>
      <c r="AU21" s="466">
        <v>0.631413</v>
      </c>
      <c r="AV21" s="466">
        <v>0.86258999999999997</v>
      </c>
      <c r="AW21" s="466">
        <v>0.97878900000000002</v>
      </c>
      <c r="AX21" s="466">
        <v>1.0517939999999999</v>
      </c>
      <c r="AY21" s="466">
        <v>1.2847489999999999</v>
      </c>
      <c r="AZ21" s="466">
        <v>1.0052810000000001</v>
      </c>
      <c r="BA21" s="466">
        <v>0.75890100000000005</v>
      </c>
      <c r="BB21" s="466">
        <v>0.59829900000000003</v>
      </c>
      <c r="BC21" s="466">
        <v>0.51514000000000004</v>
      </c>
      <c r="BD21" s="674">
        <v>0.48041200000000001</v>
      </c>
      <c r="BE21" s="674">
        <v>0.46292899999999998</v>
      </c>
      <c r="BF21" s="674">
        <v>0.501556</v>
      </c>
      <c r="BG21" s="674">
        <v>0.61252700000000004</v>
      </c>
      <c r="BH21" s="674">
        <v>0.74428210645000004</v>
      </c>
      <c r="BI21" s="674">
        <v>0.86622006666999996</v>
      </c>
      <c r="BJ21" s="389">
        <v>1.1533949999999999</v>
      </c>
      <c r="BK21" s="389">
        <v>1.360236</v>
      </c>
      <c r="BL21" s="389">
        <v>1.1328640000000001</v>
      </c>
      <c r="BM21" s="389">
        <v>0.83523040000000004</v>
      </c>
      <c r="BN21" s="389">
        <v>0.63757909999999995</v>
      </c>
      <c r="BO21" s="389">
        <v>0.47899580000000003</v>
      </c>
      <c r="BP21" s="389">
        <v>0.51877770000000001</v>
      </c>
      <c r="BQ21" s="389">
        <v>0.55406560000000005</v>
      </c>
      <c r="BR21" s="389">
        <v>0.58921639999999997</v>
      </c>
      <c r="BS21" s="389">
        <v>0.61102699999999999</v>
      </c>
      <c r="BT21" s="389">
        <v>0.87319760000000002</v>
      </c>
      <c r="BU21" s="389">
        <v>1.0437719999999999</v>
      </c>
      <c r="BV21" s="389">
        <v>1.139783</v>
      </c>
    </row>
    <row r="22" spans="1:74" x14ac:dyDescent="0.2">
      <c r="A22" s="291" t="s">
        <v>575</v>
      </c>
      <c r="B22" s="604" t="s">
        <v>1155</v>
      </c>
      <c r="C22" s="466">
        <v>0.283613</v>
      </c>
      <c r="D22" s="466">
        <v>0.25779299999999999</v>
      </c>
      <c r="E22" s="466">
        <v>0.25361299999999998</v>
      </c>
      <c r="F22" s="466">
        <v>0.28076699999999999</v>
      </c>
      <c r="G22" s="466">
        <v>0.27419399999999999</v>
      </c>
      <c r="H22" s="466">
        <v>0.26313300000000001</v>
      </c>
      <c r="I22" s="466">
        <v>0.27541900000000002</v>
      </c>
      <c r="J22" s="466">
        <v>0.25916099999999997</v>
      </c>
      <c r="K22" s="466">
        <v>0.28536699999999998</v>
      </c>
      <c r="L22" s="466">
        <v>0.29864499999999999</v>
      </c>
      <c r="M22" s="466">
        <v>0.29993300000000001</v>
      </c>
      <c r="N22" s="466">
        <v>0.29812899999999998</v>
      </c>
      <c r="O22" s="466">
        <v>0.32264500000000002</v>
      </c>
      <c r="P22" s="466">
        <v>0.26632099999999997</v>
      </c>
      <c r="Q22" s="466">
        <v>0.28154800000000002</v>
      </c>
      <c r="R22" s="466">
        <v>0.31236700000000001</v>
      </c>
      <c r="S22" s="466">
        <v>0.33790300000000001</v>
      </c>
      <c r="T22" s="466">
        <v>0.31786700000000001</v>
      </c>
      <c r="U22" s="466">
        <v>0.31119400000000003</v>
      </c>
      <c r="V22" s="466">
        <v>0.31103199999999998</v>
      </c>
      <c r="W22" s="466">
        <v>0.28570000000000001</v>
      </c>
      <c r="X22" s="466">
        <v>0.27645199999999998</v>
      </c>
      <c r="Y22" s="466">
        <v>0.31433299999999997</v>
      </c>
      <c r="Z22" s="466">
        <v>0.32351600000000003</v>
      </c>
      <c r="AA22" s="466">
        <v>0.29812899999999998</v>
      </c>
      <c r="AB22" s="466">
        <v>0.29049999999999998</v>
      </c>
      <c r="AC22" s="466">
        <v>0.304226</v>
      </c>
      <c r="AD22" s="466">
        <v>0.30213299999999998</v>
      </c>
      <c r="AE22" s="466">
        <v>0.29716100000000001</v>
      </c>
      <c r="AF22" s="466">
        <v>0.28060000000000002</v>
      </c>
      <c r="AG22" s="466">
        <v>0.28990300000000002</v>
      </c>
      <c r="AH22" s="466">
        <v>0.28135500000000002</v>
      </c>
      <c r="AI22" s="466">
        <v>0.26066699999999998</v>
      </c>
      <c r="AJ22" s="466">
        <v>0.231548</v>
      </c>
      <c r="AK22" s="466">
        <v>0.2404</v>
      </c>
      <c r="AL22" s="466">
        <v>0.237452</v>
      </c>
      <c r="AM22" s="466">
        <v>0.26019399999999998</v>
      </c>
      <c r="AN22" s="466">
        <v>0.244893</v>
      </c>
      <c r="AO22" s="466">
        <v>0.25196800000000003</v>
      </c>
      <c r="AP22" s="466">
        <v>0.270233</v>
      </c>
      <c r="AQ22" s="466">
        <v>0.27616099999999999</v>
      </c>
      <c r="AR22" s="466">
        <v>0.267233</v>
      </c>
      <c r="AS22" s="466">
        <v>0.26629000000000003</v>
      </c>
      <c r="AT22" s="466">
        <v>0.27222600000000002</v>
      </c>
      <c r="AU22" s="466">
        <v>0.259967</v>
      </c>
      <c r="AV22" s="466">
        <v>0.24209700000000001</v>
      </c>
      <c r="AW22" s="466">
        <v>0.27946700000000002</v>
      </c>
      <c r="AX22" s="466">
        <v>0.31283899999999998</v>
      </c>
      <c r="AY22" s="466">
        <v>0.26380700000000001</v>
      </c>
      <c r="AZ22" s="466">
        <v>0.238759</v>
      </c>
      <c r="BA22" s="466">
        <v>0.26745200000000002</v>
      </c>
      <c r="BB22" s="466">
        <v>0.28226699999999999</v>
      </c>
      <c r="BC22" s="466">
        <v>0.28712900000000002</v>
      </c>
      <c r="BD22" s="674">
        <v>0.27943299999999999</v>
      </c>
      <c r="BE22" s="674">
        <v>0.26871</v>
      </c>
      <c r="BF22" s="674">
        <v>0.27396799999999999</v>
      </c>
      <c r="BG22" s="674">
        <v>0.27096700000000001</v>
      </c>
      <c r="BH22" s="674">
        <v>0.27094370000000001</v>
      </c>
      <c r="BI22" s="674">
        <v>0.28544239999999999</v>
      </c>
      <c r="BJ22" s="389">
        <v>0.30684339999999999</v>
      </c>
      <c r="BK22" s="389">
        <v>0.30255539999999997</v>
      </c>
      <c r="BL22" s="389">
        <v>0.28359329999999999</v>
      </c>
      <c r="BM22" s="389">
        <v>0.29247380000000001</v>
      </c>
      <c r="BN22" s="389">
        <v>0.28796280000000002</v>
      </c>
      <c r="BO22" s="389">
        <v>0.29109410000000002</v>
      </c>
      <c r="BP22" s="389">
        <v>0.29175770000000001</v>
      </c>
      <c r="BQ22" s="389">
        <v>0.28843600000000003</v>
      </c>
      <c r="BR22" s="389">
        <v>0.28389910000000002</v>
      </c>
      <c r="BS22" s="389">
        <v>0.2823755</v>
      </c>
      <c r="BT22" s="389">
        <v>0.2728737</v>
      </c>
      <c r="BU22" s="389">
        <v>0.28799760000000002</v>
      </c>
      <c r="BV22" s="389">
        <v>0.30266340000000003</v>
      </c>
    </row>
    <row r="23" spans="1:74" x14ac:dyDescent="0.2">
      <c r="A23" s="291" t="s">
        <v>529</v>
      </c>
      <c r="B23" s="604" t="s">
        <v>1156</v>
      </c>
      <c r="C23" s="466">
        <v>0.18984799999999999</v>
      </c>
      <c r="D23" s="466">
        <v>9.0157000000000001E-2</v>
      </c>
      <c r="E23" s="466">
        <v>0.22947699999999999</v>
      </c>
      <c r="F23" s="466">
        <v>0.16306599999999999</v>
      </c>
      <c r="G23" s="466">
        <v>0.225048</v>
      </c>
      <c r="H23" s="466">
        <v>0.202623</v>
      </c>
      <c r="I23" s="466">
        <v>0.17632100000000001</v>
      </c>
      <c r="J23" s="466">
        <v>0.21072399999999999</v>
      </c>
      <c r="K23" s="466">
        <v>0.19212699999999999</v>
      </c>
      <c r="L23" s="466">
        <v>0.22239800000000001</v>
      </c>
      <c r="M23" s="466">
        <v>0.24429300000000001</v>
      </c>
      <c r="N23" s="466">
        <v>0.23563100000000001</v>
      </c>
      <c r="O23" s="466">
        <v>0.245423</v>
      </c>
      <c r="P23" s="466">
        <v>0.17302400000000001</v>
      </c>
      <c r="Q23" s="466">
        <v>0.22633400000000001</v>
      </c>
      <c r="R23" s="466">
        <v>0.21444199999999999</v>
      </c>
      <c r="S23" s="466">
        <v>0.31209900000000002</v>
      </c>
      <c r="T23" s="466">
        <v>0.33402700000000002</v>
      </c>
      <c r="U23" s="466">
        <v>0.26347900000000002</v>
      </c>
      <c r="V23" s="466">
        <v>0.26367699999999999</v>
      </c>
      <c r="W23" s="466">
        <v>0.24637700000000001</v>
      </c>
      <c r="X23" s="466">
        <v>0.17616499999999999</v>
      </c>
      <c r="Y23" s="466">
        <v>0.18772800000000001</v>
      </c>
      <c r="Z23" s="466">
        <v>0.24182000000000001</v>
      </c>
      <c r="AA23" s="466">
        <v>0.21884100000000001</v>
      </c>
      <c r="AB23" s="466">
        <v>0.14651500000000001</v>
      </c>
      <c r="AC23" s="466">
        <v>0.26138299999999998</v>
      </c>
      <c r="AD23" s="466">
        <v>0.21413299999999999</v>
      </c>
      <c r="AE23" s="466">
        <v>0.20976400000000001</v>
      </c>
      <c r="AF23" s="466">
        <v>0.27854299999999999</v>
      </c>
      <c r="AG23" s="466">
        <v>0.26926299999999997</v>
      </c>
      <c r="AH23" s="466">
        <v>0.30196699999999999</v>
      </c>
      <c r="AI23" s="466">
        <v>0.22064700000000001</v>
      </c>
      <c r="AJ23" s="466">
        <v>0.21949399999999999</v>
      </c>
      <c r="AK23" s="466">
        <v>0.23280500000000001</v>
      </c>
      <c r="AL23" s="466">
        <v>0.15066099999999999</v>
      </c>
      <c r="AM23" s="466">
        <v>0.24465999999999999</v>
      </c>
      <c r="AN23" s="466">
        <v>0.19566800000000001</v>
      </c>
      <c r="AO23" s="466">
        <v>0.24015300000000001</v>
      </c>
      <c r="AP23" s="466">
        <v>0.30344599999999999</v>
      </c>
      <c r="AQ23" s="466">
        <v>0.306695</v>
      </c>
      <c r="AR23" s="466">
        <v>0.30244700000000002</v>
      </c>
      <c r="AS23" s="466">
        <v>0.37496299999999999</v>
      </c>
      <c r="AT23" s="466">
        <v>0.27537800000000001</v>
      </c>
      <c r="AU23" s="466">
        <v>0.33016699999999999</v>
      </c>
      <c r="AV23" s="466">
        <v>0.298429</v>
      </c>
      <c r="AW23" s="466">
        <v>0.41516799999999998</v>
      </c>
      <c r="AX23" s="466">
        <v>0.32350000000000001</v>
      </c>
      <c r="AY23" s="466">
        <v>0.26201400000000002</v>
      </c>
      <c r="AZ23" s="466">
        <v>0.25264500000000001</v>
      </c>
      <c r="BA23" s="466">
        <v>0.32616299999999998</v>
      </c>
      <c r="BB23" s="466">
        <v>0.24937599999999999</v>
      </c>
      <c r="BC23" s="466">
        <v>0.32455200000000001</v>
      </c>
      <c r="BD23" s="674">
        <v>0.35561599999999999</v>
      </c>
      <c r="BE23" s="674">
        <v>0.311247</v>
      </c>
      <c r="BF23" s="674">
        <v>0.30401</v>
      </c>
      <c r="BG23" s="674">
        <v>0.374531</v>
      </c>
      <c r="BH23" s="674">
        <v>0.3002939</v>
      </c>
      <c r="BI23" s="674">
        <v>0.30197940000000001</v>
      </c>
      <c r="BJ23" s="389">
        <v>0.28298269999999998</v>
      </c>
      <c r="BK23" s="389">
        <v>0.25092579999999998</v>
      </c>
      <c r="BL23" s="389">
        <v>0.17588809999999999</v>
      </c>
      <c r="BM23" s="389">
        <v>0.23474220000000001</v>
      </c>
      <c r="BN23" s="389">
        <v>0.2400738</v>
      </c>
      <c r="BO23" s="389">
        <v>0.28183659999999999</v>
      </c>
      <c r="BP23" s="389">
        <v>0.2443216</v>
      </c>
      <c r="BQ23" s="389">
        <v>0.29942819999999998</v>
      </c>
      <c r="BR23" s="389">
        <v>0.21914739999999999</v>
      </c>
      <c r="BS23" s="389">
        <v>0.24650900000000001</v>
      </c>
      <c r="BT23" s="389">
        <v>0.2880181</v>
      </c>
      <c r="BU23" s="389">
        <v>0.32645390000000002</v>
      </c>
      <c r="BV23" s="389">
        <v>0.2888752</v>
      </c>
    </row>
    <row r="24" spans="1:74" x14ac:dyDescent="0.2">
      <c r="A24" s="291"/>
      <c r="B24" s="603"/>
      <c r="C24" s="612"/>
      <c r="D24" s="612"/>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612"/>
      <c r="AL24" s="612"/>
      <c r="AM24" s="612"/>
      <c r="AN24" s="612"/>
      <c r="AO24" s="612"/>
      <c r="AP24" s="612"/>
      <c r="AQ24" s="612"/>
      <c r="AR24" s="612"/>
      <c r="AS24" s="612"/>
      <c r="AT24" s="612"/>
      <c r="AU24" s="612"/>
      <c r="AV24" s="612"/>
      <c r="AW24" s="612"/>
      <c r="AX24" s="612"/>
      <c r="AY24" s="612"/>
      <c r="AZ24" s="612"/>
      <c r="BA24" s="612"/>
      <c r="BB24" s="612"/>
      <c r="BC24" s="612"/>
      <c r="BD24" s="710"/>
      <c r="BE24" s="710"/>
      <c r="BF24" s="710"/>
      <c r="BG24" s="710"/>
      <c r="BH24" s="710"/>
      <c r="BI24" s="710"/>
      <c r="BJ24" s="614"/>
      <c r="BK24" s="614"/>
      <c r="BL24" s="614"/>
      <c r="BM24" s="614"/>
      <c r="BN24" s="614"/>
      <c r="BO24" s="614"/>
      <c r="BP24" s="614"/>
      <c r="BQ24" s="614"/>
      <c r="BR24" s="614"/>
      <c r="BS24" s="614"/>
      <c r="BT24" s="614"/>
      <c r="BU24" s="614"/>
      <c r="BV24" s="614"/>
    </row>
    <row r="25" spans="1:74" s="301" customFormat="1" x14ac:dyDescent="0.2">
      <c r="A25" s="582" t="s">
        <v>536</v>
      </c>
      <c r="B25" s="599" t="s">
        <v>1160</v>
      </c>
      <c r="C25" s="101">
        <v>-1.9143810000000001</v>
      </c>
      <c r="D25" s="101">
        <v>-2.0347520000000001</v>
      </c>
      <c r="E25" s="101">
        <v>-1.906002</v>
      </c>
      <c r="F25" s="101">
        <v>-2.0095200000000002</v>
      </c>
      <c r="G25" s="101">
        <v>-1.670326</v>
      </c>
      <c r="H25" s="101">
        <v>-1.8587880000000001</v>
      </c>
      <c r="I25" s="101">
        <v>-1.903043</v>
      </c>
      <c r="J25" s="101">
        <v>-1.822498</v>
      </c>
      <c r="K25" s="101">
        <v>-1.7624919999999999</v>
      </c>
      <c r="L25" s="101">
        <v>-2.170919</v>
      </c>
      <c r="M25" s="101">
        <v>-1.9687220000000001</v>
      </c>
      <c r="N25" s="101">
        <v>-2.0388820000000001</v>
      </c>
      <c r="O25" s="101">
        <v>-2.025941</v>
      </c>
      <c r="P25" s="101">
        <v>-1.762502</v>
      </c>
      <c r="Q25" s="101">
        <v>-2.0460940000000001</v>
      </c>
      <c r="R25" s="101">
        <v>-2.2540529999999999</v>
      </c>
      <c r="S25" s="101">
        <v>-2.2139150000000001</v>
      </c>
      <c r="T25" s="101">
        <v>-2.295032</v>
      </c>
      <c r="U25" s="101">
        <v>-2.0504500000000001</v>
      </c>
      <c r="V25" s="101">
        <v>-2.3247559999999998</v>
      </c>
      <c r="W25" s="101">
        <v>-2.0814499999999998</v>
      </c>
      <c r="X25" s="101">
        <v>-2.0692729999999999</v>
      </c>
      <c r="Y25" s="101">
        <v>-2.3163990000000001</v>
      </c>
      <c r="Z25" s="101">
        <v>-2.1661769999999998</v>
      </c>
      <c r="AA25" s="101">
        <v>-2.0427529999999998</v>
      </c>
      <c r="AB25" s="101">
        <v>-2.0258090000000002</v>
      </c>
      <c r="AC25" s="101">
        <v>-2.133229</v>
      </c>
      <c r="AD25" s="101">
        <v>-2.2663540000000002</v>
      </c>
      <c r="AE25" s="101">
        <v>-2.3111630000000001</v>
      </c>
      <c r="AF25" s="101">
        <v>-2.5179529999999999</v>
      </c>
      <c r="AG25" s="101">
        <v>-2.199776</v>
      </c>
      <c r="AH25" s="101">
        <v>-2.314905</v>
      </c>
      <c r="AI25" s="101">
        <v>-2.233911</v>
      </c>
      <c r="AJ25" s="101">
        <v>-2.2266379999999999</v>
      </c>
      <c r="AK25" s="101">
        <v>-2.176256</v>
      </c>
      <c r="AL25" s="101">
        <v>-2.3614280000000001</v>
      </c>
      <c r="AM25" s="101">
        <v>-2.3243119999999999</v>
      </c>
      <c r="AN25" s="101">
        <v>-2.3556080000000001</v>
      </c>
      <c r="AO25" s="101">
        <v>-2.7403689999999998</v>
      </c>
      <c r="AP25" s="101">
        <v>-2.4903870000000001</v>
      </c>
      <c r="AQ25" s="101">
        <v>-2.4563679999999999</v>
      </c>
      <c r="AR25" s="101">
        <v>-2.4911789999999998</v>
      </c>
      <c r="AS25" s="101">
        <v>-2.432706</v>
      </c>
      <c r="AT25" s="101">
        <v>-2.4560149999999998</v>
      </c>
      <c r="AU25" s="101">
        <v>-2.5997840000000001</v>
      </c>
      <c r="AV25" s="101">
        <v>-2.5997599999999998</v>
      </c>
      <c r="AW25" s="101">
        <v>-2.605963</v>
      </c>
      <c r="AX25" s="101">
        <v>-2.5784389999999999</v>
      </c>
      <c r="AY25" s="101">
        <v>-2.522017</v>
      </c>
      <c r="AZ25" s="101">
        <v>-2.6750039999999999</v>
      </c>
      <c r="BA25" s="101">
        <v>-2.58704</v>
      </c>
      <c r="BB25" s="101">
        <v>-2.737743</v>
      </c>
      <c r="BC25" s="101">
        <v>-2.5849679999999999</v>
      </c>
      <c r="BD25" s="703">
        <v>-2.7082679999999999</v>
      </c>
      <c r="BE25" s="703">
        <v>-2.6403120000000002</v>
      </c>
      <c r="BF25" s="703">
        <v>-2.78193</v>
      </c>
      <c r="BG25" s="703">
        <v>-2.876274</v>
      </c>
      <c r="BH25" s="703">
        <v>-2.7616439000000002</v>
      </c>
      <c r="BI25" s="703">
        <v>-2.8347398333</v>
      </c>
      <c r="BJ25" s="598">
        <v>-2.7974389999999998</v>
      </c>
      <c r="BK25" s="598">
        <v>-2.6956169999999999</v>
      </c>
      <c r="BL25" s="598">
        <v>-2.8325779999999998</v>
      </c>
      <c r="BM25" s="598">
        <v>-2.9769299999999999</v>
      </c>
      <c r="BN25" s="598">
        <v>-2.9958640000000001</v>
      </c>
      <c r="BO25" s="598">
        <v>-3.0147020000000002</v>
      </c>
      <c r="BP25" s="598">
        <v>-2.9877039999999999</v>
      </c>
      <c r="BQ25" s="598">
        <v>-2.9373010000000002</v>
      </c>
      <c r="BR25" s="598">
        <v>-2.8643380000000001</v>
      </c>
      <c r="BS25" s="598">
        <v>-2.9149129999999999</v>
      </c>
      <c r="BT25" s="598">
        <v>-2.819674</v>
      </c>
      <c r="BU25" s="598">
        <v>-2.7282329999999999</v>
      </c>
      <c r="BV25" s="598">
        <v>-2.8603139999999998</v>
      </c>
    </row>
    <row r="26" spans="1:74" x14ac:dyDescent="0.2">
      <c r="A26" s="291" t="s">
        <v>525</v>
      </c>
      <c r="B26" s="604" t="s">
        <v>1150</v>
      </c>
      <c r="C26" s="466">
        <v>-0.32342599999999999</v>
      </c>
      <c r="D26" s="466">
        <v>-0.27740300000000001</v>
      </c>
      <c r="E26" s="466">
        <v>-0.29536699999999999</v>
      </c>
      <c r="F26" s="466">
        <v>-0.229573</v>
      </c>
      <c r="G26" s="466">
        <v>-0.240928</v>
      </c>
      <c r="H26" s="466">
        <v>-0.26357599999999998</v>
      </c>
      <c r="I26" s="466">
        <v>-0.25139899999999998</v>
      </c>
      <c r="J26" s="466">
        <v>-0.30333300000000002</v>
      </c>
      <c r="K26" s="466">
        <v>-0.23763400000000001</v>
      </c>
      <c r="L26" s="466">
        <v>-0.29858400000000002</v>
      </c>
      <c r="M26" s="466">
        <v>-0.26036799999999999</v>
      </c>
      <c r="N26" s="466">
        <v>-0.26413900000000001</v>
      </c>
      <c r="O26" s="466">
        <v>-0.31598799999999999</v>
      </c>
      <c r="P26" s="466">
        <v>-0.24326400000000001</v>
      </c>
      <c r="Q26" s="466">
        <v>-0.35239900000000002</v>
      </c>
      <c r="R26" s="466">
        <v>-0.32882800000000001</v>
      </c>
      <c r="S26" s="466">
        <v>-0.392899</v>
      </c>
      <c r="T26" s="466">
        <v>-0.41834199999999999</v>
      </c>
      <c r="U26" s="466">
        <v>-0.31873699999999999</v>
      </c>
      <c r="V26" s="466">
        <v>-0.44159100000000001</v>
      </c>
      <c r="W26" s="466">
        <v>-0.364145</v>
      </c>
      <c r="X26" s="466">
        <v>-0.39275199999999999</v>
      </c>
      <c r="Y26" s="466">
        <v>-0.398511</v>
      </c>
      <c r="Z26" s="466">
        <v>-0.45266699999999999</v>
      </c>
      <c r="AA26" s="466">
        <v>-0.37527300000000002</v>
      </c>
      <c r="AB26" s="466">
        <v>-0.39957500000000001</v>
      </c>
      <c r="AC26" s="466">
        <v>-0.43408999999999998</v>
      </c>
      <c r="AD26" s="466">
        <v>-0.35388399999999998</v>
      </c>
      <c r="AE26" s="466">
        <v>-0.39364900000000003</v>
      </c>
      <c r="AF26" s="466">
        <v>-0.45976099999999998</v>
      </c>
      <c r="AG26" s="466">
        <v>-0.41492099999999998</v>
      </c>
      <c r="AH26" s="466">
        <v>-0.45024399999999998</v>
      </c>
      <c r="AI26" s="466">
        <v>-0.390656</v>
      </c>
      <c r="AJ26" s="466">
        <v>-0.43077100000000002</v>
      </c>
      <c r="AK26" s="466">
        <v>-0.43722800000000001</v>
      </c>
      <c r="AL26" s="466">
        <v>-0.48331800000000003</v>
      </c>
      <c r="AM26" s="466">
        <v>-0.48628500000000002</v>
      </c>
      <c r="AN26" s="466">
        <v>-0.45819300000000002</v>
      </c>
      <c r="AO26" s="466">
        <v>-0.50349500000000003</v>
      </c>
      <c r="AP26" s="466">
        <v>-0.496506</v>
      </c>
      <c r="AQ26" s="466">
        <v>-0.46613599999999999</v>
      </c>
      <c r="AR26" s="466">
        <v>-0.51195800000000002</v>
      </c>
      <c r="AS26" s="466">
        <v>-0.49518899999999999</v>
      </c>
      <c r="AT26" s="466">
        <v>-0.50918200000000002</v>
      </c>
      <c r="AU26" s="466">
        <v>-0.51039299999999999</v>
      </c>
      <c r="AV26" s="466">
        <v>-0.43967400000000001</v>
      </c>
      <c r="AW26" s="466">
        <v>-0.40046300000000001</v>
      </c>
      <c r="AX26" s="466">
        <v>-0.37533</v>
      </c>
      <c r="AY26" s="466">
        <v>-0.50528399999999996</v>
      </c>
      <c r="AZ26" s="466">
        <v>-0.496838</v>
      </c>
      <c r="BA26" s="466">
        <v>-0.43385899999999999</v>
      </c>
      <c r="BB26" s="466">
        <v>-0.465115</v>
      </c>
      <c r="BC26" s="466">
        <v>-0.42747200000000002</v>
      </c>
      <c r="BD26" s="674">
        <v>-0.49068600000000001</v>
      </c>
      <c r="BE26" s="674">
        <v>-0.480348</v>
      </c>
      <c r="BF26" s="674">
        <v>-0.42063699999999998</v>
      </c>
      <c r="BG26" s="674">
        <v>-0.563778</v>
      </c>
      <c r="BH26" s="674">
        <v>-0.50160490000000002</v>
      </c>
      <c r="BI26" s="674">
        <v>-0.49146919999999999</v>
      </c>
      <c r="BJ26" s="389">
        <v>-0.50890389999999996</v>
      </c>
      <c r="BK26" s="389">
        <v>-0.50965850000000001</v>
      </c>
      <c r="BL26" s="389">
        <v>-0.50628519999999999</v>
      </c>
      <c r="BM26" s="389">
        <v>-0.49508340000000001</v>
      </c>
      <c r="BN26" s="389">
        <v>-0.49850660000000002</v>
      </c>
      <c r="BO26" s="389">
        <v>-0.52481849999999997</v>
      </c>
      <c r="BP26" s="389">
        <v>-0.51809170000000004</v>
      </c>
      <c r="BQ26" s="389">
        <v>-0.50663179999999997</v>
      </c>
      <c r="BR26" s="389">
        <v>-0.50363440000000004</v>
      </c>
      <c r="BS26" s="389">
        <v>-0.50927929999999999</v>
      </c>
      <c r="BT26" s="389">
        <v>-0.53460110000000005</v>
      </c>
      <c r="BU26" s="389">
        <v>-0.54564210000000002</v>
      </c>
      <c r="BV26" s="389">
        <v>-0.5653726</v>
      </c>
    </row>
    <row r="27" spans="1:74" x14ac:dyDescent="0.2">
      <c r="A27" s="291" t="s">
        <v>526</v>
      </c>
      <c r="B27" s="604" t="s">
        <v>1161</v>
      </c>
      <c r="C27" s="466">
        <v>-1.0311790000000001</v>
      </c>
      <c r="D27" s="466">
        <v>-1.0643549999999999</v>
      </c>
      <c r="E27" s="466">
        <v>-1.137583</v>
      </c>
      <c r="F27" s="466">
        <v>-1.1718329999999999</v>
      </c>
      <c r="G27" s="466">
        <v>-0.95726100000000003</v>
      </c>
      <c r="H27" s="466">
        <v>-1.1572720000000001</v>
      </c>
      <c r="I27" s="466">
        <v>-1.134045</v>
      </c>
      <c r="J27" s="466">
        <v>-1.033169</v>
      </c>
      <c r="K27" s="466">
        <v>-1.013131</v>
      </c>
      <c r="L27" s="466">
        <v>-1.2844390000000001</v>
      </c>
      <c r="M27" s="466">
        <v>-1.181886</v>
      </c>
      <c r="N27" s="466">
        <v>-1.457379</v>
      </c>
      <c r="O27" s="466">
        <v>-1.201052</v>
      </c>
      <c r="P27" s="466">
        <v>-0.96134900000000001</v>
      </c>
      <c r="Q27" s="466">
        <v>-1.059785</v>
      </c>
      <c r="R27" s="466">
        <v>-1.30061</v>
      </c>
      <c r="S27" s="466">
        <v>-1.169959</v>
      </c>
      <c r="T27" s="466">
        <v>-1.3070360000000001</v>
      </c>
      <c r="U27" s="466">
        <v>-1.156085</v>
      </c>
      <c r="V27" s="466">
        <v>-1.2765340000000001</v>
      </c>
      <c r="W27" s="466">
        <v>-1.224502</v>
      </c>
      <c r="X27" s="466">
        <v>-1.1246240000000001</v>
      </c>
      <c r="Y27" s="466">
        <v>-1.359056</v>
      </c>
      <c r="Z27" s="466">
        <v>-1.2307779999999999</v>
      </c>
      <c r="AA27" s="466">
        <v>-1.2274689999999999</v>
      </c>
      <c r="AB27" s="466">
        <v>-1.149994</v>
      </c>
      <c r="AC27" s="466">
        <v>-1.2060839999999999</v>
      </c>
      <c r="AD27" s="466">
        <v>-1.3134920000000001</v>
      </c>
      <c r="AE27" s="466">
        <v>-1.2839929999999999</v>
      </c>
      <c r="AF27" s="466">
        <v>-1.438733</v>
      </c>
      <c r="AG27" s="466">
        <v>-1.2515000000000001</v>
      </c>
      <c r="AH27" s="466">
        <v>-1.3592740000000001</v>
      </c>
      <c r="AI27" s="466">
        <v>-1.2004570000000001</v>
      </c>
      <c r="AJ27" s="466">
        <v>-1.3140160000000001</v>
      </c>
      <c r="AK27" s="466">
        <v>-1.1867829999999999</v>
      </c>
      <c r="AL27" s="466">
        <v>-1.318559</v>
      </c>
      <c r="AM27" s="466">
        <v>-1.277976</v>
      </c>
      <c r="AN27" s="466">
        <v>-1.3912169999999999</v>
      </c>
      <c r="AO27" s="466">
        <v>-1.653159</v>
      </c>
      <c r="AP27" s="466">
        <v>-1.430364</v>
      </c>
      <c r="AQ27" s="466">
        <v>-1.4457720000000001</v>
      </c>
      <c r="AR27" s="466">
        <v>-1.4437390000000001</v>
      </c>
      <c r="AS27" s="466">
        <v>-1.4658549999999999</v>
      </c>
      <c r="AT27" s="466">
        <v>-1.3848689999999999</v>
      </c>
      <c r="AU27" s="466">
        <v>-1.5376209999999999</v>
      </c>
      <c r="AV27" s="466">
        <v>-1.5996360000000001</v>
      </c>
      <c r="AW27" s="466">
        <v>-1.650679</v>
      </c>
      <c r="AX27" s="466">
        <v>-1.6594949999999999</v>
      </c>
      <c r="AY27" s="466">
        <v>-1.5571550000000001</v>
      </c>
      <c r="AZ27" s="466">
        <v>-1.6770640000000001</v>
      </c>
      <c r="BA27" s="466">
        <v>-1.556583</v>
      </c>
      <c r="BB27" s="466">
        <v>-1.594401</v>
      </c>
      <c r="BC27" s="466">
        <v>-1.582409</v>
      </c>
      <c r="BD27" s="674">
        <v>-1.656655</v>
      </c>
      <c r="BE27" s="674">
        <v>-1.5543290000000001</v>
      </c>
      <c r="BF27" s="674">
        <v>-1.748154</v>
      </c>
      <c r="BG27" s="674">
        <v>-1.710774</v>
      </c>
      <c r="BH27" s="674">
        <v>-1.6930000000000001</v>
      </c>
      <c r="BI27" s="674">
        <v>-1.7441087333</v>
      </c>
      <c r="BJ27" s="389">
        <v>-1.688418</v>
      </c>
      <c r="BK27" s="389">
        <v>-1.531191</v>
      </c>
      <c r="BL27" s="389">
        <v>-1.576166</v>
      </c>
      <c r="BM27" s="389">
        <v>-1.731592</v>
      </c>
      <c r="BN27" s="389">
        <v>-1.783242</v>
      </c>
      <c r="BO27" s="389">
        <v>-1.816119</v>
      </c>
      <c r="BP27" s="389">
        <v>-1.721992</v>
      </c>
      <c r="BQ27" s="389">
        <v>-1.750572</v>
      </c>
      <c r="BR27" s="389">
        <v>-1.631067</v>
      </c>
      <c r="BS27" s="389">
        <v>-1.715422</v>
      </c>
      <c r="BT27" s="389">
        <v>-1.636198</v>
      </c>
      <c r="BU27" s="389">
        <v>-1.563509</v>
      </c>
      <c r="BV27" s="389">
        <v>-1.66401</v>
      </c>
    </row>
    <row r="28" spans="1:74" x14ac:dyDescent="0.2">
      <c r="A28" s="291" t="s">
        <v>527</v>
      </c>
      <c r="B28" s="604" t="s">
        <v>1156</v>
      </c>
      <c r="C28" s="466">
        <v>-0.27883000000000002</v>
      </c>
      <c r="D28" s="466">
        <v>-0.331293</v>
      </c>
      <c r="E28" s="466">
        <v>-0.289524</v>
      </c>
      <c r="F28" s="466">
        <v>-0.33490199999999998</v>
      </c>
      <c r="G28" s="466">
        <v>-0.33559699999999998</v>
      </c>
      <c r="H28" s="466">
        <v>-0.26724599999999998</v>
      </c>
      <c r="I28" s="466">
        <v>-0.35758299999999998</v>
      </c>
      <c r="J28" s="466">
        <v>-0.36327700000000002</v>
      </c>
      <c r="K28" s="466">
        <v>-0.309307</v>
      </c>
      <c r="L28" s="466">
        <v>-0.42966700000000002</v>
      </c>
      <c r="M28" s="466">
        <v>-0.35767599999999999</v>
      </c>
      <c r="N28" s="466">
        <v>-0.22337099999999999</v>
      </c>
      <c r="O28" s="466">
        <v>-0.32599600000000001</v>
      </c>
      <c r="P28" s="466">
        <v>-0.285798</v>
      </c>
      <c r="Q28" s="466">
        <v>-0.41586000000000001</v>
      </c>
      <c r="R28" s="466">
        <v>-0.41188900000000001</v>
      </c>
      <c r="S28" s="466">
        <v>-0.44028800000000001</v>
      </c>
      <c r="T28" s="466">
        <v>-0.37187199999999998</v>
      </c>
      <c r="U28" s="466">
        <v>-0.41281000000000001</v>
      </c>
      <c r="V28" s="466">
        <v>-0.43709500000000001</v>
      </c>
      <c r="W28" s="466">
        <v>-0.29815399999999997</v>
      </c>
      <c r="X28" s="466">
        <v>-0.39267400000000002</v>
      </c>
      <c r="Y28" s="466">
        <v>-0.37167299999999998</v>
      </c>
      <c r="Z28" s="466">
        <v>-0.286856</v>
      </c>
      <c r="AA28" s="466">
        <v>-0.25077199999999999</v>
      </c>
      <c r="AB28" s="466">
        <v>-0.298591</v>
      </c>
      <c r="AC28" s="466">
        <v>-0.33574599999999999</v>
      </c>
      <c r="AD28" s="466">
        <v>-0.43086600000000003</v>
      </c>
      <c r="AE28" s="466">
        <v>-0.48691499999999999</v>
      </c>
      <c r="AF28" s="466">
        <v>-0.42652299999999999</v>
      </c>
      <c r="AG28" s="466">
        <v>-0.345447</v>
      </c>
      <c r="AH28" s="466">
        <v>-0.32774199999999998</v>
      </c>
      <c r="AI28" s="466">
        <v>-0.43238399999999999</v>
      </c>
      <c r="AJ28" s="466">
        <v>-0.377442</v>
      </c>
      <c r="AK28" s="466">
        <v>-0.37562600000000002</v>
      </c>
      <c r="AL28" s="466">
        <v>-0.389403</v>
      </c>
      <c r="AM28" s="466">
        <v>-0.39708100000000002</v>
      </c>
      <c r="AN28" s="466">
        <v>-0.331368</v>
      </c>
      <c r="AO28" s="466">
        <v>-0.43581599999999998</v>
      </c>
      <c r="AP28" s="466">
        <v>-0.41938799999999998</v>
      </c>
      <c r="AQ28" s="466">
        <v>-0.36749900000000002</v>
      </c>
      <c r="AR28" s="466">
        <v>-0.36075200000000002</v>
      </c>
      <c r="AS28" s="466">
        <v>-0.34126299999999998</v>
      </c>
      <c r="AT28" s="466">
        <v>-0.41646100000000003</v>
      </c>
      <c r="AU28" s="466">
        <v>-0.42943100000000001</v>
      </c>
      <c r="AV28" s="466">
        <v>-0.44218299999999999</v>
      </c>
      <c r="AW28" s="466">
        <v>-0.40246300000000002</v>
      </c>
      <c r="AX28" s="466">
        <v>-0.39217800000000003</v>
      </c>
      <c r="AY28" s="466">
        <v>-0.307114</v>
      </c>
      <c r="AZ28" s="466">
        <v>-0.44456000000000001</v>
      </c>
      <c r="BA28" s="466">
        <v>-0.46809499999999998</v>
      </c>
      <c r="BB28" s="466">
        <v>-0.51075700000000002</v>
      </c>
      <c r="BC28" s="466">
        <v>-0.42241600000000001</v>
      </c>
      <c r="BD28" s="674">
        <v>-0.478016</v>
      </c>
      <c r="BE28" s="674">
        <v>-0.43636599999999998</v>
      </c>
      <c r="BF28" s="674">
        <v>-0.52373000000000003</v>
      </c>
      <c r="BG28" s="674">
        <v>-0.429234</v>
      </c>
      <c r="BH28" s="674">
        <v>-0.40813969999999999</v>
      </c>
      <c r="BI28" s="674">
        <v>-0.43988650000000001</v>
      </c>
      <c r="BJ28" s="389">
        <v>-0.4312512</v>
      </c>
      <c r="BK28" s="389">
        <v>-0.4629934</v>
      </c>
      <c r="BL28" s="389">
        <v>-0.53352759999999999</v>
      </c>
      <c r="BM28" s="389">
        <v>-0.57146339999999995</v>
      </c>
      <c r="BN28" s="389">
        <v>-0.54185190000000005</v>
      </c>
      <c r="BO28" s="389">
        <v>-0.52092640000000001</v>
      </c>
      <c r="BP28" s="389">
        <v>-0.59394380000000002</v>
      </c>
      <c r="BQ28" s="389">
        <v>-0.53343059999999998</v>
      </c>
      <c r="BR28" s="389">
        <v>-0.56283950000000005</v>
      </c>
      <c r="BS28" s="389">
        <v>-0.52471509999999999</v>
      </c>
      <c r="BT28" s="389">
        <v>-0.47887990000000002</v>
      </c>
      <c r="BU28" s="389">
        <v>-0.4564781</v>
      </c>
      <c r="BV28" s="389">
        <v>-0.46249699999999999</v>
      </c>
    </row>
    <row r="29" spans="1:74" x14ac:dyDescent="0.2">
      <c r="A29" s="291" t="s">
        <v>100</v>
      </c>
      <c r="B29" s="604" t="s">
        <v>1152</v>
      </c>
      <c r="C29" s="466">
        <v>-0.28094599999999997</v>
      </c>
      <c r="D29" s="466">
        <v>-0.36170099999999999</v>
      </c>
      <c r="E29" s="466">
        <v>-0.183528</v>
      </c>
      <c r="F29" s="466">
        <v>-0.27321200000000001</v>
      </c>
      <c r="G29" s="466">
        <v>-0.13653999999999999</v>
      </c>
      <c r="H29" s="466">
        <v>-0.17069400000000001</v>
      </c>
      <c r="I29" s="466">
        <v>-0.16001599999999999</v>
      </c>
      <c r="J29" s="466">
        <v>-0.12271899999999999</v>
      </c>
      <c r="K29" s="466">
        <v>-0.20241999999999999</v>
      </c>
      <c r="L29" s="466">
        <v>-0.15822900000000001</v>
      </c>
      <c r="M29" s="466">
        <v>-0.168792</v>
      </c>
      <c r="N29" s="466">
        <v>-9.3992999999999993E-2</v>
      </c>
      <c r="O29" s="466">
        <v>-0.18290500000000001</v>
      </c>
      <c r="P29" s="466">
        <v>-0.27209100000000003</v>
      </c>
      <c r="Q29" s="466">
        <v>-0.21804999999999999</v>
      </c>
      <c r="R29" s="466">
        <v>-0.212726</v>
      </c>
      <c r="S29" s="466">
        <v>-0.21076900000000001</v>
      </c>
      <c r="T29" s="466">
        <v>-0.19778200000000001</v>
      </c>
      <c r="U29" s="466">
        <v>-0.16281799999999999</v>
      </c>
      <c r="V29" s="466">
        <v>-0.16953599999999999</v>
      </c>
      <c r="W29" s="466">
        <v>-0.19464899999999999</v>
      </c>
      <c r="X29" s="466">
        <v>-0.159223</v>
      </c>
      <c r="Y29" s="466">
        <v>-0.18715899999999999</v>
      </c>
      <c r="Z29" s="466">
        <v>-0.19587599999999999</v>
      </c>
      <c r="AA29" s="466">
        <v>-0.18923899999999999</v>
      </c>
      <c r="AB29" s="466">
        <v>-0.177649</v>
      </c>
      <c r="AC29" s="466">
        <v>-0.157309</v>
      </c>
      <c r="AD29" s="466">
        <v>-0.16811200000000001</v>
      </c>
      <c r="AE29" s="466">
        <v>-0.14660599999999999</v>
      </c>
      <c r="AF29" s="466">
        <v>-0.192936</v>
      </c>
      <c r="AG29" s="466">
        <v>-0.18790799999999999</v>
      </c>
      <c r="AH29" s="466">
        <v>-0.177645</v>
      </c>
      <c r="AI29" s="466">
        <v>-0.21041399999999999</v>
      </c>
      <c r="AJ29" s="466">
        <v>-0.104409</v>
      </c>
      <c r="AK29" s="466">
        <v>-0.176619</v>
      </c>
      <c r="AL29" s="466">
        <v>-0.17014799999999999</v>
      </c>
      <c r="AM29" s="466">
        <v>-0.16297</v>
      </c>
      <c r="AN29" s="466">
        <v>-0.17483000000000001</v>
      </c>
      <c r="AO29" s="466">
        <v>-0.147899</v>
      </c>
      <c r="AP29" s="466">
        <v>-0.14412900000000001</v>
      </c>
      <c r="AQ29" s="466">
        <v>-0.17696100000000001</v>
      </c>
      <c r="AR29" s="466">
        <v>-0.17473</v>
      </c>
      <c r="AS29" s="466">
        <v>-0.13039899999999999</v>
      </c>
      <c r="AT29" s="466">
        <v>-0.14550299999999999</v>
      </c>
      <c r="AU29" s="466">
        <v>-0.122339</v>
      </c>
      <c r="AV29" s="466">
        <v>-0.118267</v>
      </c>
      <c r="AW29" s="466">
        <v>-0.15235799999999999</v>
      </c>
      <c r="AX29" s="466">
        <v>-0.15143599999999999</v>
      </c>
      <c r="AY29" s="466">
        <v>-0.15246399999999999</v>
      </c>
      <c r="AZ29" s="466">
        <v>-5.6542000000000002E-2</v>
      </c>
      <c r="BA29" s="466">
        <v>-0.12850300000000001</v>
      </c>
      <c r="BB29" s="466">
        <v>-0.16747000000000001</v>
      </c>
      <c r="BC29" s="466">
        <v>-0.152671</v>
      </c>
      <c r="BD29" s="674">
        <v>-8.2910999999999999E-2</v>
      </c>
      <c r="BE29" s="674">
        <v>-0.169269</v>
      </c>
      <c r="BF29" s="674">
        <v>-8.9409000000000002E-2</v>
      </c>
      <c r="BG29" s="674">
        <v>-0.172488</v>
      </c>
      <c r="BH29" s="674">
        <v>-0.15889929999999999</v>
      </c>
      <c r="BI29" s="674">
        <v>-0.15927540000000001</v>
      </c>
      <c r="BJ29" s="389">
        <v>-0.16886609999999999</v>
      </c>
      <c r="BK29" s="389">
        <v>-0.19177449999999999</v>
      </c>
      <c r="BL29" s="389">
        <v>-0.21659990000000001</v>
      </c>
      <c r="BM29" s="389">
        <v>-0.17879100000000001</v>
      </c>
      <c r="BN29" s="389">
        <v>-0.17226369999999999</v>
      </c>
      <c r="BO29" s="389">
        <v>-0.1528381</v>
      </c>
      <c r="BP29" s="389">
        <v>-0.15367649999999999</v>
      </c>
      <c r="BQ29" s="389">
        <v>-0.14666650000000001</v>
      </c>
      <c r="BR29" s="389">
        <v>-0.1667969</v>
      </c>
      <c r="BS29" s="389">
        <v>-0.165496</v>
      </c>
      <c r="BT29" s="389">
        <v>-0.16999510000000001</v>
      </c>
      <c r="BU29" s="389">
        <v>-0.16260350000000001</v>
      </c>
      <c r="BV29" s="389">
        <v>-0.16843420000000001</v>
      </c>
    </row>
    <row r="30" spans="1:74" x14ac:dyDescent="0.2">
      <c r="A30" s="291"/>
      <c r="B30" s="603"/>
      <c r="C30" s="466"/>
      <c r="D30" s="466"/>
      <c r="E30" s="466"/>
      <c r="F30" s="466"/>
      <c r="G30" s="466"/>
      <c r="H30" s="466"/>
      <c r="I30" s="466"/>
      <c r="J30" s="466"/>
      <c r="K30" s="466"/>
      <c r="L30" s="466"/>
      <c r="M30" s="466"/>
      <c r="N30" s="466"/>
      <c r="O30" s="466"/>
      <c r="P30" s="466"/>
      <c r="Q30" s="466"/>
      <c r="R30" s="466"/>
      <c r="S30" s="466"/>
      <c r="T30" s="466"/>
      <c r="U30" s="466"/>
      <c r="V30" s="466"/>
      <c r="W30" s="466"/>
      <c r="X30" s="466"/>
      <c r="Y30" s="466"/>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674"/>
      <c r="BE30" s="674"/>
      <c r="BF30" s="674"/>
      <c r="BG30" s="674"/>
      <c r="BH30" s="674"/>
      <c r="BI30" s="674"/>
      <c r="BJ30" s="389"/>
      <c r="BK30" s="389"/>
      <c r="BL30" s="389"/>
      <c r="BM30" s="389"/>
      <c r="BN30" s="389"/>
      <c r="BO30" s="389"/>
      <c r="BP30" s="389"/>
      <c r="BQ30" s="389"/>
      <c r="BR30" s="389"/>
      <c r="BS30" s="389"/>
      <c r="BT30" s="389"/>
      <c r="BU30" s="389"/>
      <c r="BV30" s="389"/>
    </row>
    <row r="31" spans="1:74" s="301" customFormat="1" x14ac:dyDescent="0.2">
      <c r="A31" s="587" t="s">
        <v>535</v>
      </c>
      <c r="B31" s="599" t="s">
        <v>1162</v>
      </c>
      <c r="C31" s="349">
        <v>196.77</v>
      </c>
      <c r="D31" s="349">
        <v>180.12</v>
      </c>
      <c r="E31" s="349">
        <v>182.89099999999999</v>
      </c>
      <c r="F31" s="349">
        <v>199.52</v>
      </c>
      <c r="G31" s="349">
        <v>213.76400000000001</v>
      </c>
      <c r="H31" s="349">
        <v>235.68700000000001</v>
      </c>
      <c r="I31" s="349">
        <v>257.267</v>
      </c>
      <c r="J31" s="349">
        <v>282.86700000000002</v>
      </c>
      <c r="K31" s="349">
        <v>298.70800000000003</v>
      </c>
      <c r="L31" s="349">
        <v>286.69053400000001</v>
      </c>
      <c r="M31" s="349">
        <v>265.56374799999998</v>
      </c>
      <c r="N31" s="349">
        <v>228.168397</v>
      </c>
      <c r="O31" s="349">
        <v>197.22988000000001</v>
      </c>
      <c r="P31" s="349">
        <v>178.06336899999999</v>
      </c>
      <c r="Q31" s="349">
        <v>176.882181</v>
      </c>
      <c r="R31" s="349">
        <v>185.83204900000001</v>
      </c>
      <c r="S31" s="349">
        <v>196.36487199999999</v>
      </c>
      <c r="T31" s="349">
        <v>205.29779600000001</v>
      </c>
      <c r="U31" s="349">
        <v>221.754276</v>
      </c>
      <c r="V31" s="349">
        <v>229.26124799999999</v>
      </c>
      <c r="W31" s="349">
        <v>235.50357700000001</v>
      </c>
      <c r="X31" s="349">
        <v>235.73503299999999</v>
      </c>
      <c r="Y31" s="349">
        <v>220.683379</v>
      </c>
      <c r="Z31" s="349">
        <v>193.052471</v>
      </c>
      <c r="AA31" s="349">
        <v>160.87744900000001</v>
      </c>
      <c r="AB31" s="349">
        <v>141.07776200000001</v>
      </c>
      <c r="AC31" s="349">
        <v>142.11115699999999</v>
      </c>
      <c r="AD31" s="349">
        <v>154.29309699999999</v>
      </c>
      <c r="AE31" s="349">
        <v>177.48304099999999</v>
      </c>
      <c r="AF31" s="349">
        <v>186.72917699999999</v>
      </c>
      <c r="AG31" s="349">
        <v>208.541369</v>
      </c>
      <c r="AH31" s="349">
        <v>230.774023</v>
      </c>
      <c r="AI31" s="349">
        <v>243.70535000000001</v>
      </c>
      <c r="AJ31" s="349">
        <v>243.01998399999999</v>
      </c>
      <c r="AK31" s="349">
        <v>236.15490500000001</v>
      </c>
      <c r="AL31" s="349">
        <v>211.14952099999999</v>
      </c>
      <c r="AM31" s="349">
        <v>187.896445</v>
      </c>
      <c r="AN31" s="349">
        <v>174.685643</v>
      </c>
      <c r="AO31" s="349">
        <v>173.949138</v>
      </c>
      <c r="AP31" s="349">
        <v>187.93352400000001</v>
      </c>
      <c r="AQ31" s="349">
        <v>207.05935700000001</v>
      </c>
      <c r="AR31" s="349">
        <v>225.71730600000001</v>
      </c>
      <c r="AS31" s="349">
        <v>242.93247600000001</v>
      </c>
      <c r="AT31" s="349">
        <v>266.99305399999997</v>
      </c>
      <c r="AU31" s="349">
        <v>277.21147300000001</v>
      </c>
      <c r="AV31" s="349">
        <v>274.01406400000002</v>
      </c>
      <c r="AW31" s="349">
        <v>254.801704</v>
      </c>
      <c r="AX31" s="349">
        <v>223.298676</v>
      </c>
      <c r="AY31" s="349">
        <v>185.572822</v>
      </c>
      <c r="AZ31" s="349">
        <v>163.32581099999999</v>
      </c>
      <c r="BA31" s="349">
        <v>169.183324</v>
      </c>
      <c r="BB31" s="349">
        <v>188.516414</v>
      </c>
      <c r="BC31" s="349">
        <v>214.52483899999999</v>
      </c>
      <c r="BD31" s="704">
        <v>235.056847</v>
      </c>
      <c r="BE31" s="704">
        <v>264.63737700000001</v>
      </c>
      <c r="BF31" s="704">
        <v>278.24472700000001</v>
      </c>
      <c r="BG31" s="704">
        <v>277.42261100000002</v>
      </c>
      <c r="BH31" s="704">
        <v>271.20299999999997</v>
      </c>
      <c r="BI31" s="704">
        <v>254.46499438000001</v>
      </c>
      <c r="BJ31" s="475">
        <v>228.93170000000001</v>
      </c>
      <c r="BK31" s="475">
        <v>204.31530000000001</v>
      </c>
      <c r="BL31" s="475">
        <v>189.4145</v>
      </c>
      <c r="BM31" s="475">
        <v>188.4462</v>
      </c>
      <c r="BN31" s="475">
        <v>200.99610000000001</v>
      </c>
      <c r="BO31" s="475">
        <v>221.3169</v>
      </c>
      <c r="BP31" s="475">
        <v>238.80690000000001</v>
      </c>
      <c r="BQ31" s="475">
        <v>253.9915</v>
      </c>
      <c r="BR31" s="475">
        <v>273.00060000000002</v>
      </c>
      <c r="BS31" s="475">
        <v>277.75409999999999</v>
      </c>
      <c r="BT31" s="475">
        <v>271.9622</v>
      </c>
      <c r="BU31" s="475">
        <v>257.59699999999998</v>
      </c>
      <c r="BV31" s="475">
        <v>234.87450000000001</v>
      </c>
    </row>
    <row r="32" spans="1:74" x14ac:dyDescent="0.2">
      <c r="A32" s="291" t="s">
        <v>530</v>
      </c>
      <c r="B32" s="604" t="s">
        <v>1150</v>
      </c>
      <c r="C32" s="613">
        <v>54.991999999999997</v>
      </c>
      <c r="D32" s="613">
        <v>52.578000000000003</v>
      </c>
      <c r="E32" s="613">
        <v>52.061</v>
      </c>
      <c r="F32" s="613">
        <v>50.491999999999997</v>
      </c>
      <c r="G32" s="613">
        <v>48.814999999999998</v>
      </c>
      <c r="H32" s="613">
        <v>52.451000000000001</v>
      </c>
      <c r="I32" s="613">
        <v>54.76</v>
      </c>
      <c r="J32" s="613">
        <v>60.889000000000003</v>
      </c>
      <c r="K32" s="613">
        <v>72.171999999999997</v>
      </c>
      <c r="L32" s="613">
        <v>78.257000000000005</v>
      </c>
      <c r="M32" s="613">
        <v>76.734999999999999</v>
      </c>
      <c r="N32" s="613">
        <v>69.561999999999998</v>
      </c>
      <c r="O32" s="613">
        <v>68.323999999999998</v>
      </c>
      <c r="P32" s="613">
        <v>69.248000000000005</v>
      </c>
      <c r="Q32" s="613">
        <v>73.39</v>
      </c>
      <c r="R32" s="613">
        <v>74.856999999999999</v>
      </c>
      <c r="S32" s="613">
        <v>72.147999999999996</v>
      </c>
      <c r="T32" s="613">
        <v>70.045000000000002</v>
      </c>
      <c r="U32" s="613">
        <v>71.266999999999996</v>
      </c>
      <c r="V32" s="613">
        <v>68.629000000000005</v>
      </c>
      <c r="W32" s="613">
        <v>69.63</v>
      </c>
      <c r="X32" s="613">
        <v>69.197000000000003</v>
      </c>
      <c r="Y32" s="613">
        <v>69.98</v>
      </c>
      <c r="Z32" s="613">
        <v>63.204000000000001</v>
      </c>
      <c r="AA32" s="613">
        <v>54.59</v>
      </c>
      <c r="AB32" s="613">
        <v>49.136000000000003</v>
      </c>
      <c r="AC32" s="613">
        <v>49.643000000000001</v>
      </c>
      <c r="AD32" s="613">
        <v>51.323999999999998</v>
      </c>
      <c r="AE32" s="613">
        <v>53.750999999999998</v>
      </c>
      <c r="AF32" s="613">
        <v>49.872999999999998</v>
      </c>
      <c r="AG32" s="613">
        <v>47.518999999999998</v>
      </c>
      <c r="AH32" s="613">
        <v>50.063000000000002</v>
      </c>
      <c r="AI32" s="613">
        <v>52.158999999999999</v>
      </c>
      <c r="AJ32" s="613">
        <v>52.713000000000001</v>
      </c>
      <c r="AK32" s="613">
        <v>56.796999999999997</v>
      </c>
      <c r="AL32" s="613">
        <v>53.545999999999999</v>
      </c>
      <c r="AM32" s="613">
        <v>52.497999999999998</v>
      </c>
      <c r="AN32" s="613">
        <v>52.121000000000002</v>
      </c>
      <c r="AO32" s="613">
        <v>54.469000000000001</v>
      </c>
      <c r="AP32" s="613">
        <v>56.710999999999999</v>
      </c>
      <c r="AQ32" s="613">
        <v>54.235999999999997</v>
      </c>
      <c r="AR32" s="613">
        <v>51.518999999999998</v>
      </c>
      <c r="AS32" s="613">
        <v>48.314999999999998</v>
      </c>
      <c r="AT32" s="613">
        <v>51.042000000000002</v>
      </c>
      <c r="AU32" s="613">
        <v>57.296999999999997</v>
      </c>
      <c r="AV32" s="613">
        <v>66.185000000000002</v>
      </c>
      <c r="AW32" s="613">
        <v>72.043000000000006</v>
      </c>
      <c r="AX32" s="613">
        <v>65.796000000000006</v>
      </c>
      <c r="AY32" s="613">
        <v>58.28</v>
      </c>
      <c r="AZ32" s="613">
        <v>53.491</v>
      </c>
      <c r="BA32" s="613">
        <v>58.250999999999998</v>
      </c>
      <c r="BB32" s="613">
        <v>66.539000000000001</v>
      </c>
      <c r="BC32" s="613">
        <v>72.078000000000003</v>
      </c>
      <c r="BD32" s="676">
        <v>75.277000000000001</v>
      </c>
      <c r="BE32" s="676">
        <v>80.888999999999996</v>
      </c>
      <c r="BF32" s="676">
        <v>79.498999999999995</v>
      </c>
      <c r="BG32" s="676">
        <v>77.227000000000004</v>
      </c>
      <c r="BH32" s="676">
        <v>76.495016852000006</v>
      </c>
      <c r="BI32" s="676">
        <v>75.916077024000003</v>
      </c>
      <c r="BJ32" s="391">
        <v>74.143240000000006</v>
      </c>
      <c r="BK32" s="391">
        <v>72.524739999999994</v>
      </c>
      <c r="BL32" s="391">
        <v>71.810839999999999</v>
      </c>
      <c r="BM32" s="391">
        <v>71.845060000000004</v>
      </c>
      <c r="BN32" s="391">
        <v>73.136200000000002</v>
      </c>
      <c r="BO32" s="391">
        <v>74.608199999999997</v>
      </c>
      <c r="BP32" s="391">
        <v>73.605339999999998</v>
      </c>
      <c r="BQ32" s="391">
        <v>71.80686</v>
      </c>
      <c r="BR32" s="391">
        <v>71.500969999999995</v>
      </c>
      <c r="BS32" s="391">
        <v>71.228489999999994</v>
      </c>
      <c r="BT32" s="391">
        <v>72.274259999999998</v>
      </c>
      <c r="BU32" s="391">
        <v>73.153099999999995</v>
      </c>
      <c r="BV32" s="391">
        <v>71.473910000000004</v>
      </c>
    </row>
    <row r="33" spans="1:77" x14ac:dyDescent="0.2">
      <c r="A33" s="291" t="s">
        <v>576</v>
      </c>
      <c r="B33" s="604" t="s">
        <v>942</v>
      </c>
      <c r="C33" s="613">
        <v>74.251000000000005</v>
      </c>
      <c r="D33" s="613">
        <v>64.100999999999999</v>
      </c>
      <c r="E33" s="613">
        <v>60.81</v>
      </c>
      <c r="F33" s="613">
        <v>62.905000000000001</v>
      </c>
      <c r="G33" s="613">
        <v>68.11</v>
      </c>
      <c r="H33" s="613">
        <v>75.802999999999997</v>
      </c>
      <c r="I33" s="613">
        <v>85.442999999999998</v>
      </c>
      <c r="J33" s="613">
        <v>95.254999999999995</v>
      </c>
      <c r="K33" s="613">
        <v>100.31399999999999</v>
      </c>
      <c r="L33" s="613">
        <v>94.662000000000006</v>
      </c>
      <c r="M33" s="613">
        <v>89.388000000000005</v>
      </c>
      <c r="N33" s="613">
        <v>69.855999999999995</v>
      </c>
      <c r="O33" s="613">
        <v>55.151000000000003</v>
      </c>
      <c r="P33" s="613">
        <v>43.514000000000003</v>
      </c>
      <c r="Q33" s="613">
        <v>41.744999999999997</v>
      </c>
      <c r="R33" s="613">
        <v>44.915999999999997</v>
      </c>
      <c r="S33" s="613">
        <v>52.225000000000001</v>
      </c>
      <c r="T33" s="613">
        <v>56.784999999999997</v>
      </c>
      <c r="U33" s="613">
        <v>64.31</v>
      </c>
      <c r="V33" s="613">
        <v>69.605999999999995</v>
      </c>
      <c r="W33" s="613">
        <v>72.167000000000002</v>
      </c>
      <c r="X33" s="613">
        <v>76.198999999999998</v>
      </c>
      <c r="Y33" s="613">
        <v>72.114999999999995</v>
      </c>
      <c r="Z33" s="613">
        <v>63.838999999999999</v>
      </c>
      <c r="AA33" s="613">
        <v>48.018999999999998</v>
      </c>
      <c r="AB33" s="613">
        <v>37.734000000000002</v>
      </c>
      <c r="AC33" s="613">
        <v>36.265999999999998</v>
      </c>
      <c r="AD33" s="613">
        <v>40.213999999999999</v>
      </c>
      <c r="AE33" s="613">
        <v>49.670999999999999</v>
      </c>
      <c r="AF33" s="613">
        <v>54.127000000000002</v>
      </c>
      <c r="AG33" s="613">
        <v>64.161000000000001</v>
      </c>
      <c r="AH33" s="613">
        <v>72.837999999999994</v>
      </c>
      <c r="AI33" s="613">
        <v>81.98</v>
      </c>
      <c r="AJ33" s="613">
        <v>86.724000000000004</v>
      </c>
      <c r="AK33" s="613">
        <v>87.671999999999997</v>
      </c>
      <c r="AL33" s="613">
        <v>76.641999999999996</v>
      </c>
      <c r="AM33" s="613">
        <v>68.558999999999997</v>
      </c>
      <c r="AN33" s="613">
        <v>60.473999999999997</v>
      </c>
      <c r="AO33" s="613">
        <v>55.216000000000001</v>
      </c>
      <c r="AP33" s="613">
        <v>60.619</v>
      </c>
      <c r="AQ33" s="613">
        <v>71.061000000000007</v>
      </c>
      <c r="AR33" s="613">
        <v>79.216999999999999</v>
      </c>
      <c r="AS33" s="613">
        <v>86.701999999999998</v>
      </c>
      <c r="AT33" s="613">
        <v>96.375</v>
      </c>
      <c r="AU33" s="613">
        <v>101.41800000000001</v>
      </c>
      <c r="AV33" s="613">
        <v>97.923000000000002</v>
      </c>
      <c r="AW33" s="613">
        <v>90.141000000000005</v>
      </c>
      <c r="AX33" s="613">
        <v>79.659000000000006</v>
      </c>
      <c r="AY33" s="613">
        <v>60.189</v>
      </c>
      <c r="AZ33" s="613">
        <v>49.963999999999999</v>
      </c>
      <c r="BA33" s="613">
        <v>51.747999999999998</v>
      </c>
      <c r="BB33" s="613">
        <v>57.32</v>
      </c>
      <c r="BC33" s="613">
        <v>66.757999999999996</v>
      </c>
      <c r="BD33" s="676">
        <v>75.070999999999998</v>
      </c>
      <c r="BE33" s="676">
        <v>87.156000000000006</v>
      </c>
      <c r="BF33" s="676">
        <v>94.070999999999998</v>
      </c>
      <c r="BG33" s="676">
        <v>97.861999999999995</v>
      </c>
      <c r="BH33" s="676">
        <v>98.244229200000007</v>
      </c>
      <c r="BI33" s="676">
        <v>93.991128900000007</v>
      </c>
      <c r="BJ33" s="391">
        <v>82.253129999999999</v>
      </c>
      <c r="BK33" s="391">
        <v>67.914460000000005</v>
      </c>
      <c r="BL33" s="391">
        <v>59.160649999999997</v>
      </c>
      <c r="BM33" s="391">
        <v>56.566130000000001</v>
      </c>
      <c r="BN33" s="391">
        <v>58.381239999999998</v>
      </c>
      <c r="BO33" s="391">
        <v>65.482519999999994</v>
      </c>
      <c r="BP33" s="391">
        <v>73.629580000000004</v>
      </c>
      <c r="BQ33" s="391">
        <v>79.729209999999995</v>
      </c>
      <c r="BR33" s="391">
        <v>88.045320000000004</v>
      </c>
      <c r="BS33" s="391">
        <v>92.810720000000003</v>
      </c>
      <c r="BT33" s="391">
        <v>91.988370000000003</v>
      </c>
      <c r="BU33" s="391">
        <v>88.562070000000006</v>
      </c>
      <c r="BV33" s="391">
        <v>79.38494</v>
      </c>
    </row>
    <row r="34" spans="1:77" x14ac:dyDescent="0.2">
      <c r="A34" s="291" t="s">
        <v>577</v>
      </c>
      <c r="B34" s="604" t="s">
        <v>1163</v>
      </c>
      <c r="C34" s="613">
        <v>1.6240000000000001</v>
      </c>
      <c r="D34" s="613">
        <v>1.2969999999999999</v>
      </c>
      <c r="E34" s="613">
        <v>1.52</v>
      </c>
      <c r="F34" s="613">
        <v>1.4339999999999999</v>
      </c>
      <c r="G34" s="613">
        <v>1.371</v>
      </c>
      <c r="H34" s="613">
        <v>1.514</v>
      </c>
      <c r="I34" s="613">
        <v>1.405</v>
      </c>
      <c r="J34" s="613">
        <v>1.591</v>
      </c>
      <c r="K34" s="613">
        <v>1.516</v>
      </c>
      <c r="L34" s="613">
        <v>1.367</v>
      </c>
      <c r="M34" s="613">
        <v>1.2689999999999999</v>
      </c>
      <c r="N34" s="613">
        <v>1.4870000000000001</v>
      </c>
      <c r="O34" s="613">
        <v>1.1639999999999999</v>
      </c>
      <c r="P34" s="613">
        <v>1.01</v>
      </c>
      <c r="Q34" s="613">
        <v>1.07</v>
      </c>
      <c r="R34" s="613">
        <v>1.0920000000000001</v>
      </c>
      <c r="S34" s="613">
        <v>1.1060000000000001</v>
      </c>
      <c r="T34" s="613">
        <v>1.1859999999999999</v>
      </c>
      <c r="U34" s="613">
        <v>1.2250000000000001</v>
      </c>
      <c r="V34" s="613">
        <v>1.141</v>
      </c>
      <c r="W34" s="613">
        <v>1.32</v>
      </c>
      <c r="X34" s="613">
        <v>1.429</v>
      </c>
      <c r="Y34" s="613">
        <v>1.5409999999999999</v>
      </c>
      <c r="Z34" s="613">
        <v>1.397</v>
      </c>
      <c r="AA34" s="613">
        <v>1.204</v>
      </c>
      <c r="AB34" s="613">
        <v>1.1779999999999999</v>
      </c>
      <c r="AC34" s="613">
        <v>1.071</v>
      </c>
      <c r="AD34" s="613">
        <v>0.99099999999999999</v>
      </c>
      <c r="AE34" s="613">
        <v>1.0940000000000001</v>
      </c>
      <c r="AF34" s="613">
        <v>1.228</v>
      </c>
      <c r="AG34" s="613">
        <v>1.2290000000000001</v>
      </c>
      <c r="AH34" s="613">
        <v>1.091</v>
      </c>
      <c r="AI34" s="613">
        <v>1.083</v>
      </c>
      <c r="AJ34" s="613">
        <v>1.0269999999999999</v>
      </c>
      <c r="AK34" s="613">
        <v>1.1679999999999999</v>
      </c>
      <c r="AL34" s="613">
        <v>1.3380000000000001</v>
      </c>
      <c r="AM34" s="613">
        <v>0.94799999999999995</v>
      </c>
      <c r="AN34" s="613">
        <v>0.82299999999999995</v>
      </c>
      <c r="AO34" s="613">
        <v>1.1259999999999999</v>
      </c>
      <c r="AP34" s="613">
        <v>1.2609999999999999</v>
      </c>
      <c r="AQ34" s="613">
        <v>1.1339999999999999</v>
      </c>
      <c r="AR34" s="613">
        <v>1.113</v>
      </c>
      <c r="AS34" s="613">
        <v>1.2070000000000001</v>
      </c>
      <c r="AT34" s="613">
        <v>1.1830000000000001</v>
      </c>
      <c r="AU34" s="613">
        <v>1.204</v>
      </c>
      <c r="AV34" s="613">
        <v>1.33</v>
      </c>
      <c r="AW34" s="613">
        <v>1.5069999999999999</v>
      </c>
      <c r="AX34" s="613">
        <v>0.89</v>
      </c>
      <c r="AY34" s="613">
        <v>0.77900000000000003</v>
      </c>
      <c r="AZ34" s="613">
        <v>0.72599999999999998</v>
      </c>
      <c r="BA34" s="613">
        <v>0.88700000000000001</v>
      </c>
      <c r="BB34" s="613">
        <v>1.034</v>
      </c>
      <c r="BC34" s="613">
        <v>1.1379999999999999</v>
      </c>
      <c r="BD34" s="676">
        <v>1.3440000000000001</v>
      </c>
      <c r="BE34" s="676">
        <v>1.2689999999999999</v>
      </c>
      <c r="BF34" s="676">
        <v>1.3240000000000001</v>
      </c>
      <c r="BG34" s="676">
        <v>1.3340000000000001</v>
      </c>
      <c r="BH34" s="676">
        <v>1.4647707999999999</v>
      </c>
      <c r="BI34" s="676">
        <v>1.4409970999999999</v>
      </c>
      <c r="BJ34" s="391">
        <v>1.3473200000000001</v>
      </c>
      <c r="BK34" s="391">
        <v>1.150315</v>
      </c>
      <c r="BL34" s="391">
        <v>1.1777260000000001</v>
      </c>
      <c r="BM34" s="391">
        <v>1.2406569999999999</v>
      </c>
      <c r="BN34" s="391">
        <v>1.300678</v>
      </c>
      <c r="BO34" s="391">
        <v>1.4873590000000001</v>
      </c>
      <c r="BP34" s="391">
        <v>1.5334890000000001</v>
      </c>
      <c r="BQ34" s="391">
        <v>1.7449250000000001</v>
      </c>
      <c r="BR34" s="391">
        <v>1.892636</v>
      </c>
      <c r="BS34" s="391">
        <v>1.705198</v>
      </c>
      <c r="BT34" s="391">
        <v>1.762472</v>
      </c>
      <c r="BU34" s="391">
        <v>1.6884570000000001</v>
      </c>
      <c r="BV34" s="391">
        <v>1.544618</v>
      </c>
    </row>
    <row r="35" spans="1:77" x14ac:dyDescent="0.2">
      <c r="A35" s="291" t="s">
        <v>531</v>
      </c>
      <c r="B35" s="604" t="s">
        <v>1156</v>
      </c>
      <c r="C35" s="613">
        <v>44.006999999999998</v>
      </c>
      <c r="D35" s="613">
        <v>40.031999999999996</v>
      </c>
      <c r="E35" s="613">
        <v>44.143000000000001</v>
      </c>
      <c r="F35" s="613">
        <v>54.813000000000002</v>
      </c>
      <c r="G35" s="613">
        <v>60.531999999999996</v>
      </c>
      <c r="H35" s="613">
        <v>69.938000000000002</v>
      </c>
      <c r="I35" s="613">
        <v>78.043999999999997</v>
      </c>
      <c r="J35" s="613">
        <v>84.807000000000002</v>
      </c>
      <c r="K35" s="613">
        <v>86.040999999999997</v>
      </c>
      <c r="L35" s="613">
        <v>74.906999999999996</v>
      </c>
      <c r="M35" s="613">
        <v>62.183999999999997</v>
      </c>
      <c r="N35" s="613">
        <v>54.622</v>
      </c>
      <c r="O35" s="613">
        <v>44.529000000000003</v>
      </c>
      <c r="P35" s="613">
        <v>39.164999999999999</v>
      </c>
      <c r="Q35" s="613">
        <v>37.670999999999999</v>
      </c>
      <c r="R35" s="613">
        <v>43.624000000000002</v>
      </c>
      <c r="S35" s="613">
        <v>48.456000000000003</v>
      </c>
      <c r="T35" s="613">
        <v>54.749000000000002</v>
      </c>
      <c r="U35" s="613">
        <v>61.786000000000001</v>
      </c>
      <c r="V35" s="613">
        <v>66.998000000000005</v>
      </c>
      <c r="W35" s="613">
        <v>69.929000000000002</v>
      </c>
      <c r="X35" s="613">
        <v>65.697999999999993</v>
      </c>
      <c r="Y35" s="613">
        <v>55.329000000000001</v>
      </c>
      <c r="Z35" s="613">
        <v>43.917999999999999</v>
      </c>
      <c r="AA35" s="613">
        <v>36.618000000000002</v>
      </c>
      <c r="AB35" s="613">
        <v>34.167000000000002</v>
      </c>
      <c r="AC35" s="613">
        <v>35.732999999999997</v>
      </c>
      <c r="AD35" s="613">
        <v>41.741</v>
      </c>
      <c r="AE35" s="613">
        <v>49.762</v>
      </c>
      <c r="AF35" s="613">
        <v>58.811</v>
      </c>
      <c r="AG35" s="613">
        <v>70.840999999999994</v>
      </c>
      <c r="AH35" s="613">
        <v>80.811999999999998</v>
      </c>
      <c r="AI35" s="613">
        <v>81.256</v>
      </c>
      <c r="AJ35" s="613">
        <v>75.587000000000003</v>
      </c>
      <c r="AK35" s="613">
        <v>64.201999999999998</v>
      </c>
      <c r="AL35" s="613">
        <v>54.493000000000002</v>
      </c>
      <c r="AM35" s="613">
        <v>43.063000000000002</v>
      </c>
      <c r="AN35" s="613">
        <v>39.097999999999999</v>
      </c>
      <c r="AO35" s="613">
        <v>40.268999999999998</v>
      </c>
      <c r="AP35" s="613">
        <v>47.418999999999997</v>
      </c>
      <c r="AQ35" s="613">
        <v>59.024000000000001</v>
      </c>
      <c r="AR35" s="613">
        <v>70.47</v>
      </c>
      <c r="AS35" s="613">
        <v>79.897999999999996</v>
      </c>
      <c r="AT35" s="613">
        <v>90.894000000000005</v>
      </c>
      <c r="AU35" s="613">
        <v>90.040999999999997</v>
      </c>
      <c r="AV35" s="613">
        <v>80.539000000000001</v>
      </c>
      <c r="AW35" s="613">
        <v>64.456000000000003</v>
      </c>
      <c r="AX35" s="613">
        <v>50.121000000000002</v>
      </c>
      <c r="AY35" s="613">
        <v>41.631</v>
      </c>
      <c r="AZ35" s="613">
        <v>35.704000000000001</v>
      </c>
      <c r="BA35" s="613">
        <v>35.070999999999998</v>
      </c>
      <c r="BB35" s="613">
        <v>41.503</v>
      </c>
      <c r="BC35" s="613">
        <v>51.664000000000001</v>
      </c>
      <c r="BD35" s="676">
        <v>59.182000000000002</v>
      </c>
      <c r="BE35" s="676">
        <v>69.510000000000005</v>
      </c>
      <c r="BF35" s="676">
        <v>77.09</v>
      </c>
      <c r="BG35" s="676">
        <v>76.417000000000002</v>
      </c>
      <c r="BH35" s="676">
        <v>71.916932031000002</v>
      </c>
      <c r="BI35" s="676">
        <v>60.373411759</v>
      </c>
      <c r="BJ35" s="391">
        <v>48.863379999999999</v>
      </c>
      <c r="BK35" s="391">
        <v>41.229399999999998</v>
      </c>
      <c r="BL35" s="391">
        <v>37.035850000000003</v>
      </c>
      <c r="BM35" s="391">
        <v>39.21002</v>
      </c>
      <c r="BN35" s="391">
        <v>48.525709999999997</v>
      </c>
      <c r="BO35" s="391">
        <v>59.611150000000002</v>
      </c>
      <c r="BP35" s="391">
        <v>69.316310000000001</v>
      </c>
      <c r="BQ35" s="391">
        <v>79.096990000000005</v>
      </c>
      <c r="BR35" s="391">
        <v>89.763499999999993</v>
      </c>
      <c r="BS35" s="391">
        <v>90.473110000000005</v>
      </c>
      <c r="BT35" s="391">
        <v>84.722840000000005</v>
      </c>
      <c r="BU35" s="391">
        <v>73.124719999999996</v>
      </c>
      <c r="BV35" s="391">
        <v>61.701180000000001</v>
      </c>
    </row>
    <row r="36" spans="1:77" x14ac:dyDescent="0.2">
      <c r="A36" s="291" t="s">
        <v>439</v>
      </c>
      <c r="B36" s="604" t="s">
        <v>1152</v>
      </c>
      <c r="C36" s="613">
        <v>21.896000000000001</v>
      </c>
      <c r="D36" s="613">
        <v>22.111999999999998</v>
      </c>
      <c r="E36" s="613">
        <v>24.356999999999999</v>
      </c>
      <c r="F36" s="613">
        <v>29.876000000000001</v>
      </c>
      <c r="G36" s="613">
        <v>34.936</v>
      </c>
      <c r="H36" s="613">
        <v>35.981000000000002</v>
      </c>
      <c r="I36" s="613">
        <v>37.615000000000002</v>
      </c>
      <c r="J36" s="613">
        <v>40.325000000000003</v>
      </c>
      <c r="K36" s="613">
        <v>38.664999999999999</v>
      </c>
      <c r="L36" s="613">
        <v>37.497534000000002</v>
      </c>
      <c r="M36" s="613">
        <v>35.987748000000003</v>
      </c>
      <c r="N36" s="613">
        <v>32.641396999999998</v>
      </c>
      <c r="O36" s="613">
        <v>28.061879999999999</v>
      </c>
      <c r="P36" s="613">
        <v>25.126369</v>
      </c>
      <c r="Q36" s="613">
        <v>23.006181000000002</v>
      </c>
      <c r="R36" s="613">
        <v>21.343049000000001</v>
      </c>
      <c r="S36" s="613">
        <v>22.429872</v>
      </c>
      <c r="T36" s="613">
        <v>22.532796000000001</v>
      </c>
      <c r="U36" s="613">
        <v>23.166276</v>
      </c>
      <c r="V36" s="613">
        <v>22.887248</v>
      </c>
      <c r="W36" s="613">
        <v>22.457577000000001</v>
      </c>
      <c r="X36" s="613">
        <v>23.212033000000002</v>
      </c>
      <c r="Y36" s="613">
        <v>21.718378999999999</v>
      </c>
      <c r="Z36" s="613">
        <v>20.694471</v>
      </c>
      <c r="AA36" s="613">
        <v>20.446449000000001</v>
      </c>
      <c r="AB36" s="613">
        <v>18.862762</v>
      </c>
      <c r="AC36" s="613">
        <v>19.398157000000001</v>
      </c>
      <c r="AD36" s="613">
        <v>20.023097</v>
      </c>
      <c r="AE36" s="613">
        <v>23.205041000000001</v>
      </c>
      <c r="AF36" s="613">
        <v>22.690176999999998</v>
      </c>
      <c r="AG36" s="613">
        <v>24.791369</v>
      </c>
      <c r="AH36" s="613">
        <v>25.970023000000001</v>
      </c>
      <c r="AI36" s="613">
        <v>27.227350000000001</v>
      </c>
      <c r="AJ36" s="613">
        <v>26.968983999999999</v>
      </c>
      <c r="AK36" s="613">
        <v>26.315905000000001</v>
      </c>
      <c r="AL36" s="613">
        <v>25.130521000000002</v>
      </c>
      <c r="AM36" s="613">
        <v>22.828444999999999</v>
      </c>
      <c r="AN36" s="613">
        <v>22.169643000000001</v>
      </c>
      <c r="AO36" s="613">
        <v>22.869138</v>
      </c>
      <c r="AP36" s="613">
        <v>21.923524</v>
      </c>
      <c r="AQ36" s="613">
        <v>21.604357</v>
      </c>
      <c r="AR36" s="613">
        <v>23.398306000000002</v>
      </c>
      <c r="AS36" s="613">
        <v>26.810476000000001</v>
      </c>
      <c r="AT36" s="613">
        <v>27.499054000000001</v>
      </c>
      <c r="AU36" s="613">
        <v>27.251473000000001</v>
      </c>
      <c r="AV36" s="613">
        <v>28.037064000000001</v>
      </c>
      <c r="AW36" s="613">
        <v>26.654703999999999</v>
      </c>
      <c r="AX36" s="613">
        <v>26.832675999999999</v>
      </c>
      <c r="AY36" s="613">
        <v>24.693822000000001</v>
      </c>
      <c r="AZ36" s="613">
        <v>23.440811</v>
      </c>
      <c r="BA36" s="613">
        <v>23.226324000000002</v>
      </c>
      <c r="BB36" s="613">
        <v>22.120414</v>
      </c>
      <c r="BC36" s="613">
        <v>22.886838999999998</v>
      </c>
      <c r="BD36" s="676">
        <v>24.182846999999999</v>
      </c>
      <c r="BE36" s="676">
        <v>25.813376999999999</v>
      </c>
      <c r="BF36" s="676">
        <v>26.260726999999999</v>
      </c>
      <c r="BG36" s="676">
        <v>24.582611</v>
      </c>
      <c r="BH36" s="676">
        <v>23.082051116999999</v>
      </c>
      <c r="BI36" s="676">
        <v>22.743379598000001</v>
      </c>
      <c r="BJ36" s="391">
        <v>22.324629999999999</v>
      </c>
      <c r="BK36" s="391">
        <v>21.496379999999998</v>
      </c>
      <c r="BL36" s="391">
        <v>20.229469999999999</v>
      </c>
      <c r="BM36" s="391">
        <v>19.58437</v>
      </c>
      <c r="BN36" s="391">
        <v>19.652280000000001</v>
      </c>
      <c r="BO36" s="391">
        <v>20.127659999999999</v>
      </c>
      <c r="BP36" s="391">
        <v>20.722190000000001</v>
      </c>
      <c r="BQ36" s="391">
        <v>21.613520000000001</v>
      </c>
      <c r="BR36" s="391">
        <v>21.798159999999999</v>
      </c>
      <c r="BS36" s="391">
        <v>21.536570000000001</v>
      </c>
      <c r="BT36" s="391">
        <v>21.21425</v>
      </c>
      <c r="BU36" s="391">
        <v>21.068629999999999</v>
      </c>
      <c r="BV36" s="391">
        <v>20.769860000000001</v>
      </c>
    </row>
    <row r="37" spans="1:77" x14ac:dyDescent="0.2">
      <c r="A37" s="290"/>
      <c r="B37" s="339"/>
      <c r="C37" s="613"/>
      <c r="D37" s="613"/>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c r="AH37" s="613"/>
      <c r="AI37" s="613"/>
      <c r="AJ37" s="613"/>
      <c r="AK37" s="613"/>
      <c r="AL37" s="613"/>
      <c r="AM37" s="613"/>
      <c r="AN37" s="613"/>
      <c r="AO37" s="613"/>
      <c r="AP37" s="613"/>
      <c r="AQ37" s="613"/>
      <c r="AR37" s="613"/>
      <c r="AS37" s="613"/>
      <c r="AT37" s="613"/>
      <c r="AU37" s="613"/>
      <c r="AV37" s="613"/>
      <c r="AW37" s="613"/>
      <c r="AX37" s="613"/>
      <c r="AY37" s="613"/>
      <c r="AZ37" s="613"/>
      <c r="BA37" s="613"/>
      <c r="BB37" s="613"/>
      <c r="BC37" s="613"/>
      <c r="BD37" s="676"/>
      <c r="BE37" s="676"/>
      <c r="BF37" s="676"/>
      <c r="BG37" s="676"/>
      <c r="BH37" s="676"/>
      <c r="BI37" s="676"/>
      <c r="BJ37" s="391"/>
      <c r="BK37" s="391"/>
      <c r="BL37" s="391"/>
      <c r="BM37" s="391"/>
      <c r="BN37" s="391"/>
      <c r="BO37" s="391"/>
      <c r="BP37" s="391"/>
      <c r="BQ37" s="391"/>
      <c r="BR37" s="391"/>
      <c r="BS37" s="391"/>
      <c r="BT37" s="391"/>
      <c r="BU37" s="391"/>
      <c r="BV37" s="391"/>
    </row>
    <row r="38" spans="1:77" x14ac:dyDescent="0.2">
      <c r="A38" s="290"/>
      <c r="B38" s="86" t="s">
        <v>1164</v>
      </c>
      <c r="C38" s="613"/>
      <c r="D38" s="613"/>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c r="AH38" s="613"/>
      <c r="AI38" s="613"/>
      <c r="AJ38" s="613"/>
      <c r="AK38" s="613"/>
      <c r="AL38" s="613"/>
      <c r="AM38" s="613"/>
      <c r="AN38" s="613"/>
      <c r="AO38" s="613"/>
      <c r="AP38" s="613"/>
      <c r="AQ38" s="613"/>
      <c r="AR38" s="613"/>
      <c r="AS38" s="613"/>
      <c r="AT38" s="613"/>
      <c r="AU38" s="613"/>
      <c r="AV38" s="613"/>
      <c r="AW38" s="613"/>
      <c r="AX38" s="613"/>
      <c r="AY38" s="613"/>
      <c r="AZ38" s="613"/>
      <c r="BA38" s="613"/>
      <c r="BB38" s="613"/>
      <c r="BC38" s="613"/>
      <c r="BD38" s="676"/>
      <c r="BE38" s="676"/>
      <c r="BF38" s="676"/>
      <c r="BG38" s="676"/>
      <c r="BH38" s="676"/>
      <c r="BI38" s="676"/>
      <c r="BJ38" s="391"/>
      <c r="BK38" s="391"/>
      <c r="BL38" s="391"/>
      <c r="BM38" s="391"/>
      <c r="BN38" s="391"/>
      <c r="BO38" s="391"/>
      <c r="BP38" s="391"/>
      <c r="BQ38" s="391"/>
      <c r="BR38" s="391"/>
      <c r="BS38" s="391"/>
      <c r="BT38" s="391"/>
      <c r="BU38" s="391"/>
      <c r="BV38" s="391"/>
    </row>
    <row r="39" spans="1:77" s="301" customFormat="1" x14ac:dyDescent="0.2">
      <c r="A39" s="587" t="s">
        <v>447</v>
      </c>
      <c r="B39" s="605" t="s">
        <v>1165</v>
      </c>
      <c r="C39" s="101">
        <v>18.538029999999999</v>
      </c>
      <c r="D39" s="101">
        <v>18.321342999999999</v>
      </c>
      <c r="E39" s="101">
        <v>17.104772000000001</v>
      </c>
      <c r="F39" s="101">
        <v>14.217565</v>
      </c>
      <c r="G39" s="101">
        <v>14.923222000000001</v>
      </c>
      <c r="H39" s="101">
        <v>16.343897999999999</v>
      </c>
      <c r="I39" s="101">
        <v>17.077062000000002</v>
      </c>
      <c r="J39" s="101">
        <v>17.248545</v>
      </c>
      <c r="K39" s="101">
        <v>16.371731</v>
      </c>
      <c r="L39" s="101">
        <v>16.065158</v>
      </c>
      <c r="M39" s="101">
        <v>16.237065000000001</v>
      </c>
      <c r="N39" s="101">
        <v>16.355803999999999</v>
      </c>
      <c r="O39" s="101">
        <v>16.201063999999999</v>
      </c>
      <c r="P39" s="101">
        <v>14.79318</v>
      </c>
      <c r="Q39" s="101">
        <v>16.985194</v>
      </c>
      <c r="R39" s="101">
        <v>17.840934000000001</v>
      </c>
      <c r="S39" s="101">
        <v>18.449162000000001</v>
      </c>
      <c r="T39" s="101">
        <v>18.999732000000002</v>
      </c>
      <c r="U39" s="101">
        <v>18.821871000000002</v>
      </c>
      <c r="V39" s="101">
        <v>18.589290999999999</v>
      </c>
      <c r="W39" s="101">
        <v>17.813500000000001</v>
      </c>
      <c r="X39" s="101">
        <v>17.698678000000001</v>
      </c>
      <c r="Y39" s="101">
        <v>18.063067</v>
      </c>
      <c r="Z39" s="101">
        <v>18.000257999999999</v>
      </c>
      <c r="AA39" s="101">
        <v>16.884741000000002</v>
      </c>
      <c r="AB39" s="101">
        <v>17.518035999999999</v>
      </c>
      <c r="AC39" s="101">
        <v>18.182839000000001</v>
      </c>
      <c r="AD39" s="101">
        <v>18.4023</v>
      </c>
      <c r="AE39" s="101">
        <v>18.963322999999999</v>
      </c>
      <c r="AF39" s="101">
        <v>19.130033000000001</v>
      </c>
      <c r="AG39" s="101">
        <v>18.854386999999999</v>
      </c>
      <c r="AH39" s="101">
        <v>19.119451999999999</v>
      </c>
      <c r="AI39" s="101">
        <v>18.749634</v>
      </c>
      <c r="AJ39" s="101">
        <v>18.232194</v>
      </c>
      <c r="AK39" s="101">
        <v>18.623833999999999</v>
      </c>
      <c r="AL39" s="101">
        <v>17.677872000000001</v>
      </c>
      <c r="AM39" s="101">
        <v>17.084869999999999</v>
      </c>
      <c r="AN39" s="101">
        <v>17.492929</v>
      </c>
      <c r="AO39" s="101">
        <v>18.167033</v>
      </c>
      <c r="AP39" s="101">
        <v>18.492799999999999</v>
      </c>
      <c r="AQ39" s="101">
        <v>19.077418999999999</v>
      </c>
      <c r="AR39" s="101">
        <v>19.100832</v>
      </c>
      <c r="AS39" s="101">
        <v>19.049292000000001</v>
      </c>
      <c r="AT39" s="101">
        <v>19.199742000000001</v>
      </c>
      <c r="AU39" s="101">
        <v>18.477132999999998</v>
      </c>
      <c r="AV39" s="101">
        <v>17.926323</v>
      </c>
      <c r="AW39" s="101">
        <v>18.359667999999999</v>
      </c>
      <c r="AX39" s="101">
        <v>18.445969000000002</v>
      </c>
      <c r="AY39" s="101">
        <v>17.245418999999998</v>
      </c>
      <c r="AZ39" s="101">
        <v>17.296966000000001</v>
      </c>
      <c r="BA39" s="101">
        <v>18.259741999999999</v>
      </c>
      <c r="BB39" s="101">
        <v>18.542733999999999</v>
      </c>
      <c r="BC39" s="101">
        <v>19.215741999999999</v>
      </c>
      <c r="BD39" s="703">
        <v>19.317699999999999</v>
      </c>
      <c r="BE39" s="703">
        <v>19.310483000000001</v>
      </c>
      <c r="BF39" s="703">
        <v>19.365742000000001</v>
      </c>
      <c r="BG39" s="703">
        <v>18.479268000000001</v>
      </c>
      <c r="BH39" s="703">
        <v>18.676277284000001</v>
      </c>
      <c r="BI39" s="703">
        <v>18.685061828999999</v>
      </c>
      <c r="BJ39" s="598">
        <v>18.705079999999999</v>
      </c>
      <c r="BK39" s="598">
        <v>17.26961</v>
      </c>
      <c r="BL39" s="598">
        <v>17.130469999999999</v>
      </c>
      <c r="BM39" s="598">
        <v>17.918780000000002</v>
      </c>
      <c r="BN39" s="598">
        <v>18.325959999999998</v>
      </c>
      <c r="BO39" s="598">
        <v>19.154699999999998</v>
      </c>
      <c r="BP39" s="598">
        <v>19.061720000000001</v>
      </c>
      <c r="BQ39" s="598">
        <v>19.058219999999999</v>
      </c>
      <c r="BR39" s="598">
        <v>19.088370000000001</v>
      </c>
      <c r="BS39" s="598">
        <v>18.532489999999999</v>
      </c>
      <c r="BT39" s="598">
        <v>17.907499999999999</v>
      </c>
      <c r="BU39" s="598">
        <v>18.11225</v>
      </c>
      <c r="BV39" s="598">
        <v>18.08183</v>
      </c>
    </row>
    <row r="40" spans="1:77" x14ac:dyDescent="0.2">
      <c r="A40" s="291" t="s">
        <v>239</v>
      </c>
      <c r="B40" s="604" t="s">
        <v>950</v>
      </c>
      <c r="C40" s="466">
        <v>16.228515999999999</v>
      </c>
      <c r="D40" s="466">
        <v>15.865413</v>
      </c>
      <c r="E40" s="466">
        <v>15.230451</v>
      </c>
      <c r="F40" s="466">
        <v>12.772333</v>
      </c>
      <c r="G40" s="466">
        <v>12.968031999999999</v>
      </c>
      <c r="H40" s="466">
        <v>13.734366</v>
      </c>
      <c r="I40" s="466">
        <v>14.33358</v>
      </c>
      <c r="J40" s="466">
        <v>14.151709</v>
      </c>
      <c r="K40" s="466">
        <v>13.572832999999999</v>
      </c>
      <c r="L40" s="466">
        <v>13.444741</v>
      </c>
      <c r="M40" s="466">
        <v>14.123699999999999</v>
      </c>
      <c r="N40" s="466">
        <v>14.139806</v>
      </c>
      <c r="O40" s="466">
        <v>14.541839</v>
      </c>
      <c r="P40" s="466">
        <v>12.370929</v>
      </c>
      <c r="Q40" s="466">
        <v>14.387129</v>
      </c>
      <c r="R40" s="466">
        <v>15.162167</v>
      </c>
      <c r="S40" s="466">
        <v>15.595677</v>
      </c>
      <c r="T40" s="466">
        <v>16.190232999999999</v>
      </c>
      <c r="U40" s="466">
        <v>15.851839</v>
      </c>
      <c r="V40" s="466">
        <v>15.726000000000001</v>
      </c>
      <c r="W40" s="466">
        <v>15.231667</v>
      </c>
      <c r="X40" s="466">
        <v>15.045355000000001</v>
      </c>
      <c r="Y40" s="466">
        <v>15.683967000000001</v>
      </c>
      <c r="Z40" s="466">
        <v>15.756902999999999</v>
      </c>
      <c r="AA40" s="466">
        <v>15.467677</v>
      </c>
      <c r="AB40" s="466">
        <v>15.397285999999999</v>
      </c>
      <c r="AC40" s="466">
        <v>15.846807</v>
      </c>
      <c r="AD40" s="466">
        <v>15.648300000000001</v>
      </c>
      <c r="AE40" s="466">
        <v>16.238773999999999</v>
      </c>
      <c r="AF40" s="466">
        <v>16.571000000000002</v>
      </c>
      <c r="AG40" s="466">
        <v>16.358000000000001</v>
      </c>
      <c r="AH40" s="466">
        <v>16.427676999999999</v>
      </c>
      <c r="AI40" s="466">
        <v>16.141200000000001</v>
      </c>
      <c r="AJ40" s="466">
        <v>15.775807</v>
      </c>
      <c r="AK40" s="466">
        <v>16.450467</v>
      </c>
      <c r="AL40" s="466">
        <v>15.376936000000001</v>
      </c>
      <c r="AM40" s="466">
        <v>15.086548000000001</v>
      </c>
      <c r="AN40" s="466">
        <v>15.125607</v>
      </c>
      <c r="AO40" s="466">
        <v>15.512516</v>
      </c>
      <c r="AP40" s="466">
        <v>15.839833</v>
      </c>
      <c r="AQ40" s="466">
        <v>16.215032000000001</v>
      </c>
      <c r="AR40" s="466">
        <v>16.406133000000001</v>
      </c>
      <c r="AS40" s="466">
        <v>16.627967999999999</v>
      </c>
      <c r="AT40" s="466">
        <v>16.689484</v>
      </c>
      <c r="AU40" s="466">
        <v>16.2393</v>
      </c>
      <c r="AV40" s="466">
        <v>15.356903000000001</v>
      </c>
      <c r="AW40" s="466">
        <v>15.937167000000001</v>
      </c>
      <c r="AX40" s="466">
        <v>16.501839</v>
      </c>
      <c r="AY40" s="466">
        <v>15.399387000000001</v>
      </c>
      <c r="AZ40" s="466">
        <v>14.881862</v>
      </c>
      <c r="BA40" s="466">
        <v>15.864613</v>
      </c>
      <c r="BB40" s="466">
        <v>15.881767</v>
      </c>
      <c r="BC40" s="466">
        <v>16.718484</v>
      </c>
      <c r="BD40" s="674">
        <v>16.814867</v>
      </c>
      <c r="BE40" s="674">
        <v>16.568290000000001</v>
      </c>
      <c r="BF40" s="674">
        <v>16.838709999999999</v>
      </c>
      <c r="BG40" s="674">
        <v>16.200566999999999</v>
      </c>
      <c r="BH40" s="674">
        <v>16.011354838999999</v>
      </c>
      <c r="BI40" s="674">
        <v>16.455514000000001</v>
      </c>
      <c r="BJ40" s="389">
        <v>16.552219999999998</v>
      </c>
      <c r="BK40" s="389">
        <v>15.68215</v>
      </c>
      <c r="BL40" s="389">
        <v>15.075189999999999</v>
      </c>
      <c r="BM40" s="389">
        <v>15.659079999999999</v>
      </c>
      <c r="BN40" s="389">
        <v>15.794879999999999</v>
      </c>
      <c r="BO40" s="389">
        <v>16.397379999999998</v>
      </c>
      <c r="BP40" s="389">
        <v>16.485520000000001</v>
      </c>
      <c r="BQ40" s="389">
        <v>16.533609999999999</v>
      </c>
      <c r="BR40" s="389">
        <v>16.56793</v>
      </c>
      <c r="BS40" s="389">
        <v>16.027609999999999</v>
      </c>
      <c r="BT40" s="389">
        <v>15.34225</v>
      </c>
      <c r="BU40" s="389">
        <v>16.002230000000001</v>
      </c>
      <c r="BV40" s="389">
        <v>16.0215</v>
      </c>
    </row>
    <row r="41" spans="1:77" x14ac:dyDescent="0.2">
      <c r="A41" s="291" t="s">
        <v>537</v>
      </c>
      <c r="B41" s="604" t="s">
        <v>1166</v>
      </c>
      <c r="C41" s="466">
        <v>0.69790300000000005</v>
      </c>
      <c r="D41" s="466">
        <v>0.63965499999999997</v>
      </c>
      <c r="E41" s="466">
        <v>0.49890299999999999</v>
      </c>
      <c r="F41" s="466">
        <v>0.31723299999999999</v>
      </c>
      <c r="G41" s="466">
        <v>0.33609600000000001</v>
      </c>
      <c r="H41" s="466">
        <v>0.40246599999999999</v>
      </c>
      <c r="I41" s="466">
        <v>0.45580599999999999</v>
      </c>
      <c r="J41" s="466">
        <v>0.42216100000000001</v>
      </c>
      <c r="K41" s="466">
        <v>0.53626600000000002</v>
      </c>
      <c r="L41" s="466">
        <v>0.58690299999999995</v>
      </c>
      <c r="M41" s="466">
        <v>0.63736599999999999</v>
      </c>
      <c r="N41" s="466">
        <v>0.57054800000000006</v>
      </c>
      <c r="O41" s="466">
        <v>0.59341900000000003</v>
      </c>
      <c r="P41" s="466">
        <v>0.48278599999999999</v>
      </c>
      <c r="Q41" s="466">
        <v>0.52032299999999998</v>
      </c>
      <c r="R41" s="466">
        <v>0.45146700000000001</v>
      </c>
      <c r="S41" s="466">
        <v>0.43029000000000001</v>
      </c>
      <c r="T41" s="466">
        <v>0.41423300000000002</v>
      </c>
      <c r="U41" s="466">
        <v>0.43203200000000003</v>
      </c>
      <c r="V41" s="466">
        <v>0.43338700000000002</v>
      </c>
      <c r="W41" s="466">
        <v>0.54430000000000001</v>
      </c>
      <c r="X41" s="466">
        <v>0.69641900000000001</v>
      </c>
      <c r="Y41" s="466">
        <v>0.77470000000000006</v>
      </c>
      <c r="Z41" s="466">
        <v>0.80593599999999999</v>
      </c>
      <c r="AA41" s="466">
        <v>0.65322599999999997</v>
      </c>
      <c r="AB41" s="466">
        <v>0.59253599999999995</v>
      </c>
      <c r="AC41" s="466">
        <v>0.53151599999999999</v>
      </c>
      <c r="AD41" s="466">
        <v>0.46949999999999997</v>
      </c>
      <c r="AE41" s="466">
        <v>0.45261299999999999</v>
      </c>
      <c r="AF41" s="466">
        <v>0.43890000000000001</v>
      </c>
      <c r="AG41" s="466">
        <v>0.47387099999999999</v>
      </c>
      <c r="AH41" s="466">
        <v>0.48696800000000001</v>
      </c>
      <c r="AI41" s="466">
        <v>0.60746699999999998</v>
      </c>
      <c r="AJ41" s="466">
        <v>0.64980700000000002</v>
      </c>
      <c r="AK41" s="466">
        <v>0.73766699999999996</v>
      </c>
      <c r="AL41" s="466">
        <v>0.72506499999999996</v>
      </c>
      <c r="AM41" s="466">
        <v>0.74316099999999996</v>
      </c>
      <c r="AN41" s="466">
        <v>0.685643</v>
      </c>
      <c r="AO41" s="466">
        <v>0.55525800000000003</v>
      </c>
      <c r="AP41" s="466">
        <v>0.4975</v>
      </c>
      <c r="AQ41" s="466">
        <v>0.47541899999999998</v>
      </c>
      <c r="AR41" s="466">
        <v>0.50119999999999998</v>
      </c>
      <c r="AS41" s="466">
        <v>0.46858100000000003</v>
      </c>
      <c r="AT41" s="466">
        <v>0.52141899999999997</v>
      </c>
      <c r="AU41" s="466">
        <v>0.68156700000000003</v>
      </c>
      <c r="AV41" s="466">
        <v>0.75222599999999995</v>
      </c>
      <c r="AW41" s="466">
        <v>0.79616699999999996</v>
      </c>
      <c r="AX41" s="466">
        <v>0.79680700000000004</v>
      </c>
      <c r="AY41" s="466">
        <v>0.72299999999999998</v>
      </c>
      <c r="AZ41" s="466">
        <v>0.69196599999999997</v>
      </c>
      <c r="BA41" s="466">
        <v>0.64371</v>
      </c>
      <c r="BB41" s="466">
        <v>0.59766699999999995</v>
      </c>
      <c r="BC41" s="466">
        <v>0.54177399999999998</v>
      </c>
      <c r="BD41" s="674">
        <v>0.526833</v>
      </c>
      <c r="BE41" s="674">
        <v>0.51416099999999998</v>
      </c>
      <c r="BF41" s="674">
        <v>0.57241900000000001</v>
      </c>
      <c r="BG41" s="674">
        <v>0.71076700000000004</v>
      </c>
      <c r="BH41" s="674">
        <v>0.70173129999999995</v>
      </c>
      <c r="BI41" s="674">
        <v>0.75840839999999998</v>
      </c>
      <c r="BJ41" s="389">
        <v>0.75144719999999998</v>
      </c>
      <c r="BK41" s="389">
        <v>0.66701929999999998</v>
      </c>
      <c r="BL41" s="389">
        <v>0.64175850000000001</v>
      </c>
      <c r="BM41" s="389">
        <v>0.54973859999999997</v>
      </c>
      <c r="BN41" s="389">
        <v>0.47753400000000001</v>
      </c>
      <c r="BO41" s="389">
        <v>0.4670956</v>
      </c>
      <c r="BP41" s="389">
        <v>0.47346189999999999</v>
      </c>
      <c r="BQ41" s="389">
        <v>0.47827700000000001</v>
      </c>
      <c r="BR41" s="389">
        <v>0.48887269999999999</v>
      </c>
      <c r="BS41" s="389">
        <v>0.6328144</v>
      </c>
      <c r="BT41" s="389">
        <v>0.6987584</v>
      </c>
      <c r="BU41" s="389">
        <v>0.72219909999999998</v>
      </c>
      <c r="BV41" s="389">
        <v>0.72796539999999998</v>
      </c>
    </row>
    <row r="42" spans="1:77" ht="11.05" customHeight="1" x14ac:dyDescent="0.2">
      <c r="A42" s="291" t="s">
        <v>499</v>
      </c>
      <c r="B42" s="604" t="s">
        <v>1167</v>
      </c>
      <c r="C42" s="466">
        <v>1.148903</v>
      </c>
      <c r="D42" s="466">
        <v>1.1711720000000001</v>
      </c>
      <c r="E42" s="466">
        <v>1.05158</v>
      </c>
      <c r="F42" s="466">
        <v>0.81646600000000003</v>
      </c>
      <c r="G42" s="466">
        <v>0.95370900000000003</v>
      </c>
      <c r="H42" s="466">
        <v>1.0740000000000001</v>
      </c>
      <c r="I42" s="466">
        <v>1.1131610000000001</v>
      </c>
      <c r="J42" s="466">
        <v>1.117354</v>
      </c>
      <c r="K42" s="466">
        <v>1.0995999999999999</v>
      </c>
      <c r="L42" s="466">
        <v>1.1033219999999999</v>
      </c>
      <c r="M42" s="466">
        <v>1.0679000000000001</v>
      </c>
      <c r="N42" s="466">
        <v>1.0580959999999999</v>
      </c>
      <c r="O42" s="466">
        <v>1.0294190000000001</v>
      </c>
      <c r="P42" s="466">
        <v>1.0139290000000001</v>
      </c>
      <c r="Q42" s="466">
        <v>1.1185160000000001</v>
      </c>
      <c r="R42" s="466">
        <v>1.1670670000000001</v>
      </c>
      <c r="S42" s="466">
        <v>1.184194</v>
      </c>
      <c r="T42" s="466">
        <v>1.210267</v>
      </c>
      <c r="U42" s="466">
        <v>1.2045159999999999</v>
      </c>
      <c r="V42" s="466">
        <v>1.2005809999999999</v>
      </c>
      <c r="W42" s="466">
        <v>1.1911670000000001</v>
      </c>
      <c r="X42" s="466">
        <v>1.1747099999999999</v>
      </c>
      <c r="Y42" s="466">
        <v>1.179</v>
      </c>
      <c r="Z42" s="466">
        <v>1.180677</v>
      </c>
      <c r="AA42" s="466">
        <v>1.0839030000000001</v>
      </c>
      <c r="AB42" s="466">
        <v>1.1350709999999999</v>
      </c>
      <c r="AC42" s="466">
        <v>1.1663870000000001</v>
      </c>
      <c r="AD42" s="466">
        <v>1.1906330000000001</v>
      </c>
      <c r="AE42" s="466">
        <v>1.2010000000000001</v>
      </c>
      <c r="AF42" s="466">
        <v>1.2102329999999999</v>
      </c>
      <c r="AG42" s="466">
        <v>1.1805159999999999</v>
      </c>
      <c r="AH42" s="466">
        <v>1.205452</v>
      </c>
      <c r="AI42" s="466">
        <v>1.1923999999999999</v>
      </c>
      <c r="AJ42" s="466">
        <v>1.1802900000000001</v>
      </c>
      <c r="AK42" s="466">
        <v>1.1786669999999999</v>
      </c>
      <c r="AL42" s="466">
        <v>1.148129</v>
      </c>
      <c r="AM42" s="466">
        <v>1.1026450000000001</v>
      </c>
      <c r="AN42" s="466">
        <v>1.1352139999999999</v>
      </c>
      <c r="AO42" s="466">
        <v>1.1557740000000001</v>
      </c>
      <c r="AP42" s="466">
        <v>1.1686000000000001</v>
      </c>
      <c r="AQ42" s="466">
        <v>1.218645</v>
      </c>
      <c r="AR42" s="466">
        <v>1.2242</v>
      </c>
      <c r="AS42" s="466">
        <v>1.198194</v>
      </c>
      <c r="AT42" s="466">
        <v>1.235258</v>
      </c>
      <c r="AU42" s="466">
        <v>1.193433</v>
      </c>
      <c r="AV42" s="466">
        <v>1.1958709999999999</v>
      </c>
      <c r="AW42" s="466">
        <v>1.1888669999999999</v>
      </c>
      <c r="AX42" s="466">
        <v>1.1564190000000001</v>
      </c>
      <c r="AY42" s="466">
        <v>1.0974839999999999</v>
      </c>
      <c r="AZ42" s="466">
        <v>1.111345</v>
      </c>
      <c r="BA42" s="466">
        <v>1.1604190000000001</v>
      </c>
      <c r="BB42" s="466">
        <v>1.201633</v>
      </c>
      <c r="BC42" s="466">
        <v>1.2137100000000001</v>
      </c>
      <c r="BD42" s="674">
        <v>1.1985330000000001</v>
      </c>
      <c r="BE42" s="674">
        <v>1.1985479999999999</v>
      </c>
      <c r="BF42" s="674">
        <v>1.213484</v>
      </c>
      <c r="BG42" s="674">
        <v>1.1742669999999999</v>
      </c>
      <c r="BH42" s="674">
        <v>1.1759712226000001</v>
      </c>
      <c r="BI42" s="674">
        <v>1.1722281400000001</v>
      </c>
      <c r="BJ42" s="389">
        <v>1.1517949999999999</v>
      </c>
      <c r="BK42" s="389">
        <v>1.097766</v>
      </c>
      <c r="BL42" s="389">
        <v>1.108967</v>
      </c>
      <c r="BM42" s="389">
        <v>1.161543</v>
      </c>
      <c r="BN42" s="389">
        <v>1.148922</v>
      </c>
      <c r="BO42" s="389">
        <v>1.220836</v>
      </c>
      <c r="BP42" s="389">
        <v>1.177378</v>
      </c>
      <c r="BQ42" s="389">
        <v>1.2214320000000001</v>
      </c>
      <c r="BR42" s="389">
        <v>1.1877899999999999</v>
      </c>
      <c r="BS42" s="389">
        <v>1.1763779999999999</v>
      </c>
      <c r="BT42" s="389">
        <v>1.1748190000000001</v>
      </c>
      <c r="BU42" s="389">
        <v>1.1810160000000001</v>
      </c>
      <c r="BV42" s="389">
        <v>1.1482209999999999</v>
      </c>
      <c r="BX42" s="339"/>
      <c r="BY42" s="339"/>
    </row>
    <row r="43" spans="1:77" ht="11.05" customHeight="1" x14ac:dyDescent="0.2">
      <c r="A43" s="291" t="s">
        <v>445</v>
      </c>
      <c r="B43" s="604" t="s">
        <v>1128</v>
      </c>
      <c r="C43" s="466">
        <v>0.29912899999999998</v>
      </c>
      <c r="D43" s="466">
        <v>-0.113931</v>
      </c>
      <c r="E43" s="466">
        <v>-2.5799999999999998E-3</v>
      </c>
      <c r="F43" s="466">
        <v>0.19473299999999999</v>
      </c>
      <c r="G43" s="466">
        <v>0.207096</v>
      </c>
      <c r="H43" s="466">
        <v>0.24610000000000001</v>
      </c>
      <c r="I43" s="466">
        <v>0.46290300000000001</v>
      </c>
      <c r="J43" s="466">
        <v>0.51287099999999997</v>
      </c>
      <c r="K43" s="466">
        <v>0.35903299999999999</v>
      </c>
      <c r="L43" s="466">
        <v>0.28261199999999997</v>
      </c>
      <c r="M43" s="466">
        <v>0.24496599999999999</v>
      </c>
      <c r="N43" s="466">
        <v>3.8386999999999998E-2</v>
      </c>
      <c r="O43" s="466">
        <v>-7.1581000000000006E-2</v>
      </c>
      <c r="P43" s="466">
        <v>-0.104821</v>
      </c>
      <c r="Q43" s="466">
        <v>-2.8000000000000001E-2</v>
      </c>
      <c r="R43" s="466">
        <v>5.1400000000000001E-2</v>
      </c>
      <c r="S43" s="466">
        <v>0.31483899999999998</v>
      </c>
      <c r="T43" s="466">
        <v>0.34253299999999998</v>
      </c>
      <c r="U43" s="466">
        <v>0.45500000000000002</v>
      </c>
      <c r="V43" s="466">
        <v>0.42406500000000003</v>
      </c>
      <c r="W43" s="466">
        <v>8.5133E-2</v>
      </c>
      <c r="X43" s="466">
        <v>6.8644999999999998E-2</v>
      </c>
      <c r="Y43" s="466">
        <v>0.21143300000000001</v>
      </c>
      <c r="Z43" s="466">
        <v>0.34732299999999999</v>
      </c>
      <c r="AA43" s="466">
        <v>-3.5418999999999999E-2</v>
      </c>
      <c r="AB43" s="466">
        <v>-0.124643</v>
      </c>
      <c r="AC43" s="466">
        <v>-3.6354999999999998E-2</v>
      </c>
      <c r="AD43" s="466">
        <v>0.26826699999999998</v>
      </c>
      <c r="AE43" s="466">
        <v>9.2710000000000001E-2</v>
      </c>
      <c r="AF43" s="466">
        <v>0.27839999999999998</v>
      </c>
      <c r="AG43" s="466">
        <v>0.33796799999999999</v>
      </c>
      <c r="AH43" s="466">
        <v>0.164742</v>
      </c>
      <c r="AI43" s="466">
        <v>0.222467</v>
      </c>
      <c r="AJ43" s="466">
        <v>0.14651600000000001</v>
      </c>
      <c r="AK43" s="466">
        <v>0.20039999999999999</v>
      </c>
      <c r="AL43" s="466">
        <v>0.106548</v>
      </c>
      <c r="AM43" s="466">
        <v>0.27996799999999999</v>
      </c>
      <c r="AN43" s="466">
        <v>0.19900000000000001</v>
      </c>
      <c r="AO43" s="466">
        <v>9.6064999999999998E-2</v>
      </c>
      <c r="AP43" s="466">
        <v>0.1172</v>
      </c>
      <c r="AQ43" s="466">
        <v>0.27161299999999999</v>
      </c>
      <c r="AR43" s="466">
        <v>0.19703300000000001</v>
      </c>
      <c r="AS43" s="466">
        <v>8.6999999999999994E-2</v>
      </c>
      <c r="AT43" s="466">
        <v>1.0742E-2</v>
      </c>
      <c r="AU43" s="466">
        <v>-0.13206699999999999</v>
      </c>
      <c r="AV43" s="466">
        <v>-0.12664500000000001</v>
      </c>
      <c r="AW43" s="466">
        <v>0.17313300000000001</v>
      </c>
      <c r="AX43" s="466">
        <v>0.29932300000000001</v>
      </c>
      <c r="AY43" s="466">
        <v>0.11103200000000001</v>
      </c>
      <c r="AZ43" s="466">
        <v>-0.28562100000000001</v>
      </c>
      <c r="BA43" s="466">
        <v>6.9741999999999998E-2</v>
      </c>
      <c r="BB43" s="466">
        <v>6.5933000000000005E-2</v>
      </c>
      <c r="BC43" s="466">
        <v>5.3741999999999998E-2</v>
      </c>
      <c r="BD43" s="674">
        <v>0.13783300000000001</v>
      </c>
      <c r="BE43" s="674">
        <v>0.239097</v>
      </c>
      <c r="BF43" s="674">
        <v>9.2773999999999995E-2</v>
      </c>
      <c r="BG43" s="674">
        <v>-8.3233000000000001E-2</v>
      </c>
      <c r="BH43" s="674">
        <v>0.16269740323000001</v>
      </c>
      <c r="BI43" s="674">
        <v>0.16922963332999999</v>
      </c>
      <c r="BJ43" s="389">
        <v>0.21314849999999999</v>
      </c>
      <c r="BK43" s="389">
        <v>-7.4176299999999997E-3</v>
      </c>
      <c r="BL43" s="389">
        <v>-9.6274299999999993E-2</v>
      </c>
      <c r="BM43" s="389">
        <v>-4.00661E-2</v>
      </c>
      <c r="BN43" s="389">
        <v>6.3200400000000004E-2</v>
      </c>
      <c r="BO43" s="389">
        <v>0.18446589999999999</v>
      </c>
      <c r="BP43" s="389">
        <v>0.20402410000000001</v>
      </c>
      <c r="BQ43" s="389">
        <v>0.21807180000000001</v>
      </c>
      <c r="BR43" s="389">
        <v>0.16272</v>
      </c>
      <c r="BS43" s="389">
        <v>0.11776830000000001</v>
      </c>
      <c r="BT43" s="389">
        <v>6.9392800000000004E-2</v>
      </c>
      <c r="BU43" s="389">
        <v>0.1363453</v>
      </c>
      <c r="BV43" s="389">
        <v>0.1724144</v>
      </c>
      <c r="BX43" s="340"/>
      <c r="BY43" s="340"/>
    </row>
    <row r="44" spans="1:77" ht="11.05" customHeight="1" x14ac:dyDescent="0.2">
      <c r="A44" s="291" t="s">
        <v>446</v>
      </c>
      <c r="B44" s="604" t="s">
        <v>1130</v>
      </c>
      <c r="C44" s="466">
        <v>0.162354</v>
      </c>
      <c r="D44" s="466">
        <v>0.75913699999999995</v>
      </c>
      <c r="E44" s="466">
        <v>0.32545099999999999</v>
      </c>
      <c r="F44" s="466">
        <v>0.1169</v>
      </c>
      <c r="G44" s="466">
        <v>0.45706400000000003</v>
      </c>
      <c r="H44" s="466">
        <v>0.88666599999999995</v>
      </c>
      <c r="I44" s="466">
        <v>0.71116100000000004</v>
      </c>
      <c r="J44" s="466">
        <v>1.0440959999999999</v>
      </c>
      <c r="K44" s="466">
        <v>0.80363300000000004</v>
      </c>
      <c r="L44" s="466">
        <v>0.64729000000000003</v>
      </c>
      <c r="M44" s="466">
        <v>0.16289999999999999</v>
      </c>
      <c r="N44" s="466">
        <v>0.54877399999999998</v>
      </c>
      <c r="O44" s="466">
        <v>0.107387</v>
      </c>
      <c r="P44" s="466">
        <v>1.03</v>
      </c>
      <c r="Q44" s="466">
        <v>0.98664499999999999</v>
      </c>
      <c r="R44" s="466">
        <v>1.0085999999999999</v>
      </c>
      <c r="S44" s="466">
        <v>0.92358099999999999</v>
      </c>
      <c r="T44" s="466">
        <v>0.84203300000000003</v>
      </c>
      <c r="U44" s="466">
        <v>0.87770999999999999</v>
      </c>
      <c r="V44" s="466">
        <v>0.80500000000000005</v>
      </c>
      <c r="W44" s="466">
        <v>0.76090000000000002</v>
      </c>
      <c r="X44" s="466">
        <v>0.71319399999999999</v>
      </c>
      <c r="Y44" s="466">
        <v>0.2135</v>
      </c>
      <c r="Z44" s="466">
        <v>-9.1226000000000002E-2</v>
      </c>
      <c r="AA44" s="466">
        <v>-0.28480699999999998</v>
      </c>
      <c r="AB44" s="466">
        <v>0.51778599999999997</v>
      </c>
      <c r="AC44" s="466">
        <v>0.67396800000000001</v>
      </c>
      <c r="AD44" s="466">
        <v>0.82523299999999999</v>
      </c>
      <c r="AE44" s="466">
        <v>0.97796799999999995</v>
      </c>
      <c r="AF44" s="466">
        <v>0.63149999999999995</v>
      </c>
      <c r="AG44" s="466">
        <v>0.504</v>
      </c>
      <c r="AH44" s="466">
        <v>0.83390299999999995</v>
      </c>
      <c r="AI44" s="466">
        <v>0.58553299999999997</v>
      </c>
      <c r="AJ44" s="466">
        <v>0.47912900000000003</v>
      </c>
      <c r="AK44" s="466">
        <v>5.6333000000000001E-2</v>
      </c>
      <c r="AL44" s="466">
        <v>0.32074200000000003</v>
      </c>
      <c r="AM44" s="466">
        <v>-0.128</v>
      </c>
      <c r="AN44" s="466">
        <v>0.34667900000000001</v>
      </c>
      <c r="AO44" s="466">
        <v>0.84722600000000003</v>
      </c>
      <c r="AP44" s="466">
        <v>0.86990000000000001</v>
      </c>
      <c r="AQ44" s="466">
        <v>0.89632299999999998</v>
      </c>
      <c r="AR44" s="466">
        <v>0.771733</v>
      </c>
      <c r="AS44" s="466">
        <v>0.66674199999999995</v>
      </c>
      <c r="AT44" s="466">
        <v>0.74212900000000004</v>
      </c>
      <c r="AU44" s="466">
        <v>0.49440000000000001</v>
      </c>
      <c r="AV44" s="466">
        <v>0.747807</v>
      </c>
      <c r="AW44" s="466">
        <v>0.26436700000000002</v>
      </c>
      <c r="AX44" s="466">
        <v>-0.308645</v>
      </c>
      <c r="AY44" s="466">
        <v>-8.5968000000000003E-2</v>
      </c>
      <c r="AZ44" s="466">
        <v>0.89696600000000004</v>
      </c>
      <c r="BA44" s="466">
        <v>0.52058099999999996</v>
      </c>
      <c r="BB44" s="466">
        <v>0.79546700000000004</v>
      </c>
      <c r="BC44" s="466">
        <v>0.68738699999999997</v>
      </c>
      <c r="BD44" s="674">
        <v>0.63966699999999999</v>
      </c>
      <c r="BE44" s="674">
        <v>0.78971000000000002</v>
      </c>
      <c r="BF44" s="674">
        <v>0.64816099999999999</v>
      </c>
      <c r="BG44" s="674">
        <v>0.47583300000000001</v>
      </c>
      <c r="BH44" s="674">
        <v>0.62377419354999997</v>
      </c>
      <c r="BI44" s="674">
        <v>0.12920142667000001</v>
      </c>
      <c r="BJ44" s="389">
        <v>3.60252E-2</v>
      </c>
      <c r="BK44" s="389">
        <v>-0.17033899999999999</v>
      </c>
      <c r="BL44" s="389">
        <v>0.40039560000000002</v>
      </c>
      <c r="BM44" s="389">
        <v>0.58805410000000002</v>
      </c>
      <c r="BN44" s="389">
        <v>0.84098209999999995</v>
      </c>
      <c r="BO44" s="389">
        <v>0.88447889999999996</v>
      </c>
      <c r="BP44" s="389">
        <v>0.72089820000000004</v>
      </c>
      <c r="BQ44" s="389">
        <v>0.60640079999999996</v>
      </c>
      <c r="BR44" s="389">
        <v>0.68062560000000005</v>
      </c>
      <c r="BS44" s="389">
        <v>0.57748200000000005</v>
      </c>
      <c r="BT44" s="389">
        <v>0.62183980000000005</v>
      </c>
      <c r="BU44" s="389">
        <v>7.0027400000000004E-2</v>
      </c>
      <c r="BV44" s="389">
        <v>1.1295299999999999E-2</v>
      </c>
      <c r="BX44" s="340"/>
      <c r="BY44" s="340"/>
    </row>
    <row r="45" spans="1:77" ht="11.05" customHeight="1" x14ac:dyDescent="0.2">
      <c r="A45" s="291"/>
      <c r="B45" s="606"/>
      <c r="C45" s="466"/>
      <c r="D45" s="466"/>
      <c r="E45" s="466"/>
      <c r="F45" s="466"/>
      <c r="G45" s="466"/>
      <c r="H45" s="466"/>
      <c r="I45" s="466"/>
      <c r="J45" s="466"/>
      <c r="K45" s="466"/>
      <c r="L45" s="466"/>
      <c r="M45" s="466"/>
      <c r="N45" s="466"/>
      <c r="O45" s="466"/>
      <c r="P45" s="466"/>
      <c r="Q45" s="466"/>
      <c r="R45" s="466"/>
      <c r="S45" s="466"/>
      <c r="T45" s="466"/>
      <c r="U45" s="466"/>
      <c r="V45" s="466"/>
      <c r="W45" s="466"/>
      <c r="X45" s="466"/>
      <c r="Y45" s="466"/>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674"/>
      <c r="BE45" s="674"/>
      <c r="BF45" s="674"/>
      <c r="BG45" s="674"/>
      <c r="BH45" s="674"/>
      <c r="BI45" s="674"/>
      <c r="BJ45" s="389"/>
      <c r="BK45" s="389"/>
      <c r="BL45" s="389"/>
      <c r="BM45" s="389"/>
      <c r="BN45" s="389"/>
      <c r="BO45" s="389"/>
      <c r="BP45" s="389"/>
      <c r="BQ45" s="389"/>
      <c r="BR45" s="389"/>
      <c r="BS45" s="389"/>
      <c r="BT45" s="389"/>
      <c r="BU45" s="389"/>
      <c r="BV45" s="389"/>
      <c r="BX45" s="340"/>
      <c r="BY45" s="340"/>
    </row>
    <row r="46" spans="1:77" s="301" customFormat="1" ht="11.05" customHeight="1" x14ac:dyDescent="0.2">
      <c r="A46" s="587" t="s">
        <v>241</v>
      </c>
      <c r="B46" s="605" t="s">
        <v>1168</v>
      </c>
      <c r="C46" s="101">
        <v>1.128091</v>
      </c>
      <c r="D46" s="101">
        <v>0.94133999999999995</v>
      </c>
      <c r="E46" s="101">
        <v>0.97412600000000005</v>
      </c>
      <c r="F46" s="101">
        <v>0.77373199999999998</v>
      </c>
      <c r="G46" s="101">
        <v>0.80803000000000003</v>
      </c>
      <c r="H46" s="101">
        <v>0.87066299999999996</v>
      </c>
      <c r="I46" s="101">
        <v>0.92867299999999997</v>
      </c>
      <c r="J46" s="101">
        <v>0.923902</v>
      </c>
      <c r="K46" s="101">
        <v>0.94806299999999999</v>
      </c>
      <c r="L46" s="101">
        <v>0.92428699999999997</v>
      </c>
      <c r="M46" s="101">
        <v>0.93443200000000004</v>
      </c>
      <c r="N46" s="101">
        <v>0.91493100000000005</v>
      </c>
      <c r="O46" s="101">
        <v>0.88864399999999999</v>
      </c>
      <c r="P46" s="101">
        <v>0.78028500000000001</v>
      </c>
      <c r="Q46" s="101">
        <v>0.86464600000000003</v>
      </c>
      <c r="R46" s="101">
        <v>0.93716600000000005</v>
      </c>
      <c r="S46" s="101">
        <v>1.0375490000000001</v>
      </c>
      <c r="T46" s="101">
        <v>0.95299900000000004</v>
      </c>
      <c r="U46" s="101">
        <v>0.94864599999999999</v>
      </c>
      <c r="V46" s="101">
        <v>0.98896799999999996</v>
      </c>
      <c r="W46" s="101">
        <v>0.93493199999999999</v>
      </c>
      <c r="X46" s="101">
        <v>1.0131289999999999</v>
      </c>
      <c r="Y46" s="101">
        <v>1.0127679999999999</v>
      </c>
      <c r="Z46" s="101">
        <v>1.0919380000000001</v>
      </c>
      <c r="AA46" s="101">
        <v>0.98848599999999998</v>
      </c>
      <c r="AB46" s="101">
        <v>0.92403500000000005</v>
      </c>
      <c r="AC46" s="101">
        <v>1.004067</v>
      </c>
      <c r="AD46" s="101">
        <v>1.0501659999999999</v>
      </c>
      <c r="AE46" s="101">
        <v>1.0867089999999999</v>
      </c>
      <c r="AF46" s="101">
        <v>1.1109009999999999</v>
      </c>
      <c r="AG46" s="101">
        <v>1.100482</v>
      </c>
      <c r="AH46" s="101">
        <v>1.01013</v>
      </c>
      <c r="AI46" s="101">
        <v>1.081998</v>
      </c>
      <c r="AJ46" s="101">
        <v>1.0138050000000001</v>
      </c>
      <c r="AK46" s="101">
        <v>1.023299</v>
      </c>
      <c r="AL46" s="101">
        <v>0.98570899999999995</v>
      </c>
      <c r="AM46" s="101">
        <v>1.0314540000000001</v>
      </c>
      <c r="AN46" s="101">
        <v>0.95485799999999998</v>
      </c>
      <c r="AO46" s="101">
        <v>0.92438900000000002</v>
      </c>
      <c r="AP46" s="101">
        <v>1.008634</v>
      </c>
      <c r="AQ46" s="101">
        <v>0.93196699999999999</v>
      </c>
      <c r="AR46" s="101">
        <v>1.049633</v>
      </c>
      <c r="AS46" s="101">
        <v>1.04413</v>
      </c>
      <c r="AT46" s="101">
        <v>1.0708070000000001</v>
      </c>
      <c r="AU46" s="101">
        <v>1.0710679999999999</v>
      </c>
      <c r="AV46" s="101">
        <v>1.0310319999999999</v>
      </c>
      <c r="AW46" s="101">
        <v>1.054665</v>
      </c>
      <c r="AX46" s="101">
        <v>1.065612</v>
      </c>
      <c r="AY46" s="101">
        <v>0.97716400000000003</v>
      </c>
      <c r="AZ46" s="101">
        <v>0.84710300000000005</v>
      </c>
      <c r="BA46" s="101">
        <v>0.91032400000000002</v>
      </c>
      <c r="BB46" s="101">
        <v>0.97086600000000001</v>
      </c>
      <c r="BC46" s="101">
        <v>0.96413000000000004</v>
      </c>
      <c r="BD46" s="703">
        <v>0.97590100000000002</v>
      </c>
      <c r="BE46" s="703">
        <v>0.93051600000000001</v>
      </c>
      <c r="BF46" s="703">
        <v>1.0084850000000001</v>
      </c>
      <c r="BG46" s="703">
        <v>0.987564</v>
      </c>
      <c r="BH46" s="703">
        <v>1.0280499999999999</v>
      </c>
      <c r="BI46" s="703">
        <v>1.0552589999999999</v>
      </c>
      <c r="BJ46" s="598">
        <v>1.096978</v>
      </c>
      <c r="BK46" s="598">
        <v>1.023827</v>
      </c>
      <c r="BL46" s="598">
        <v>0.95870180000000005</v>
      </c>
      <c r="BM46" s="598">
        <v>0.98527600000000004</v>
      </c>
      <c r="BN46" s="598">
        <v>1.0000260000000001</v>
      </c>
      <c r="BO46" s="598">
        <v>1.0262720000000001</v>
      </c>
      <c r="BP46" s="598">
        <v>1.029272</v>
      </c>
      <c r="BQ46" s="598">
        <v>1.0319719999999999</v>
      </c>
      <c r="BR46" s="598">
        <v>1.0532760000000001</v>
      </c>
      <c r="BS46" s="598">
        <v>0.99785369999999995</v>
      </c>
      <c r="BT46" s="598">
        <v>0.99245799999999995</v>
      </c>
      <c r="BU46" s="598">
        <v>1.039925</v>
      </c>
      <c r="BV46" s="598">
        <v>1.046748</v>
      </c>
      <c r="BX46" s="615"/>
      <c r="BY46" s="615"/>
    </row>
    <row r="47" spans="1:77" ht="11.05" customHeight="1" x14ac:dyDescent="0.2">
      <c r="A47" s="291"/>
      <c r="B47" s="607"/>
      <c r="C47" s="466"/>
      <c r="D47" s="466"/>
      <c r="E47" s="466"/>
      <c r="F47" s="466"/>
      <c r="G47" s="466"/>
      <c r="H47" s="466"/>
      <c r="I47" s="466"/>
      <c r="J47" s="466"/>
      <c r="K47" s="466"/>
      <c r="L47" s="466"/>
      <c r="M47" s="466"/>
      <c r="N47" s="466"/>
      <c r="O47" s="466"/>
      <c r="P47" s="466"/>
      <c r="Q47" s="466"/>
      <c r="R47" s="466"/>
      <c r="S47" s="466"/>
      <c r="T47" s="466"/>
      <c r="U47" s="466"/>
      <c r="V47" s="466"/>
      <c r="W47" s="466"/>
      <c r="X47" s="466"/>
      <c r="Y47" s="466"/>
      <c r="Z47" s="466"/>
      <c r="AA47" s="466"/>
      <c r="AB47" s="466"/>
      <c r="AC47" s="466"/>
      <c r="AD47" s="466"/>
      <c r="AE47" s="466"/>
      <c r="AF47" s="466"/>
      <c r="AG47" s="466"/>
      <c r="AH47" s="466"/>
      <c r="AI47" s="466"/>
      <c r="AJ47" s="466"/>
      <c r="AK47" s="466"/>
      <c r="AL47" s="466"/>
      <c r="AM47" s="466"/>
      <c r="AN47" s="466"/>
      <c r="AO47" s="466"/>
      <c r="AP47" s="466"/>
      <c r="AQ47" s="466"/>
      <c r="AR47" s="466"/>
      <c r="AS47" s="466"/>
      <c r="AT47" s="466"/>
      <c r="AU47" s="466"/>
      <c r="AV47" s="466"/>
      <c r="AW47" s="466"/>
      <c r="AX47" s="466"/>
      <c r="AY47" s="466"/>
      <c r="AZ47" s="466"/>
      <c r="BA47" s="466"/>
      <c r="BB47" s="466"/>
      <c r="BC47" s="466"/>
      <c r="BD47" s="674"/>
      <c r="BE47" s="674"/>
      <c r="BF47" s="674"/>
      <c r="BG47" s="674"/>
      <c r="BH47" s="674"/>
      <c r="BI47" s="674"/>
      <c r="BJ47" s="389"/>
      <c r="BK47" s="389"/>
      <c r="BL47" s="389"/>
      <c r="BM47" s="389"/>
      <c r="BN47" s="389"/>
      <c r="BO47" s="389"/>
      <c r="BP47" s="389"/>
      <c r="BQ47" s="389"/>
      <c r="BR47" s="389"/>
      <c r="BS47" s="389"/>
      <c r="BT47" s="389"/>
      <c r="BU47" s="389"/>
      <c r="BV47" s="389"/>
      <c r="BX47" s="340"/>
      <c r="BY47" s="340"/>
    </row>
    <row r="48" spans="1:77" s="301" customFormat="1" ht="11.05" customHeight="1" x14ac:dyDescent="0.2">
      <c r="A48" s="587" t="s">
        <v>453</v>
      </c>
      <c r="B48" s="605" t="s">
        <v>1169</v>
      </c>
      <c r="C48" s="101">
        <v>19.666121</v>
      </c>
      <c r="D48" s="101">
        <v>19.262682999999999</v>
      </c>
      <c r="E48" s="101">
        <v>18.078897999999999</v>
      </c>
      <c r="F48" s="101">
        <v>14.991296999999999</v>
      </c>
      <c r="G48" s="101">
        <v>15.731252</v>
      </c>
      <c r="H48" s="101">
        <v>17.214561</v>
      </c>
      <c r="I48" s="101">
        <v>18.005735000000001</v>
      </c>
      <c r="J48" s="101">
        <v>18.172446999999998</v>
      </c>
      <c r="K48" s="101">
        <v>17.319794000000002</v>
      </c>
      <c r="L48" s="101">
        <v>16.989445</v>
      </c>
      <c r="M48" s="101">
        <v>17.171496999999999</v>
      </c>
      <c r="N48" s="101">
        <v>17.270734999999998</v>
      </c>
      <c r="O48" s="101">
        <v>17.089708000000002</v>
      </c>
      <c r="P48" s="101">
        <v>15.573465000000001</v>
      </c>
      <c r="Q48" s="101">
        <v>17.84984</v>
      </c>
      <c r="R48" s="101">
        <v>18.778099999999998</v>
      </c>
      <c r="S48" s="101">
        <v>19.486711</v>
      </c>
      <c r="T48" s="101">
        <v>19.952731</v>
      </c>
      <c r="U48" s="101">
        <v>19.770517000000002</v>
      </c>
      <c r="V48" s="101">
        <v>19.578258999999999</v>
      </c>
      <c r="W48" s="101">
        <v>18.748432000000001</v>
      </c>
      <c r="X48" s="101">
        <v>18.711807</v>
      </c>
      <c r="Y48" s="101">
        <v>19.075835000000001</v>
      </c>
      <c r="Z48" s="101">
        <v>19.092196000000001</v>
      </c>
      <c r="AA48" s="101">
        <v>17.873227</v>
      </c>
      <c r="AB48" s="101">
        <v>18.442070999999999</v>
      </c>
      <c r="AC48" s="101">
        <v>19.186906</v>
      </c>
      <c r="AD48" s="101">
        <v>19.452466000000001</v>
      </c>
      <c r="AE48" s="101">
        <v>20.050032000000002</v>
      </c>
      <c r="AF48" s="101">
        <v>20.240933999999999</v>
      </c>
      <c r="AG48" s="101">
        <v>19.954868999999999</v>
      </c>
      <c r="AH48" s="101">
        <v>20.129581999999999</v>
      </c>
      <c r="AI48" s="101">
        <v>19.831631999999999</v>
      </c>
      <c r="AJ48" s="101">
        <v>19.245999000000001</v>
      </c>
      <c r="AK48" s="101">
        <v>19.647133</v>
      </c>
      <c r="AL48" s="101">
        <v>18.663581000000001</v>
      </c>
      <c r="AM48" s="101">
        <v>18.116323999999999</v>
      </c>
      <c r="AN48" s="101">
        <v>18.447787000000002</v>
      </c>
      <c r="AO48" s="101">
        <v>19.091422000000001</v>
      </c>
      <c r="AP48" s="101">
        <v>19.501434</v>
      </c>
      <c r="AQ48" s="101">
        <v>20.009385999999999</v>
      </c>
      <c r="AR48" s="101">
        <v>20.150465000000001</v>
      </c>
      <c r="AS48" s="101">
        <v>20.093422</v>
      </c>
      <c r="AT48" s="101">
        <v>20.270548999999999</v>
      </c>
      <c r="AU48" s="101">
        <v>19.548200999999999</v>
      </c>
      <c r="AV48" s="101">
        <v>18.957355</v>
      </c>
      <c r="AW48" s="101">
        <v>19.414332999999999</v>
      </c>
      <c r="AX48" s="101">
        <v>19.511581</v>
      </c>
      <c r="AY48" s="101">
        <v>18.222583</v>
      </c>
      <c r="AZ48" s="101">
        <v>18.144068999999998</v>
      </c>
      <c r="BA48" s="101">
        <v>19.170065999999998</v>
      </c>
      <c r="BB48" s="101">
        <v>19.5136</v>
      </c>
      <c r="BC48" s="101">
        <v>20.179872</v>
      </c>
      <c r="BD48" s="703">
        <v>20.293600999999999</v>
      </c>
      <c r="BE48" s="703">
        <v>20.240998999999999</v>
      </c>
      <c r="BF48" s="703">
        <v>20.374227000000001</v>
      </c>
      <c r="BG48" s="703">
        <v>19.466832</v>
      </c>
      <c r="BH48" s="703">
        <v>19.704327284000001</v>
      </c>
      <c r="BI48" s="703">
        <v>19.740320829000002</v>
      </c>
      <c r="BJ48" s="598">
        <v>19.802060000000001</v>
      </c>
      <c r="BK48" s="598">
        <v>18.29344</v>
      </c>
      <c r="BL48" s="598">
        <v>18.089169999999999</v>
      </c>
      <c r="BM48" s="598">
        <v>18.904060000000001</v>
      </c>
      <c r="BN48" s="598">
        <v>19.325980000000001</v>
      </c>
      <c r="BO48" s="598">
        <v>20.180969999999999</v>
      </c>
      <c r="BP48" s="598">
        <v>20.090990000000001</v>
      </c>
      <c r="BQ48" s="598">
        <v>20.09019</v>
      </c>
      <c r="BR48" s="598">
        <v>20.141649999999998</v>
      </c>
      <c r="BS48" s="598">
        <v>19.530339999999999</v>
      </c>
      <c r="BT48" s="598">
        <v>18.89995</v>
      </c>
      <c r="BU48" s="598">
        <v>19.152180000000001</v>
      </c>
      <c r="BV48" s="598">
        <v>19.128579999999999</v>
      </c>
      <c r="BX48" s="615"/>
      <c r="BY48" s="615"/>
    </row>
    <row r="49" spans="1:79" s="88" customFormat="1" ht="11.05" customHeight="1" x14ac:dyDescent="0.2">
      <c r="A49" s="291" t="s">
        <v>538</v>
      </c>
      <c r="B49" s="604" t="s">
        <v>1166</v>
      </c>
      <c r="C49" s="466">
        <v>0.38783800000000002</v>
      </c>
      <c r="D49" s="466">
        <v>0.381241</v>
      </c>
      <c r="E49" s="466">
        <v>0.621</v>
      </c>
      <c r="F49" s="466">
        <v>0.68279999999999996</v>
      </c>
      <c r="G49" s="466">
        <v>0.67103199999999996</v>
      </c>
      <c r="H49" s="466">
        <v>0.71040000000000003</v>
      </c>
      <c r="I49" s="466">
        <v>0.73216099999999995</v>
      </c>
      <c r="J49" s="466">
        <v>0.712032</v>
      </c>
      <c r="K49" s="466">
        <v>0.55546600000000002</v>
      </c>
      <c r="L49" s="466">
        <v>0.40983799999999998</v>
      </c>
      <c r="M49" s="466">
        <v>0.33329999999999999</v>
      </c>
      <c r="N49" s="466">
        <v>0.34696700000000003</v>
      </c>
      <c r="O49" s="466">
        <v>0.36725799999999997</v>
      </c>
      <c r="P49" s="466">
        <v>0.34267900000000001</v>
      </c>
      <c r="Q49" s="466">
        <v>0.59422600000000003</v>
      </c>
      <c r="R49" s="466">
        <v>0.778667</v>
      </c>
      <c r="S49" s="466">
        <v>0.89974200000000004</v>
      </c>
      <c r="T49" s="466">
        <v>0.88090000000000002</v>
      </c>
      <c r="U49" s="466">
        <v>0.84980699999999998</v>
      </c>
      <c r="V49" s="466">
        <v>0.80548399999999998</v>
      </c>
      <c r="W49" s="466">
        <v>0.60670000000000002</v>
      </c>
      <c r="X49" s="466">
        <v>0.48658099999999999</v>
      </c>
      <c r="Y49" s="466">
        <v>0.38316699999999998</v>
      </c>
      <c r="Z49" s="466">
        <v>0.38809700000000003</v>
      </c>
      <c r="AA49" s="466">
        <v>0.38187100000000002</v>
      </c>
      <c r="AB49" s="466">
        <v>0.45410699999999998</v>
      </c>
      <c r="AC49" s="466">
        <v>0.63132299999999997</v>
      </c>
      <c r="AD49" s="466">
        <v>0.81006699999999998</v>
      </c>
      <c r="AE49" s="466">
        <v>0.84948400000000002</v>
      </c>
      <c r="AF49" s="466">
        <v>0.86146699999999998</v>
      </c>
      <c r="AG49" s="466">
        <v>0.84690299999999996</v>
      </c>
      <c r="AH49" s="466">
        <v>0.80006500000000003</v>
      </c>
      <c r="AI49" s="466">
        <v>0.61103300000000005</v>
      </c>
      <c r="AJ49" s="466">
        <v>0.40428999999999998</v>
      </c>
      <c r="AK49" s="466">
        <v>0.33843299999999998</v>
      </c>
      <c r="AL49" s="466">
        <v>0.33712900000000001</v>
      </c>
      <c r="AM49" s="466">
        <v>0.35154800000000003</v>
      </c>
      <c r="AN49" s="466">
        <v>0.40953600000000001</v>
      </c>
      <c r="AO49" s="466">
        <v>0.63306499999999999</v>
      </c>
      <c r="AP49" s="466">
        <v>0.80659999999999998</v>
      </c>
      <c r="AQ49" s="466">
        <v>0.843032</v>
      </c>
      <c r="AR49" s="466">
        <v>0.84703300000000004</v>
      </c>
      <c r="AS49" s="466">
        <v>0.80932300000000001</v>
      </c>
      <c r="AT49" s="466">
        <v>0.82580699999999996</v>
      </c>
      <c r="AU49" s="466">
        <v>0.61286700000000005</v>
      </c>
      <c r="AV49" s="466">
        <v>0.414742</v>
      </c>
      <c r="AW49" s="466">
        <v>0.33316699999999999</v>
      </c>
      <c r="AX49" s="466">
        <v>0.34525800000000001</v>
      </c>
      <c r="AY49" s="466">
        <v>0.36835499999999999</v>
      </c>
      <c r="AZ49" s="466">
        <v>0.380828</v>
      </c>
      <c r="BA49" s="466">
        <v>0.63283900000000004</v>
      </c>
      <c r="BB49" s="466">
        <v>0.804033</v>
      </c>
      <c r="BC49" s="466">
        <v>0.84235499999999996</v>
      </c>
      <c r="BD49" s="674">
        <v>0.82140000000000002</v>
      </c>
      <c r="BE49" s="674">
        <v>0.77667699999999995</v>
      </c>
      <c r="BF49" s="674">
        <v>0.79258099999999998</v>
      </c>
      <c r="BG49" s="674">
        <v>0.61180000000000001</v>
      </c>
      <c r="BH49" s="674">
        <v>0.44313639999999999</v>
      </c>
      <c r="BI49" s="674">
        <v>0.31956620000000002</v>
      </c>
      <c r="BJ49" s="389">
        <v>0.340972</v>
      </c>
      <c r="BK49" s="389">
        <v>0.38374009999999997</v>
      </c>
      <c r="BL49" s="389">
        <v>0.43725560000000002</v>
      </c>
      <c r="BM49" s="389">
        <v>0.66120199999999996</v>
      </c>
      <c r="BN49" s="389">
        <v>0.80489040000000001</v>
      </c>
      <c r="BO49" s="389">
        <v>0.89522930000000001</v>
      </c>
      <c r="BP49" s="389">
        <v>0.88705460000000003</v>
      </c>
      <c r="BQ49" s="389">
        <v>0.87740059999999997</v>
      </c>
      <c r="BR49" s="389">
        <v>0.84595640000000005</v>
      </c>
      <c r="BS49" s="389">
        <v>0.62381229999999999</v>
      </c>
      <c r="BT49" s="389">
        <v>0.46614559999999999</v>
      </c>
      <c r="BU49" s="389">
        <v>0.34902159999999999</v>
      </c>
      <c r="BV49" s="389">
        <v>0.36031819999999998</v>
      </c>
      <c r="BX49" s="340"/>
      <c r="BY49" s="340"/>
      <c r="BZ49" s="342"/>
      <c r="CA49" s="341"/>
    </row>
    <row r="50" spans="1:79" s="88" customFormat="1" ht="11.05" customHeight="1" x14ac:dyDescent="0.2">
      <c r="A50" s="291" t="s">
        <v>448</v>
      </c>
      <c r="B50" s="608" t="s">
        <v>1131</v>
      </c>
      <c r="C50" s="466">
        <v>9.6259669999999993</v>
      </c>
      <c r="D50" s="466">
        <v>9.7424130000000009</v>
      </c>
      <c r="E50" s="466">
        <v>8.5758379999999992</v>
      </c>
      <c r="F50" s="466">
        <v>6.3654000000000002</v>
      </c>
      <c r="G50" s="466">
        <v>7.476451</v>
      </c>
      <c r="H50" s="466">
        <v>8.7479659999999999</v>
      </c>
      <c r="I50" s="466">
        <v>9.0260960000000008</v>
      </c>
      <c r="J50" s="466">
        <v>9.3119029999999992</v>
      </c>
      <c r="K50" s="466">
        <v>9.0901329999999998</v>
      </c>
      <c r="L50" s="466">
        <v>9.2523540000000004</v>
      </c>
      <c r="M50" s="466">
        <v>8.8832000000000004</v>
      </c>
      <c r="N50" s="466">
        <v>8.8092900000000007</v>
      </c>
      <c r="O50" s="466">
        <v>8.5226450000000007</v>
      </c>
      <c r="P50" s="466">
        <v>8.395429</v>
      </c>
      <c r="Q50" s="466">
        <v>9.2858389999999993</v>
      </c>
      <c r="R50" s="466">
        <v>9.6438000000000006</v>
      </c>
      <c r="S50" s="466">
        <v>9.8739679999999996</v>
      </c>
      <c r="T50" s="466">
        <v>9.9609330000000007</v>
      </c>
      <c r="U50" s="466">
        <v>9.9340969999999995</v>
      </c>
      <c r="V50" s="466">
        <v>9.86571</v>
      </c>
      <c r="W50" s="466">
        <v>9.6864000000000008</v>
      </c>
      <c r="X50" s="466">
        <v>9.6977100000000007</v>
      </c>
      <c r="Y50" s="466">
        <v>9.7314670000000003</v>
      </c>
      <c r="Z50" s="466">
        <v>9.6662579999999991</v>
      </c>
      <c r="AA50" s="466">
        <v>8.7581939999999996</v>
      </c>
      <c r="AB50" s="466">
        <v>9.3725710000000007</v>
      </c>
      <c r="AC50" s="466">
        <v>9.5245809999999995</v>
      </c>
      <c r="AD50" s="466">
        <v>9.5468329999999995</v>
      </c>
      <c r="AE50" s="466">
        <v>9.8254190000000001</v>
      </c>
      <c r="AF50" s="466">
        <v>9.8343000000000007</v>
      </c>
      <c r="AG50" s="466">
        <v>9.5799029999999998</v>
      </c>
      <c r="AH50" s="466">
        <v>9.8724519999999991</v>
      </c>
      <c r="AI50" s="466">
        <v>9.7598669999999998</v>
      </c>
      <c r="AJ50" s="466">
        <v>9.6538389999999996</v>
      </c>
      <c r="AK50" s="466">
        <v>9.6821000000000002</v>
      </c>
      <c r="AL50" s="466">
        <v>9.4153549999999999</v>
      </c>
      <c r="AM50" s="466">
        <v>8.9510000000000005</v>
      </c>
      <c r="AN50" s="466">
        <v>9.3166069999999994</v>
      </c>
      <c r="AO50" s="466">
        <v>9.6073229999999992</v>
      </c>
      <c r="AP50" s="466">
        <v>9.6836669999999998</v>
      </c>
      <c r="AQ50" s="466">
        <v>9.8768390000000004</v>
      </c>
      <c r="AR50" s="466">
        <v>9.929767</v>
      </c>
      <c r="AS50" s="466">
        <v>9.8277420000000006</v>
      </c>
      <c r="AT50" s="466">
        <v>9.9122900000000005</v>
      </c>
      <c r="AU50" s="466">
        <v>9.6816999999999993</v>
      </c>
      <c r="AV50" s="466">
        <v>9.7320320000000002</v>
      </c>
      <c r="AW50" s="466">
        <v>9.7075669999999992</v>
      </c>
      <c r="AX50" s="466">
        <v>9.508032</v>
      </c>
      <c r="AY50" s="466">
        <v>8.9760969999999993</v>
      </c>
      <c r="AZ50" s="466">
        <v>9.3068620000000006</v>
      </c>
      <c r="BA50" s="466">
        <v>9.4517419999999994</v>
      </c>
      <c r="BB50" s="466">
        <v>9.6759330000000006</v>
      </c>
      <c r="BC50" s="466">
        <v>9.8838069999999991</v>
      </c>
      <c r="BD50" s="674">
        <v>9.8277999999999999</v>
      </c>
      <c r="BE50" s="674">
        <v>9.7793869999999998</v>
      </c>
      <c r="BF50" s="674">
        <v>9.878387</v>
      </c>
      <c r="BG50" s="674">
        <v>9.521433</v>
      </c>
      <c r="BH50" s="674">
        <v>9.8665645171000005</v>
      </c>
      <c r="BI50" s="674">
        <v>9.6796741333000007</v>
      </c>
      <c r="BJ50" s="389">
        <v>9.6410409999999995</v>
      </c>
      <c r="BK50" s="389">
        <v>8.8353509999999993</v>
      </c>
      <c r="BL50" s="389">
        <v>8.9816800000000008</v>
      </c>
      <c r="BM50" s="389">
        <v>9.2901330000000009</v>
      </c>
      <c r="BN50" s="389">
        <v>9.3595100000000002</v>
      </c>
      <c r="BO50" s="389">
        <v>9.8737949999999994</v>
      </c>
      <c r="BP50" s="389">
        <v>9.6222589999999997</v>
      </c>
      <c r="BQ50" s="389">
        <v>9.6890260000000001</v>
      </c>
      <c r="BR50" s="389">
        <v>9.6640180000000004</v>
      </c>
      <c r="BS50" s="389">
        <v>9.5740739999999995</v>
      </c>
      <c r="BT50" s="389">
        <v>9.5387129999999996</v>
      </c>
      <c r="BU50" s="389">
        <v>9.4665479999999995</v>
      </c>
      <c r="BV50" s="389">
        <v>9.3611710000000006</v>
      </c>
    </row>
    <row r="51" spans="1:79" ht="11.05" customHeight="1" x14ac:dyDescent="0.2">
      <c r="A51" s="291" t="s">
        <v>449</v>
      </c>
      <c r="B51" s="608" t="s">
        <v>1132</v>
      </c>
      <c r="C51" s="466">
        <v>1.854419</v>
      </c>
      <c r="D51" s="466">
        <v>1.666344</v>
      </c>
      <c r="E51" s="466">
        <v>1.3592580000000001</v>
      </c>
      <c r="F51" s="466">
        <v>0.61903300000000006</v>
      </c>
      <c r="G51" s="466">
        <v>0.50541899999999995</v>
      </c>
      <c r="H51" s="466">
        <v>0.73313300000000003</v>
      </c>
      <c r="I51" s="466">
        <v>0.83570900000000004</v>
      </c>
      <c r="J51" s="466">
        <v>0.85099999999999998</v>
      </c>
      <c r="K51" s="466">
        <v>0.79949999999999999</v>
      </c>
      <c r="L51" s="466">
        <v>0.82125800000000004</v>
      </c>
      <c r="M51" s="466">
        <v>1.0617000000000001</v>
      </c>
      <c r="N51" s="466">
        <v>1.1251930000000001</v>
      </c>
      <c r="O51" s="466">
        <v>1.2263550000000001</v>
      </c>
      <c r="P51" s="466">
        <v>0.94914299999999996</v>
      </c>
      <c r="Q51" s="466">
        <v>1.101</v>
      </c>
      <c r="R51" s="466">
        <v>1.2626329999999999</v>
      </c>
      <c r="S51" s="466">
        <v>1.308065</v>
      </c>
      <c r="T51" s="466">
        <v>1.3831329999999999</v>
      </c>
      <c r="U51" s="466">
        <v>1.423387</v>
      </c>
      <c r="V51" s="466">
        <v>1.4352579999999999</v>
      </c>
      <c r="W51" s="466">
        <v>1.355667</v>
      </c>
      <c r="X51" s="466">
        <v>1.321097</v>
      </c>
      <c r="Y51" s="466">
        <v>1.423567</v>
      </c>
      <c r="Z51" s="466">
        <v>1.5121290000000001</v>
      </c>
      <c r="AA51" s="466">
        <v>1.516548</v>
      </c>
      <c r="AB51" s="466">
        <v>1.503679</v>
      </c>
      <c r="AC51" s="466">
        <v>1.4359360000000001</v>
      </c>
      <c r="AD51" s="466">
        <v>1.699233</v>
      </c>
      <c r="AE51" s="466">
        <v>1.740677</v>
      </c>
      <c r="AF51" s="466">
        <v>1.6862330000000001</v>
      </c>
      <c r="AG51" s="466">
        <v>1.7235480000000001</v>
      </c>
      <c r="AH51" s="466">
        <v>1.6833229999999999</v>
      </c>
      <c r="AI51" s="466">
        <v>1.6012</v>
      </c>
      <c r="AJ51" s="466">
        <v>1.567839</v>
      </c>
      <c r="AK51" s="466">
        <v>1.6588000000000001</v>
      </c>
      <c r="AL51" s="466">
        <v>1.5615159999999999</v>
      </c>
      <c r="AM51" s="466">
        <v>1.623097</v>
      </c>
      <c r="AN51" s="466">
        <v>1.565679</v>
      </c>
      <c r="AO51" s="466">
        <v>1.6793229999999999</v>
      </c>
      <c r="AP51" s="466">
        <v>1.7016</v>
      </c>
      <c r="AQ51" s="466">
        <v>1.6905159999999999</v>
      </c>
      <c r="AR51" s="466">
        <v>1.775733</v>
      </c>
      <c r="AS51" s="466">
        <v>1.7797419999999999</v>
      </c>
      <c r="AT51" s="466">
        <v>1.823742</v>
      </c>
      <c r="AU51" s="466">
        <v>1.7496670000000001</v>
      </c>
      <c r="AV51" s="466">
        <v>1.611677</v>
      </c>
      <c r="AW51" s="466">
        <v>1.699767</v>
      </c>
      <c r="AX51" s="466">
        <v>1.8280650000000001</v>
      </c>
      <c r="AY51" s="466">
        <v>1.691516</v>
      </c>
      <c r="AZ51" s="466">
        <v>1.6443449999999999</v>
      </c>
      <c r="BA51" s="466">
        <v>1.757903</v>
      </c>
      <c r="BB51" s="466">
        <v>1.7538670000000001</v>
      </c>
      <c r="BC51" s="466">
        <v>1.834903</v>
      </c>
      <c r="BD51" s="674">
        <v>1.9307000000000001</v>
      </c>
      <c r="BE51" s="674">
        <v>1.9225479999999999</v>
      </c>
      <c r="BF51" s="674">
        <v>1.9087099999999999</v>
      </c>
      <c r="BG51" s="674">
        <v>1.788967</v>
      </c>
      <c r="BH51" s="674">
        <v>1.7708709677000001</v>
      </c>
      <c r="BI51" s="674">
        <v>1.8132729999999999</v>
      </c>
      <c r="BJ51" s="389">
        <v>1.845105</v>
      </c>
      <c r="BK51" s="389">
        <v>1.764135</v>
      </c>
      <c r="BL51" s="389">
        <v>1.683846</v>
      </c>
      <c r="BM51" s="389">
        <v>1.73509</v>
      </c>
      <c r="BN51" s="389">
        <v>1.819091</v>
      </c>
      <c r="BO51" s="389">
        <v>1.809858</v>
      </c>
      <c r="BP51" s="389">
        <v>1.845558</v>
      </c>
      <c r="BQ51" s="389">
        <v>1.8512869999999999</v>
      </c>
      <c r="BR51" s="389">
        <v>1.841372</v>
      </c>
      <c r="BS51" s="389">
        <v>1.7770509999999999</v>
      </c>
      <c r="BT51" s="389">
        <v>1.6841410000000001</v>
      </c>
      <c r="BU51" s="389">
        <v>1.723101</v>
      </c>
      <c r="BV51" s="389">
        <v>1.702005</v>
      </c>
    </row>
    <row r="52" spans="1:79" ht="11.05" customHeight="1" x14ac:dyDescent="0.2">
      <c r="A52" s="291" t="s">
        <v>450</v>
      </c>
      <c r="B52" s="608" t="s">
        <v>1133</v>
      </c>
      <c r="C52" s="466">
        <v>5.0865479999999996</v>
      </c>
      <c r="D52" s="466">
        <v>4.812862</v>
      </c>
      <c r="E52" s="466">
        <v>4.9529350000000001</v>
      </c>
      <c r="F52" s="466">
        <v>5.0788000000000002</v>
      </c>
      <c r="G52" s="466">
        <v>4.8181609999999999</v>
      </c>
      <c r="H52" s="466">
        <v>4.5796659999999996</v>
      </c>
      <c r="I52" s="466">
        <v>4.8427410000000002</v>
      </c>
      <c r="J52" s="466">
        <v>4.8227409999999997</v>
      </c>
      <c r="K52" s="466">
        <v>4.4935</v>
      </c>
      <c r="L52" s="466">
        <v>4.204161</v>
      </c>
      <c r="M52" s="466">
        <v>4.5220000000000002</v>
      </c>
      <c r="N52" s="466">
        <v>4.6329029999999998</v>
      </c>
      <c r="O52" s="466">
        <v>4.5601609999999999</v>
      </c>
      <c r="P52" s="466">
        <v>3.7819639999999999</v>
      </c>
      <c r="Q52" s="466">
        <v>4.5192579999999998</v>
      </c>
      <c r="R52" s="466">
        <v>4.5959329999999996</v>
      </c>
      <c r="S52" s="466">
        <v>4.7450000000000001</v>
      </c>
      <c r="T52" s="466">
        <v>4.9805000000000001</v>
      </c>
      <c r="U52" s="466">
        <v>4.8559029999999996</v>
      </c>
      <c r="V52" s="466">
        <v>4.7416130000000001</v>
      </c>
      <c r="W52" s="466">
        <v>4.555167</v>
      </c>
      <c r="X52" s="466">
        <v>4.727258</v>
      </c>
      <c r="Y52" s="466">
        <v>4.9502329999999999</v>
      </c>
      <c r="Z52" s="466">
        <v>4.9262259999999998</v>
      </c>
      <c r="AA52" s="466">
        <v>4.6704189999999999</v>
      </c>
      <c r="AB52" s="466">
        <v>4.6821429999999999</v>
      </c>
      <c r="AC52" s="466">
        <v>5.0040969999999998</v>
      </c>
      <c r="AD52" s="466">
        <v>4.835267</v>
      </c>
      <c r="AE52" s="466">
        <v>4.9879030000000002</v>
      </c>
      <c r="AF52" s="466">
        <v>5.1965000000000003</v>
      </c>
      <c r="AG52" s="466">
        <v>5.1244839999999998</v>
      </c>
      <c r="AH52" s="466">
        <v>5.1423870000000003</v>
      </c>
      <c r="AI52" s="466">
        <v>5.1832330000000004</v>
      </c>
      <c r="AJ52" s="466">
        <v>5.0771610000000003</v>
      </c>
      <c r="AK52" s="466">
        <v>5.3384</v>
      </c>
      <c r="AL52" s="466">
        <v>4.872871</v>
      </c>
      <c r="AM52" s="466">
        <v>4.7022899999999996</v>
      </c>
      <c r="AN52" s="466">
        <v>4.6969289999999999</v>
      </c>
      <c r="AO52" s="466">
        <v>4.6824519999999996</v>
      </c>
      <c r="AP52" s="466">
        <v>4.743233</v>
      </c>
      <c r="AQ52" s="466">
        <v>4.9480969999999997</v>
      </c>
      <c r="AR52" s="466">
        <v>4.975867</v>
      </c>
      <c r="AS52" s="466">
        <v>4.9784519999999999</v>
      </c>
      <c r="AT52" s="466">
        <v>5.0175159999999996</v>
      </c>
      <c r="AU52" s="466">
        <v>4.8967000000000001</v>
      </c>
      <c r="AV52" s="466">
        <v>4.7347419999999998</v>
      </c>
      <c r="AW52" s="466">
        <v>5.1009669999999998</v>
      </c>
      <c r="AX52" s="466">
        <v>5.2440319999999998</v>
      </c>
      <c r="AY52" s="466">
        <v>4.6462580000000004</v>
      </c>
      <c r="AZ52" s="466">
        <v>4.3182070000000001</v>
      </c>
      <c r="BA52" s="466">
        <v>4.7288069999999998</v>
      </c>
      <c r="BB52" s="466">
        <v>4.7905329999999999</v>
      </c>
      <c r="BC52" s="466">
        <v>5.0098710000000004</v>
      </c>
      <c r="BD52" s="674">
        <v>5.0377999999999998</v>
      </c>
      <c r="BE52" s="674">
        <v>5.137613</v>
      </c>
      <c r="BF52" s="674">
        <v>5.117</v>
      </c>
      <c r="BG52" s="674">
        <v>4.9919330000000004</v>
      </c>
      <c r="BH52" s="674">
        <v>5.0615161290000001</v>
      </c>
      <c r="BI52" s="674">
        <v>5.1637008</v>
      </c>
      <c r="BJ52" s="389">
        <v>5.1983709999999999</v>
      </c>
      <c r="BK52" s="389">
        <v>4.7442700000000002</v>
      </c>
      <c r="BL52" s="389">
        <v>4.5043509999999998</v>
      </c>
      <c r="BM52" s="389">
        <v>4.6486840000000003</v>
      </c>
      <c r="BN52" s="389">
        <v>4.7116800000000003</v>
      </c>
      <c r="BO52" s="389">
        <v>4.8895030000000004</v>
      </c>
      <c r="BP52" s="389">
        <v>4.9822620000000004</v>
      </c>
      <c r="BQ52" s="389">
        <v>4.8972360000000004</v>
      </c>
      <c r="BR52" s="389">
        <v>4.9650210000000001</v>
      </c>
      <c r="BS52" s="389">
        <v>4.8522360000000004</v>
      </c>
      <c r="BT52" s="389">
        <v>4.6516760000000001</v>
      </c>
      <c r="BU52" s="389">
        <v>4.9753249999999998</v>
      </c>
      <c r="BV52" s="389">
        <v>5.0219589999999998</v>
      </c>
    </row>
    <row r="53" spans="1:79" ht="11.05" customHeight="1" x14ac:dyDescent="0.2">
      <c r="A53" s="291" t="s">
        <v>451</v>
      </c>
      <c r="B53" s="608" t="s">
        <v>1134</v>
      </c>
      <c r="C53" s="466">
        <v>0.225741</v>
      </c>
      <c r="D53" s="466">
        <v>0.25103399999999998</v>
      </c>
      <c r="E53" s="466">
        <v>0.240871</v>
      </c>
      <c r="F53" s="466">
        <v>0.13856599999999999</v>
      </c>
      <c r="G53" s="466">
        <v>0.14274100000000001</v>
      </c>
      <c r="H53" s="466">
        <v>0.2384</v>
      </c>
      <c r="I53" s="466">
        <v>0.21867700000000001</v>
      </c>
      <c r="J53" s="466">
        <v>0.19267699999999999</v>
      </c>
      <c r="K53" s="466">
        <v>0.16733300000000001</v>
      </c>
      <c r="L53" s="466">
        <v>0.14751600000000001</v>
      </c>
      <c r="M53" s="466">
        <v>0.1532</v>
      </c>
      <c r="N53" s="466">
        <v>0.145677</v>
      </c>
      <c r="O53" s="466">
        <v>0.178871</v>
      </c>
      <c r="P53" s="466">
        <v>0.18767900000000001</v>
      </c>
      <c r="Q53" s="466">
        <v>0.223774</v>
      </c>
      <c r="R53" s="466">
        <v>0.18713299999999999</v>
      </c>
      <c r="S53" s="466">
        <v>0.209452</v>
      </c>
      <c r="T53" s="466">
        <v>0.2293</v>
      </c>
      <c r="U53" s="466">
        <v>0.24516099999999999</v>
      </c>
      <c r="V53" s="466">
        <v>0.231097</v>
      </c>
      <c r="W53" s="466">
        <v>0.18490000000000001</v>
      </c>
      <c r="X53" s="466">
        <v>0.22225800000000001</v>
      </c>
      <c r="Y53" s="466">
        <v>0.24640000000000001</v>
      </c>
      <c r="Z53" s="466">
        <v>0.21035499999999999</v>
      </c>
      <c r="AA53" s="466">
        <v>0.27035500000000001</v>
      </c>
      <c r="AB53" s="466">
        <v>0.22800000000000001</v>
      </c>
      <c r="AC53" s="466">
        <v>0.30058099999999999</v>
      </c>
      <c r="AD53" s="466">
        <v>0.23169999999999999</v>
      </c>
      <c r="AE53" s="466">
        <v>0.24512900000000001</v>
      </c>
      <c r="AF53" s="466">
        <v>0.20536699999999999</v>
      </c>
      <c r="AG53" s="466">
        <v>0.217387</v>
      </c>
      <c r="AH53" s="466">
        <v>0.27419399999999999</v>
      </c>
      <c r="AI53" s="466">
        <v>0.29573300000000002</v>
      </c>
      <c r="AJ53" s="466">
        <v>0.25316100000000002</v>
      </c>
      <c r="AK53" s="466">
        <v>0.21890000000000001</v>
      </c>
      <c r="AL53" s="466">
        <v>0.27238699999999999</v>
      </c>
      <c r="AM53" s="466">
        <v>0.26148399999999999</v>
      </c>
      <c r="AN53" s="466">
        <v>0.27592899999999998</v>
      </c>
      <c r="AO53" s="466">
        <v>0.276194</v>
      </c>
      <c r="AP53" s="466">
        <v>0.2873</v>
      </c>
      <c r="AQ53" s="466">
        <v>0.27777400000000002</v>
      </c>
      <c r="AR53" s="466">
        <v>0.22983300000000001</v>
      </c>
      <c r="AS53" s="466">
        <v>0.264484</v>
      </c>
      <c r="AT53" s="466">
        <v>0.26922600000000002</v>
      </c>
      <c r="AU53" s="466">
        <v>0.26166699999999998</v>
      </c>
      <c r="AV53" s="466">
        <v>0.27061299999999999</v>
      </c>
      <c r="AW53" s="466">
        <v>0.29049999999999998</v>
      </c>
      <c r="AX53" s="466">
        <v>0.287387</v>
      </c>
      <c r="AY53" s="466">
        <v>0.32032300000000002</v>
      </c>
      <c r="AZ53" s="466">
        <v>0.39851700000000001</v>
      </c>
      <c r="BA53" s="466">
        <v>0.40632299999999999</v>
      </c>
      <c r="BB53" s="466">
        <v>0.29609999999999997</v>
      </c>
      <c r="BC53" s="466">
        <v>0.32267699999999999</v>
      </c>
      <c r="BD53" s="674">
        <v>0.30346699999999999</v>
      </c>
      <c r="BE53" s="674">
        <v>0.30890299999999998</v>
      </c>
      <c r="BF53" s="674">
        <v>0.30335499999999999</v>
      </c>
      <c r="BG53" s="674">
        <v>0.26493299999999997</v>
      </c>
      <c r="BH53" s="674">
        <v>0.32051612902999999</v>
      </c>
      <c r="BI53" s="674">
        <v>0.31529378000000002</v>
      </c>
      <c r="BJ53" s="389">
        <v>0.29914200000000002</v>
      </c>
      <c r="BK53" s="389">
        <v>0.28508670000000003</v>
      </c>
      <c r="BL53" s="389">
        <v>0.28937309999999999</v>
      </c>
      <c r="BM53" s="389">
        <v>0.3022918</v>
      </c>
      <c r="BN53" s="389">
        <v>0.29822890000000002</v>
      </c>
      <c r="BO53" s="389">
        <v>0.29221019999999998</v>
      </c>
      <c r="BP53" s="389">
        <v>0.29451189999999999</v>
      </c>
      <c r="BQ53" s="389">
        <v>0.29801860000000002</v>
      </c>
      <c r="BR53" s="389">
        <v>0.3005177</v>
      </c>
      <c r="BS53" s="389">
        <v>0.30034739999999999</v>
      </c>
      <c r="BT53" s="389">
        <v>0.29510360000000002</v>
      </c>
      <c r="BU53" s="389">
        <v>0.29415570000000002</v>
      </c>
      <c r="BV53" s="389">
        <v>0.29371130000000001</v>
      </c>
    </row>
    <row r="54" spans="1:79" ht="11.05" customHeight="1" x14ac:dyDescent="0.2">
      <c r="A54" s="291" t="s">
        <v>452</v>
      </c>
      <c r="B54" s="608" t="s">
        <v>1170</v>
      </c>
      <c r="C54" s="466">
        <v>2.485608</v>
      </c>
      <c r="D54" s="466">
        <v>2.4087890000000001</v>
      </c>
      <c r="E54" s="466">
        <v>2.3289960000000001</v>
      </c>
      <c r="F54" s="466">
        <v>2.1066980000000002</v>
      </c>
      <c r="G54" s="466">
        <v>2.117448</v>
      </c>
      <c r="H54" s="466">
        <v>2.204996</v>
      </c>
      <c r="I54" s="466">
        <v>2.3503509999999999</v>
      </c>
      <c r="J54" s="466">
        <v>2.2820939999999998</v>
      </c>
      <c r="K54" s="466">
        <v>2.2138620000000002</v>
      </c>
      <c r="L54" s="466">
        <v>2.154318</v>
      </c>
      <c r="M54" s="466">
        <v>2.2180970000000002</v>
      </c>
      <c r="N54" s="466">
        <v>2.2107049999999999</v>
      </c>
      <c r="O54" s="466">
        <v>2.2344179999999998</v>
      </c>
      <c r="P54" s="466">
        <v>1.916571</v>
      </c>
      <c r="Q54" s="466">
        <v>2.1257429999999999</v>
      </c>
      <c r="R54" s="466">
        <v>2.3099340000000002</v>
      </c>
      <c r="S54" s="466">
        <v>2.4504839999999999</v>
      </c>
      <c r="T54" s="466">
        <v>2.5179649999999998</v>
      </c>
      <c r="U54" s="466">
        <v>2.4621620000000002</v>
      </c>
      <c r="V54" s="466">
        <v>2.4990969999999999</v>
      </c>
      <c r="W54" s="466">
        <v>2.3595980000000001</v>
      </c>
      <c r="X54" s="466">
        <v>2.2569029999999999</v>
      </c>
      <c r="Y54" s="466">
        <v>2.3410009999999999</v>
      </c>
      <c r="Z54" s="466">
        <v>2.3891309999999999</v>
      </c>
      <c r="AA54" s="466">
        <v>2.2758400000000001</v>
      </c>
      <c r="AB54" s="466">
        <v>2.2015709999999999</v>
      </c>
      <c r="AC54" s="466">
        <v>2.2903880000000001</v>
      </c>
      <c r="AD54" s="466">
        <v>2.3293659999999998</v>
      </c>
      <c r="AE54" s="466">
        <v>2.4014199999999999</v>
      </c>
      <c r="AF54" s="466">
        <v>2.4570669999999999</v>
      </c>
      <c r="AG54" s="466">
        <v>2.4626440000000001</v>
      </c>
      <c r="AH54" s="466">
        <v>2.3571610000000001</v>
      </c>
      <c r="AI54" s="466">
        <v>2.380566</v>
      </c>
      <c r="AJ54" s="466">
        <v>2.2897090000000002</v>
      </c>
      <c r="AK54" s="466">
        <v>2.4104999999999999</v>
      </c>
      <c r="AL54" s="466">
        <v>2.204323</v>
      </c>
      <c r="AM54" s="466">
        <v>2.2269049999999999</v>
      </c>
      <c r="AN54" s="466">
        <v>2.1831070000000001</v>
      </c>
      <c r="AO54" s="466">
        <v>2.2130649999999998</v>
      </c>
      <c r="AP54" s="466">
        <v>2.2790339999999998</v>
      </c>
      <c r="AQ54" s="466">
        <v>2.3731279999999999</v>
      </c>
      <c r="AR54" s="466">
        <v>2.3922319999999999</v>
      </c>
      <c r="AS54" s="466">
        <v>2.4336790000000001</v>
      </c>
      <c r="AT54" s="466">
        <v>2.4219680000000001</v>
      </c>
      <c r="AU54" s="466">
        <v>2.3456000000000001</v>
      </c>
      <c r="AV54" s="466">
        <v>2.193549</v>
      </c>
      <c r="AW54" s="466">
        <v>2.282365</v>
      </c>
      <c r="AX54" s="466">
        <v>2.298807</v>
      </c>
      <c r="AY54" s="466">
        <v>2.2200340000000001</v>
      </c>
      <c r="AZ54" s="466">
        <v>2.09531</v>
      </c>
      <c r="BA54" s="466">
        <v>2.1924519999999998</v>
      </c>
      <c r="BB54" s="466">
        <v>2.1931340000000001</v>
      </c>
      <c r="BC54" s="466">
        <v>2.2862589999999998</v>
      </c>
      <c r="BD54" s="674">
        <v>2.3724340000000002</v>
      </c>
      <c r="BE54" s="674">
        <v>2.315871</v>
      </c>
      <c r="BF54" s="674">
        <v>2.3741940000000001</v>
      </c>
      <c r="BG54" s="674">
        <v>2.287766</v>
      </c>
      <c r="BH54" s="674">
        <v>2.2417231411</v>
      </c>
      <c r="BI54" s="674">
        <v>2.4488129157</v>
      </c>
      <c r="BJ54" s="389">
        <v>2.4774289999999999</v>
      </c>
      <c r="BK54" s="389">
        <v>2.2808570000000001</v>
      </c>
      <c r="BL54" s="389">
        <v>2.192666</v>
      </c>
      <c r="BM54" s="389">
        <v>2.2666559999999998</v>
      </c>
      <c r="BN54" s="389">
        <v>2.3325819999999999</v>
      </c>
      <c r="BO54" s="389">
        <v>2.420372</v>
      </c>
      <c r="BP54" s="389">
        <v>2.4593419999999999</v>
      </c>
      <c r="BQ54" s="389">
        <v>2.4772259999999999</v>
      </c>
      <c r="BR54" s="389">
        <v>2.5247600000000001</v>
      </c>
      <c r="BS54" s="389">
        <v>2.402822</v>
      </c>
      <c r="BT54" s="389">
        <v>2.2641749999999998</v>
      </c>
      <c r="BU54" s="389">
        <v>2.344023</v>
      </c>
      <c r="BV54" s="389">
        <v>2.3894169999999999</v>
      </c>
    </row>
    <row r="55" spans="1:79" ht="11.05" customHeight="1" x14ac:dyDescent="0.2">
      <c r="A55" s="32"/>
      <c r="B55" s="87"/>
      <c r="C55" s="466"/>
      <c r="D55" s="466"/>
      <c r="E55" s="466"/>
      <c r="F55" s="466"/>
      <c r="G55" s="466"/>
      <c r="H55" s="466"/>
      <c r="I55" s="466"/>
      <c r="J55" s="466"/>
      <c r="K55" s="466"/>
      <c r="L55" s="466"/>
      <c r="M55" s="466"/>
      <c r="N55" s="466"/>
      <c r="O55" s="466"/>
      <c r="P55" s="466"/>
      <c r="Q55" s="466"/>
      <c r="R55" s="466"/>
      <c r="S55" s="466"/>
      <c r="T55" s="466"/>
      <c r="U55" s="466"/>
      <c r="V55" s="466"/>
      <c r="W55" s="466"/>
      <c r="X55" s="466"/>
      <c r="Y55" s="466"/>
      <c r="Z55" s="466"/>
      <c r="AA55" s="466"/>
      <c r="AB55" s="466"/>
      <c r="AC55" s="466"/>
      <c r="AD55" s="466"/>
      <c r="AE55" s="466"/>
      <c r="AF55" s="466"/>
      <c r="AG55" s="466"/>
      <c r="AH55" s="466"/>
      <c r="AI55" s="466"/>
      <c r="AJ55" s="466"/>
      <c r="AK55" s="466"/>
      <c r="AL55" s="466"/>
      <c r="AM55" s="466"/>
      <c r="AN55" s="466"/>
      <c r="AO55" s="466"/>
      <c r="AP55" s="466"/>
      <c r="AQ55" s="466"/>
      <c r="AR55" s="466"/>
      <c r="AS55" s="466"/>
      <c r="AT55" s="466"/>
      <c r="AU55" s="466"/>
      <c r="AV55" s="466"/>
      <c r="AW55" s="466"/>
      <c r="AX55" s="466"/>
      <c r="AY55" s="466"/>
      <c r="AZ55" s="466"/>
      <c r="BA55" s="466"/>
      <c r="BB55" s="466"/>
      <c r="BC55" s="466"/>
      <c r="BD55" s="674"/>
      <c r="BE55" s="674"/>
      <c r="BF55" s="674"/>
      <c r="BG55" s="674"/>
      <c r="BH55" s="674"/>
      <c r="BI55" s="674"/>
      <c r="BJ55" s="389"/>
      <c r="BK55" s="389"/>
      <c r="BL55" s="389"/>
      <c r="BM55" s="389"/>
      <c r="BN55" s="389"/>
      <c r="BO55" s="389"/>
      <c r="BP55" s="389"/>
      <c r="BQ55" s="389"/>
      <c r="BR55" s="389"/>
      <c r="BS55" s="389"/>
      <c r="BT55" s="389"/>
      <c r="BU55" s="389"/>
      <c r="BV55" s="389"/>
    </row>
    <row r="56" spans="1:79" s="301" customFormat="1" ht="11.05" customHeight="1" x14ac:dyDescent="0.2">
      <c r="A56" s="587" t="s">
        <v>456</v>
      </c>
      <c r="B56" s="609" t="s">
        <v>1171</v>
      </c>
      <c r="C56" s="101">
        <v>16.860194</v>
      </c>
      <c r="D56" s="101">
        <v>16.505552000000002</v>
      </c>
      <c r="E56" s="101">
        <v>15.755839</v>
      </c>
      <c r="F56" s="101">
        <v>13.314567</v>
      </c>
      <c r="G56" s="101">
        <v>13.428580999999999</v>
      </c>
      <c r="H56" s="101">
        <v>14.217067</v>
      </c>
      <c r="I56" s="101">
        <v>14.823968000000001</v>
      </c>
      <c r="J56" s="101">
        <v>14.692838999999999</v>
      </c>
      <c r="K56" s="101">
        <v>14.137600000000001</v>
      </c>
      <c r="L56" s="101">
        <v>13.845774</v>
      </c>
      <c r="M56" s="101">
        <v>14.5802</v>
      </c>
      <c r="N56" s="101">
        <v>14.539097</v>
      </c>
      <c r="O56" s="101">
        <v>14.974968000000001</v>
      </c>
      <c r="P56" s="101">
        <v>12.803321</v>
      </c>
      <c r="Q56" s="101">
        <v>14.838160999999999</v>
      </c>
      <c r="R56" s="101">
        <v>15.635199999999999</v>
      </c>
      <c r="S56" s="101">
        <v>16.130548000000001</v>
      </c>
      <c r="T56" s="101">
        <v>16.742899999999999</v>
      </c>
      <c r="U56" s="101">
        <v>16.48171</v>
      </c>
      <c r="V56" s="101">
        <v>16.380516</v>
      </c>
      <c r="W56" s="101">
        <v>15.802467</v>
      </c>
      <c r="X56" s="101">
        <v>15.604419</v>
      </c>
      <c r="Y56" s="101">
        <v>16.159666999999999</v>
      </c>
      <c r="Z56" s="101">
        <v>16.308807000000002</v>
      </c>
      <c r="AA56" s="101">
        <v>15.969548</v>
      </c>
      <c r="AB56" s="101">
        <v>15.946963999999999</v>
      </c>
      <c r="AC56" s="101">
        <v>16.414290000000001</v>
      </c>
      <c r="AD56" s="101">
        <v>16.121867000000002</v>
      </c>
      <c r="AE56" s="101">
        <v>16.734128999999999</v>
      </c>
      <c r="AF56" s="101">
        <v>17.1082</v>
      </c>
      <c r="AG56" s="101">
        <v>16.887225999999998</v>
      </c>
      <c r="AH56" s="101">
        <v>16.903419</v>
      </c>
      <c r="AI56" s="101">
        <v>16.660900000000002</v>
      </c>
      <c r="AJ56" s="101">
        <v>16.265871000000001</v>
      </c>
      <c r="AK56" s="101">
        <v>16.939966999999999</v>
      </c>
      <c r="AL56" s="101">
        <v>15.842936</v>
      </c>
      <c r="AM56" s="101">
        <v>15.625194</v>
      </c>
      <c r="AN56" s="101">
        <v>15.627071000000001</v>
      </c>
      <c r="AO56" s="101">
        <v>16.026257999999999</v>
      </c>
      <c r="AP56" s="101">
        <v>16.463032999999999</v>
      </c>
      <c r="AQ56" s="101">
        <v>16.756613000000002</v>
      </c>
      <c r="AR56" s="101">
        <v>17.014433</v>
      </c>
      <c r="AS56" s="101">
        <v>17.135580999999998</v>
      </c>
      <c r="AT56" s="101">
        <v>17.200548000000001</v>
      </c>
      <c r="AU56" s="101">
        <v>16.711500000000001</v>
      </c>
      <c r="AV56" s="101">
        <v>15.835936</v>
      </c>
      <c r="AW56" s="101">
        <v>16.487133</v>
      </c>
      <c r="AX56" s="101">
        <v>17.074387000000002</v>
      </c>
      <c r="AY56" s="101">
        <v>15.855903</v>
      </c>
      <c r="AZ56" s="101">
        <v>15.204862</v>
      </c>
      <c r="BA56" s="101">
        <v>16.291484000000001</v>
      </c>
      <c r="BB56" s="101">
        <v>16.432233</v>
      </c>
      <c r="BC56" s="101">
        <v>17.171129000000001</v>
      </c>
      <c r="BD56" s="703">
        <v>17.268833000000001</v>
      </c>
      <c r="BE56" s="703">
        <v>16.947419</v>
      </c>
      <c r="BF56" s="703">
        <v>17.270451999999999</v>
      </c>
      <c r="BG56" s="703">
        <v>16.6175</v>
      </c>
      <c r="BH56" s="703">
        <v>16.298032257999999</v>
      </c>
      <c r="BI56" s="703">
        <v>16.722034666999999</v>
      </c>
      <c r="BJ56" s="598">
        <v>16.94632</v>
      </c>
      <c r="BK56" s="598">
        <v>16.123139999999999</v>
      </c>
      <c r="BL56" s="598">
        <v>15.530340000000001</v>
      </c>
      <c r="BM56" s="598">
        <v>16.055900000000001</v>
      </c>
      <c r="BN56" s="598">
        <v>16.217459999999999</v>
      </c>
      <c r="BO56" s="598">
        <v>16.77544</v>
      </c>
      <c r="BP56" s="598">
        <v>16.9268</v>
      </c>
      <c r="BQ56" s="598">
        <v>17.000450000000001</v>
      </c>
      <c r="BR56" s="598">
        <v>17.0305</v>
      </c>
      <c r="BS56" s="598">
        <v>16.473109999999998</v>
      </c>
      <c r="BT56" s="598">
        <v>15.764860000000001</v>
      </c>
      <c r="BU56" s="598">
        <v>16.438839999999999</v>
      </c>
      <c r="BV56" s="598">
        <v>16.442720000000001</v>
      </c>
    </row>
    <row r="57" spans="1:79" s="301" customFormat="1" ht="11.05" customHeight="1" x14ac:dyDescent="0.2">
      <c r="A57" s="587" t="s">
        <v>454</v>
      </c>
      <c r="B57" s="609" t="s">
        <v>1172</v>
      </c>
      <c r="C57" s="101">
        <v>18.976085000000001</v>
      </c>
      <c r="D57" s="101">
        <v>18.976085000000001</v>
      </c>
      <c r="E57" s="101">
        <v>18.976085000000001</v>
      </c>
      <c r="F57" s="101">
        <v>18.976085000000001</v>
      </c>
      <c r="G57" s="101">
        <v>18.641085</v>
      </c>
      <c r="H57" s="101">
        <v>18.622084999999998</v>
      </c>
      <c r="I57" s="101">
        <v>18.622084999999998</v>
      </c>
      <c r="J57" s="101">
        <v>18.622084999999998</v>
      </c>
      <c r="K57" s="101">
        <v>18.386085000000001</v>
      </c>
      <c r="L57" s="101">
        <v>18.386085000000001</v>
      </c>
      <c r="M57" s="101">
        <v>18.386085000000001</v>
      </c>
      <c r="N57" s="101">
        <v>18.386085000000001</v>
      </c>
      <c r="O57" s="101">
        <v>18.127700000000001</v>
      </c>
      <c r="P57" s="101">
        <v>18.127700000000001</v>
      </c>
      <c r="Q57" s="101">
        <v>18.127700000000001</v>
      </c>
      <c r="R57" s="101">
        <v>18.127700000000001</v>
      </c>
      <c r="S57" s="101">
        <v>18.127700000000001</v>
      </c>
      <c r="T57" s="101">
        <v>18.127700000000001</v>
      </c>
      <c r="U57" s="101">
        <v>18.129300000000001</v>
      </c>
      <c r="V57" s="101">
        <v>18.130400000000002</v>
      </c>
      <c r="W57" s="101">
        <v>18.130400000000002</v>
      </c>
      <c r="X57" s="101">
        <v>18.132100000000001</v>
      </c>
      <c r="Y57" s="101">
        <v>18.132100000000001</v>
      </c>
      <c r="Z57" s="101">
        <v>17.8765</v>
      </c>
      <c r="AA57" s="101">
        <v>17.93431</v>
      </c>
      <c r="AB57" s="101">
        <v>17.93431</v>
      </c>
      <c r="AC57" s="101">
        <v>17.93431</v>
      </c>
      <c r="AD57" s="101">
        <v>17.93431</v>
      </c>
      <c r="AE57" s="101">
        <v>17.93431</v>
      </c>
      <c r="AF57" s="101">
        <v>17.93431</v>
      </c>
      <c r="AG57" s="101">
        <v>17.955310000000001</v>
      </c>
      <c r="AH57" s="101">
        <v>17.955310000000001</v>
      </c>
      <c r="AI57" s="101">
        <v>18.01661</v>
      </c>
      <c r="AJ57" s="101">
        <v>18.01661</v>
      </c>
      <c r="AK57" s="101">
        <v>18.003609999999998</v>
      </c>
      <c r="AL57" s="101">
        <v>18.003609999999998</v>
      </c>
      <c r="AM57" s="101">
        <v>18.060369000000001</v>
      </c>
      <c r="AN57" s="101">
        <v>18.030369</v>
      </c>
      <c r="AO57" s="101">
        <v>18.270368999999999</v>
      </c>
      <c r="AP57" s="101">
        <v>18.270368999999999</v>
      </c>
      <c r="AQ57" s="101">
        <v>18.270368999999999</v>
      </c>
      <c r="AR57" s="101">
        <v>18.270368999999999</v>
      </c>
      <c r="AS57" s="101">
        <v>18.272248999999999</v>
      </c>
      <c r="AT57" s="101">
        <v>18.272248999999999</v>
      </c>
      <c r="AU57" s="101">
        <v>18.272248999999999</v>
      </c>
      <c r="AV57" s="101">
        <v>18.272248999999999</v>
      </c>
      <c r="AW57" s="101">
        <v>18.346249</v>
      </c>
      <c r="AX57" s="101">
        <v>18.347978000000001</v>
      </c>
      <c r="AY57" s="101">
        <v>18.428728</v>
      </c>
      <c r="AZ57" s="101">
        <v>18.428728</v>
      </c>
      <c r="BA57" s="101">
        <v>18.326028000000001</v>
      </c>
      <c r="BB57" s="101">
        <v>18.326028000000001</v>
      </c>
      <c r="BC57" s="101">
        <v>18.326028000000001</v>
      </c>
      <c r="BD57" s="703">
        <v>18.326028000000001</v>
      </c>
      <c r="BE57" s="703">
        <v>18.326028000000001</v>
      </c>
      <c r="BF57" s="703">
        <v>18.326028000000001</v>
      </c>
      <c r="BG57" s="703">
        <v>18.326028000000001</v>
      </c>
      <c r="BH57" s="703">
        <v>18.340800000000002</v>
      </c>
      <c r="BI57" s="703">
        <v>18.340800000000002</v>
      </c>
      <c r="BJ57" s="598">
        <v>18.340800000000002</v>
      </c>
      <c r="BK57" s="598">
        <v>18.340800000000002</v>
      </c>
      <c r="BL57" s="598">
        <v>18.077020000000001</v>
      </c>
      <c r="BM57" s="598">
        <v>18.077020000000001</v>
      </c>
      <c r="BN57" s="598">
        <v>18.077020000000001</v>
      </c>
      <c r="BO57" s="598">
        <v>18.077020000000001</v>
      </c>
      <c r="BP57" s="598">
        <v>18.077020000000001</v>
      </c>
      <c r="BQ57" s="598">
        <v>18.077020000000001</v>
      </c>
      <c r="BR57" s="598">
        <v>18.077020000000001</v>
      </c>
      <c r="BS57" s="598">
        <v>18.077020000000001</v>
      </c>
      <c r="BT57" s="598">
        <v>18.077020000000001</v>
      </c>
      <c r="BU57" s="598">
        <v>18.077020000000001</v>
      </c>
      <c r="BV57" s="598">
        <v>17.938020000000002</v>
      </c>
    </row>
    <row r="58" spans="1:79" s="301" customFormat="1" ht="11.05" customHeight="1" x14ac:dyDescent="0.2">
      <c r="A58" s="587" t="s">
        <v>455</v>
      </c>
      <c r="B58" s="610" t="s">
        <v>1173</v>
      </c>
      <c r="C58" s="102">
        <v>0.88849696868000005</v>
      </c>
      <c r="D58" s="102">
        <v>0.86980807684999994</v>
      </c>
      <c r="E58" s="102">
        <v>0.83029976941999994</v>
      </c>
      <c r="F58" s="102">
        <v>0.70164983978999995</v>
      </c>
      <c r="G58" s="102">
        <v>0.72037550389000005</v>
      </c>
      <c r="H58" s="102">
        <v>0.76345194428999996</v>
      </c>
      <c r="I58" s="102">
        <v>0.79604233360999999</v>
      </c>
      <c r="J58" s="102">
        <v>0.78900074831</v>
      </c>
      <c r="K58" s="102">
        <v>0.76892932888999999</v>
      </c>
      <c r="L58" s="102">
        <v>0.75305721691000005</v>
      </c>
      <c r="M58" s="102">
        <v>0.79300188158999996</v>
      </c>
      <c r="N58" s="102">
        <v>0.79076633226000004</v>
      </c>
      <c r="O58" s="102">
        <v>0.82608207329000005</v>
      </c>
      <c r="P58" s="102">
        <v>0.70628491203999999</v>
      </c>
      <c r="Q58" s="102">
        <v>0.81853522509999999</v>
      </c>
      <c r="R58" s="102">
        <v>0.86250324089999997</v>
      </c>
      <c r="S58" s="102">
        <v>0.88982871516999995</v>
      </c>
      <c r="T58" s="102">
        <v>0.92360862105999997</v>
      </c>
      <c r="U58" s="102">
        <v>0.90912004323999995</v>
      </c>
      <c r="V58" s="102">
        <v>0.90348343113999996</v>
      </c>
      <c r="W58" s="102">
        <v>0.87160057142000003</v>
      </c>
      <c r="X58" s="102">
        <v>0.86059634570999999</v>
      </c>
      <c r="Y58" s="102">
        <v>0.89121872260000001</v>
      </c>
      <c r="Z58" s="102">
        <v>0.91230425419000005</v>
      </c>
      <c r="AA58" s="102">
        <v>0.89044674705000004</v>
      </c>
      <c r="AB58" s="102">
        <v>0.88918748476999998</v>
      </c>
      <c r="AC58" s="102">
        <v>0.91524513628000004</v>
      </c>
      <c r="AD58" s="102">
        <v>0.89893990902999998</v>
      </c>
      <c r="AE58" s="102">
        <v>0.93307905349999998</v>
      </c>
      <c r="AF58" s="102">
        <v>0.95393689526000003</v>
      </c>
      <c r="AG58" s="102">
        <v>0.94051431024999999</v>
      </c>
      <c r="AH58" s="102">
        <v>0.94141616045999998</v>
      </c>
      <c r="AI58" s="102">
        <v>0.92475221476000002</v>
      </c>
      <c r="AJ58" s="102">
        <v>0.90282639187000002</v>
      </c>
      <c r="AK58" s="102">
        <v>0.94092057093000003</v>
      </c>
      <c r="AL58" s="102">
        <v>0.87998662490000001</v>
      </c>
      <c r="AM58" s="102">
        <v>0.86516471507000003</v>
      </c>
      <c r="AN58" s="102">
        <v>0.86670832971</v>
      </c>
      <c r="AO58" s="102">
        <v>0.87717210309000004</v>
      </c>
      <c r="AP58" s="102">
        <v>0.90107829787000004</v>
      </c>
      <c r="AQ58" s="102">
        <v>0.91714693884999998</v>
      </c>
      <c r="AR58" s="102">
        <v>0.9312583123</v>
      </c>
      <c r="AS58" s="102">
        <v>0.93779266032999997</v>
      </c>
      <c r="AT58" s="102">
        <v>0.94134816135999999</v>
      </c>
      <c r="AU58" s="102">
        <v>0.91458363992000002</v>
      </c>
      <c r="AV58" s="102">
        <v>0.86666594790999996</v>
      </c>
      <c r="AW58" s="102">
        <v>0.89866506226999998</v>
      </c>
      <c r="AX58" s="102">
        <v>0.93058684722999996</v>
      </c>
      <c r="AY58" s="102">
        <v>0.86039052721999998</v>
      </c>
      <c r="AZ58" s="102">
        <v>0.82506302116999997</v>
      </c>
      <c r="BA58" s="102">
        <v>0.88898063453999998</v>
      </c>
      <c r="BB58" s="102">
        <v>0.89666091309999996</v>
      </c>
      <c r="BC58" s="102">
        <v>0.93698039749999995</v>
      </c>
      <c r="BD58" s="711">
        <v>0.94231183102000005</v>
      </c>
      <c r="BE58" s="711">
        <v>0.92477316961</v>
      </c>
      <c r="BF58" s="711">
        <v>0.94240017530999998</v>
      </c>
      <c r="BG58" s="711">
        <v>0.90677041419000004</v>
      </c>
      <c r="BH58" s="711">
        <v>0.88862166633999995</v>
      </c>
      <c r="BI58" s="711">
        <v>0.91173965511999999</v>
      </c>
      <c r="BJ58" s="616">
        <v>0.92396829999999996</v>
      </c>
      <c r="BK58" s="616">
        <v>0.87908620000000004</v>
      </c>
      <c r="BL58" s="616">
        <v>0.8591202</v>
      </c>
      <c r="BM58" s="616">
        <v>0.88819349999999997</v>
      </c>
      <c r="BN58" s="616">
        <v>0.89713089999999995</v>
      </c>
      <c r="BO58" s="616">
        <v>0.92799810000000005</v>
      </c>
      <c r="BP58" s="616">
        <v>0.93637119999999996</v>
      </c>
      <c r="BQ58" s="616">
        <v>0.94044499999999998</v>
      </c>
      <c r="BR58" s="616">
        <v>0.94210729999999998</v>
      </c>
      <c r="BS58" s="616">
        <v>0.91127329999999995</v>
      </c>
      <c r="BT58" s="616">
        <v>0.87209369999999997</v>
      </c>
      <c r="BU58" s="616">
        <v>0.90937780000000001</v>
      </c>
      <c r="BV58" s="616">
        <v>0.91664060000000003</v>
      </c>
    </row>
    <row r="59" spans="1:79" s="178" customFormat="1" ht="22.3" customHeight="1" x14ac:dyDescent="0.2">
      <c r="A59" s="177"/>
      <c r="B59" s="1051" t="s">
        <v>1174</v>
      </c>
      <c r="C59" s="1052"/>
      <c r="D59" s="1052"/>
      <c r="E59" s="1052"/>
      <c r="F59" s="1052"/>
      <c r="G59" s="1052"/>
      <c r="H59" s="1052"/>
      <c r="I59" s="1052"/>
      <c r="J59" s="1052"/>
      <c r="K59" s="1052"/>
      <c r="L59" s="1052"/>
      <c r="M59" s="1052"/>
      <c r="N59" s="1052"/>
      <c r="O59" s="1052"/>
      <c r="P59" s="1052"/>
      <c r="Q59" s="1052"/>
      <c r="AY59" s="237"/>
      <c r="AZ59" s="237"/>
      <c r="BA59" s="237"/>
      <c r="BB59" s="237"/>
      <c r="BC59" s="237"/>
      <c r="BD59" s="707"/>
      <c r="BE59" s="237"/>
      <c r="BF59" s="707"/>
      <c r="BG59" s="707"/>
      <c r="BH59" s="707"/>
      <c r="BI59" s="707"/>
      <c r="BJ59" s="237"/>
    </row>
    <row r="60" spans="1:79" ht="11.95" customHeight="1" x14ac:dyDescent="0.2">
      <c r="A60" s="32"/>
      <c r="B60" s="891" t="s">
        <v>826</v>
      </c>
      <c r="C60" s="903"/>
      <c r="D60" s="903"/>
      <c r="E60" s="903"/>
      <c r="F60" s="903"/>
      <c r="G60" s="903"/>
      <c r="H60" s="903"/>
      <c r="I60" s="903"/>
      <c r="J60" s="903"/>
      <c r="K60" s="903"/>
      <c r="L60" s="903"/>
      <c r="M60" s="903"/>
      <c r="N60" s="903"/>
      <c r="O60" s="903"/>
      <c r="P60" s="903"/>
      <c r="Q60" s="903"/>
      <c r="BD60" s="708"/>
      <c r="BE60" s="150"/>
      <c r="BF60" s="708"/>
      <c r="BH60" s="708"/>
    </row>
    <row r="61" spans="1:79" s="373" customFormat="1" ht="11.95" customHeight="1" x14ac:dyDescent="0.2">
      <c r="A61" s="372"/>
      <c r="B61" s="997" t="str">
        <f>Dates!$G$2</f>
        <v>EIA completed modeling and analysis for this report on Thursday, December 5, 2024.</v>
      </c>
      <c r="C61" s="998"/>
      <c r="D61" s="998"/>
      <c r="E61" s="998"/>
      <c r="F61" s="998"/>
      <c r="G61" s="998"/>
      <c r="H61" s="998"/>
      <c r="I61" s="998"/>
      <c r="J61" s="998"/>
      <c r="K61" s="998"/>
      <c r="L61" s="998"/>
      <c r="M61" s="998"/>
      <c r="N61" s="998"/>
      <c r="O61" s="998"/>
      <c r="P61" s="998"/>
      <c r="Q61" s="998"/>
      <c r="BD61" s="376"/>
      <c r="BF61" s="376"/>
      <c r="BG61" s="376"/>
      <c r="BH61" s="376"/>
      <c r="BI61" s="376"/>
    </row>
    <row r="62" spans="1:79" s="178" customFormat="1" ht="11.95" customHeight="1" x14ac:dyDescent="0.2">
      <c r="A62" s="177"/>
      <c r="B62" s="1053" t="s">
        <v>483</v>
      </c>
      <c r="C62" s="1054"/>
      <c r="D62" s="1054"/>
      <c r="E62" s="1054"/>
      <c r="F62" s="1054"/>
      <c r="G62" s="1054"/>
      <c r="H62" s="1054"/>
      <c r="I62" s="1054"/>
      <c r="J62" s="1054"/>
      <c r="K62" s="1054"/>
      <c r="L62" s="1054"/>
      <c r="M62" s="1054"/>
      <c r="N62" s="1054"/>
      <c r="O62" s="1054"/>
      <c r="P62" s="1054"/>
      <c r="Q62" s="1054"/>
      <c r="AY62" s="237"/>
      <c r="AZ62" s="237"/>
      <c r="BA62" s="237"/>
      <c r="BB62" s="237"/>
      <c r="BC62" s="237"/>
      <c r="BD62" s="707"/>
      <c r="BE62" s="237"/>
      <c r="BF62" s="707"/>
      <c r="BG62" s="707"/>
      <c r="BH62" s="707"/>
      <c r="BI62" s="707"/>
      <c r="BJ62" s="237"/>
    </row>
    <row r="63" spans="1:79" s="178" customFormat="1" ht="11.95" customHeight="1" x14ac:dyDescent="0.2">
      <c r="A63" s="177"/>
      <c r="B63" s="988" t="s">
        <v>1442</v>
      </c>
      <c r="C63" s="989"/>
      <c r="D63" s="989"/>
      <c r="E63" s="989"/>
      <c r="F63" s="989"/>
      <c r="G63" s="989"/>
      <c r="H63" s="989"/>
      <c r="I63" s="989"/>
      <c r="J63" s="989"/>
      <c r="K63" s="989"/>
      <c r="L63" s="989"/>
      <c r="M63" s="989"/>
      <c r="N63" s="989"/>
      <c r="O63" s="989"/>
      <c r="P63" s="989"/>
      <c r="Q63" s="989"/>
      <c r="AY63" s="237"/>
      <c r="AZ63" s="237"/>
      <c r="BA63" s="237"/>
      <c r="BB63" s="237"/>
      <c r="BC63" s="237"/>
      <c r="BD63" s="707"/>
      <c r="BE63" s="237"/>
      <c r="BF63" s="707"/>
      <c r="BG63" s="707"/>
      <c r="BH63" s="707"/>
      <c r="BI63" s="707"/>
      <c r="BJ63" s="237"/>
    </row>
    <row r="64" spans="1:79" s="178" customFormat="1" ht="11.95" customHeight="1" x14ac:dyDescent="0.2">
      <c r="A64" s="177"/>
      <c r="B64" s="983" t="s">
        <v>492</v>
      </c>
      <c r="C64" s="985"/>
      <c r="D64" s="985"/>
      <c r="E64" s="985"/>
      <c r="F64" s="985"/>
      <c r="G64" s="985"/>
      <c r="H64" s="985"/>
      <c r="I64" s="985"/>
      <c r="J64" s="985"/>
      <c r="K64" s="985"/>
      <c r="L64" s="985"/>
      <c r="M64" s="985"/>
      <c r="N64" s="985"/>
      <c r="O64" s="985"/>
      <c r="P64" s="985"/>
      <c r="Q64" s="1046"/>
      <c r="AY64" s="237"/>
      <c r="AZ64" s="237"/>
      <c r="BA64" s="237"/>
      <c r="BB64" s="237"/>
      <c r="BC64" s="237"/>
      <c r="BD64" s="707"/>
      <c r="BE64" s="237"/>
      <c r="BF64" s="707"/>
      <c r="BG64" s="707"/>
      <c r="BH64" s="707"/>
      <c r="BI64" s="707"/>
      <c r="BJ64" s="237"/>
    </row>
    <row r="65" spans="1:74" s="178" customFormat="1" ht="11.95" customHeight="1" x14ac:dyDescent="0.2">
      <c r="A65" s="177"/>
      <c r="B65" s="890" t="s">
        <v>840</v>
      </c>
      <c r="C65" s="339"/>
      <c r="D65" s="339"/>
      <c r="E65" s="339"/>
      <c r="F65" s="339"/>
      <c r="G65" s="339"/>
      <c r="H65" s="339"/>
      <c r="I65" s="339"/>
      <c r="J65" s="339"/>
      <c r="K65" s="339"/>
      <c r="L65" s="339"/>
      <c r="M65" s="339"/>
      <c r="N65" s="339"/>
      <c r="O65" s="339"/>
      <c r="P65" s="339"/>
      <c r="Q65" s="339"/>
      <c r="AY65" s="237"/>
      <c r="AZ65" s="237"/>
      <c r="BA65" s="237"/>
      <c r="BB65" s="237"/>
      <c r="BC65" s="237"/>
      <c r="BD65" s="707"/>
      <c r="BE65" s="237"/>
      <c r="BF65" s="707"/>
      <c r="BG65" s="707"/>
      <c r="BH65" s="707"/>
      <c r="BI65" s="707"/>
      <c r="BJ65" s="237"/>
    </row>
    <row r="66" spans="1:74" s="178" customFormat="1" ht="11.95" customHeight="1" x14ac:dyDescent="0.2">
      <c r="A66" s="177"/>
      <c r="B66" s="983" t="s">
        <v>1590</v>
      </c>
      <c r="C66" s="1050"/>
      <c r="D66" s="1050"/>
      <c r="E66" s="1050"/>
      <c r="F66" s="1050"/>
      <c r="G66" s="1050"/>
      <c r="H66" s="1050"/>
      <c r="I66" s="1050"/>
      <c r="J66" s="1050"/>
      <c r="K66" s="1050"/>
      <c r="L66" s="1050"/>
      <c r="M66" s="1050"/>
      <c r="N66" s="1050"/>
      <c r="O66" s="1050"/>
      <c r="P66" s="1050"/>
      <c r="Q66" s="1046"/>
      <c r="AY66" s="237"/>
      <c r="AZ66" s="237"/>
      <c r="BA66" s="237"/>
      <c r="BB66" s="237"/>
      <c r="BC66" s="237"/>
      <c r="BD66" s="707"/>
      <c r="BE66" s="237"/>
      <c r="BF66" s="707"/>
      <c r="BG66" s="707"/>
      <c r="BH66" s="707"/>
      <c r="BI66" s="707"/>
      <c r="BJ66" s="237"/>
    </row>
    <row r="67" spans="1:74" s="178" customFormat="1" ht="11.95" customHeight="1" x14ac:dyDescent="0.2">
      <c r="A67" s="172"/>
      <c r="B67" s="986" t="s">
        <v>1592</v>
      </c>
      <c r="C67" s="985"/>
      <c r="D67" s="985"/>
      <c r="E67" s="985"/>
      <c r="F67" s="985"/>
      <c r="G67" s="985"/>
      <c r="H67" s="985"/>
      <c r="I67" s="985"/>
      <c r="J67" s="985"/>
      <c r="K67" s="985"/>
      <c r="L67" s="985"/>
      <c r="M67" s="985"/>
      <c r="N67" s="985"/>
      <c r="O67" s="985"/>
      <c r="P67" s="985"/>
      <c r="Q67" s="1046"/>
      <c r="AY67" s="237"/>
      <c r="AZ67" s="237"/>
      <c r="BA67" s="237"/>
      <c r="BB67" s="237"/>
      <c r="BC67" s="237"/>
      <c r="BD67" s="707"/>
      <c r="BE67" s="237"/>
      <c r="BF67" s="707"/>
      <c r="BG67" s="707"/>
      <c r="BH67" s="707"/>
      <c r="BI67" s="707"/>
      <c r="BJ67" s="237"/>
    </row>
    <row r="68" spans="1:74" ht="12.85" x14ac:dyDescent="0.2">
      <c r="A68" s="172"/>
      <c r="B68" s="1049" t="s">
        <v>1097</v>
      </c>
      <c r="C68" s="1046"/>
      <c r="D68" s="1046"/>
      <c r="E68" s="1046"/>
      <c r="F68" s="1046"/>
      <c r="G68" s="1046"/>
      <c r="H68" s="1046"/>
      <c r="I68" s="1046"/>
      <c r="J68" s="1046"/>
      <c r="K68" s="1046"/>
      <c r="L68" s="1046"/>
      <c r="M68" s="1046"/>
      <c r="N68" s="1046"/>
      <c r="O68" s="1046"/>
      <c r="P68" s="1046"/>
      <c r="Q68" s="1046"/>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149"/>
      <c r="AZ68" s="149"/>
      <c r="BA68" s="149"/>
      <c r="BB68" s="149"/>
      <c r="BC68" s="149"/>
      <c r="BD68" s="712"/>
      <c r="BE68" s="149"/>
      <c r="BF68" s="712"/>
      <c r="BG68" s="712"/>
      <c r="BH68" s="712"/>
      <c r="BI68" s="712"/>
      <c r="BJ68" s="149"/>
      <c r="BK68" s="149"/>
      <c r="BL68" s="149"/>
      <c r="BM68" s="149"/>
      <c r="BN68" s="149"/>
      <c r="BO68" s="149"/>
      <c r="BP68" s="149"/>
      <c r="BQ68" s="149"/>
      <c r="BR68" s="149"/>
      <c r="BS68" s="149"/>
      <c r="BT68" s="149"/>
      <c r="BU68" s="149"/>
      <c r="BV68" s="149"/>
    </row>
    <row r="69" spans="1:74" x14ac:dyDescent="0.2">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149"/>
      <c r="AZ69" s="149"/>
      <c r="BA69" s="149"/>
      <c r="BB69" s="149"/>
      <c r="BC69" s="149"/>
      <c r="BD69" s="712"/>
      <c r="BE69" s="149"/>
      <c r="BF69" s="712"/>
      <c r="BG69" s="712"/>
      <c r="BH69" s="712"/>
      <c r="BI69" s="712"/>
      <c r="BJ69" s="149"/>
      <c r="BK69" s="149"/>
      <c r="BL69" s="149"/>
      <c r="BM69" s="149"/>
      <c r="BN69" s="149"/>
      <c r="BO69" s="149"/>
      <c r="BP69" s="149"/>
      <c r="BQ69" s="149"/>
      <c r="BR69" s="149"/>
      <c r="BS69" s="149"/>
      <c r="BT69" s="149"/>
      <c r="BU69" s="149"/>
      <c r="BV69" s="149"/>
    </row>
    <row r="70" spans="1:74" x14ac:dyDescent="0.2">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149"/>
      <c r="AZ70" s="149"/>
      <c r="BA70" s="149"/>
      <c r="BB70" s="149"/>
      <c r="BC70" s="149"/>
      <c r="BD70" s="712"/>
      <c r="BE70" s="149"/>
      <c r="BF70" s="712"/>
      <c r="BG70" s="712"/>
      <c r="BH70" s="712"/>
      <c r="BI70" s="712"/>
      <c r="BJ70" s="149"/>
      <c r="BK70" s="149"/>
      <c r="BL70" s="149"/>
      <c r="BM70" s="149"/>
      <c r="BN70" s="149"/>
      <c r="BO70" s="149"/>
      <c r="BP70" s="149"/>
      <c r="BQ70" s="149"/>
      <c r="BR70" s="149"/>
      <c r="BS70" s="149"/>
      <c r="BT70" s="149"/>
      <c r="BU70" s="149"/>
      <c r="BV70" s="149"/>
    </row>
    <row r="71" spans="1:74" x14ac:dyDescent="0.2">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149"/>
      <c r="AZ71" s="149"/>
      <c r="BA71" s="149"/>
      <c r="BB71" s="149"/>
      <c r="BC71" s="149"/>
      <c r="BD71" s="712"/>
      <c r="BE71" s="149"/>
      <c r="BF71" s="712"/>
      <c r="BG71" s="712"/>
      <c r="BH71" s="712"/>
      <c r="BI71" s="712"/>
      <c r="BJ71" s="149"/>
      <c r="BK71" s="149"/>
      <c r="BL71" s="149"/>
      <c r="BM71" s="149"/>
      <c r="BN71" s="149"/>
      <c r="BO71" s="149"/>
      <c r="BP71" s="149"/>
      <c r="BQ71" s="149"/>
      <c r="BR71" s="149"/>
      <c r="BS71" s="149"/>
      <c r="BT71" s="149"/>
      <c r="BU71" s="149"/>
      <c r="BV71" s="149"/>
    </row>
    <row r="72" spans="1:74" x14ac:dyDescent="0.2">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149"/>
      <c r="AZ72" s="149"/>
      <c r="BA72" s="149"/>
      <c r="BB72" s="149"/>
      <c r="BC72" s="149"/>
      <c r="BD72" s="712"/>
      <c r="BE72" s="149"/>
      <c r="BF72" s="712"/>
      <c r="BG72" s="712"/>
      <c r="BH72" s="712"/>
      <c r="BI72" s="712"/>
      <c r="BJ72" s="149"/>
      <c r="BK72" s="149"/>
      <c r="BL72" s="149"/>
      <c r="BM72" s="149"/>
      <c r="BN72" s="149"/>
      <c r="BO72" s="149"/>
      <c r="BP72" s="149"/>
      <c r="BQ72" s="149"/>
      <c r="BR72" s="149"/>
      <c r="BS72" s="149"/>
      <c r="BT72" s="149"/>
      <c r="BU72" s="149"/>
      <c r="BV72" s="149"/>
    </row>
    <row r="73" spans="1:74" x14ac:dyDescent="0.2">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149"/>
      <c r="AZ73" s="149"/>
      <c r="BA73" s="149"/>
      <c r="BB73" s="149"/>
      <c r="BC73" s="149"/>
      <c r="BD73" s="712"/>
      <c r="BE73" s="149"/>
      <c r="BF73" s="712"/>
      <c r="BG73" s="712"/>
      <c r="BH73" s="712"/>
      <c r="BI73" s="712"/>
      <c r="BJ73" s="149"/>
      <c r="BK73" s="149"/>
      <c r="BL73" s="149"/>
      <c r="BM73" s="149"/>
      <c r="BN73" s="149"/>
      <c r="BO73" s="149"/>
      <c r="BP73" s="149"/>
      <c r="BQ73" s="149"/>
      <c r="BR73" s="149"/>
      <c r="BS73" s="149"/>
      <c r="BT73" s="149"/>
      <c r="BU73" s="149"/>
      <c r="BV73" s="149"/>
    </row>
    <row r="74" spans="1:74" x14ac:dyDescent="0.2">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149"/>
      <c r="AZ74" s="149"/>
      <c r="BA74" s="149"/>
      <c r="BB74" s="149"/>
      <c r="BC74" s="149"/>
      <c r="BD74" s="712"/>
      <c r="BE74" s="149"/>
      <c r="BF74" s="712"/>
      <c r="BG74" s="712"/>
      <c r="BH74" s="712"/>
      <c r="BI74" s="712"/>
      <c r="BJ74" s="149"/>
      <c r="BK74" s="149"/>
      <c r="BL74" s="149"/>
      <c r="BM74" s="149"/>
      <c r="BN74" s="149"/>
      <c r="BO74" s="149"/>
      <c r="BP74" s="149"/>
      <c r="BQ74" s="149"/>
      <c r="BR74" s="149"/>
      <c r="BS74" s="149"/>
      <c r="BT74" s="149"/>
      <c r="BU74" s="149"/>
      <c r="BV74" s="149"/>
    </row>
    <row r="75" spans="1:74" x14ac:dyDescent="0.2">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149"/>
      <c r="AZ75" s="149"/>
      <c r="BA75" s="149"/>
      <c r="BB75" s="149"/>
      <c r="BC75" s="149"/>
      <c r="BD75" s="712"/>
      <c r="BE75" s="149"/>
      <c r="BF75" s="712"/>
      <c r="BG75" s="712"/>
      <c r="BH75" s="712"/>
      <c r="BI75" s="712"/>
      <c r="BJ75" s="149"/>
      <c r="BK75" s="149"/>
      <c r="BL75" s="149"/>
      <c r="BM75" s="149"/>
      <c r="BN75" s="149"/>
      <c r="BO75" s="149"/>
      <c r="BP75" s="149"/>
      <c r="BQ75" s="149"/>
      <c r="BR75" s="149"/>
      <c r="BS75" s="149"/>
      <c r="BT75" s="149"/>
      <c r="BU75" s="149"/>
      <c r="BV75" s="149"/>
    </row>
    <row r="76" spans="1:74" x14ac:dyDescent="0.2">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149"/>
      <c r="AZ76" s="149"/>
      <c r="BA76" s="149"/>
      <c r="BB76" s="149"/>
      <c r="BC76" s="149"/>
      <c r="BD76" s="712"/>
      <c r="BE76" s="149"/>
      <c r="BF76" s="712"/>
      <c r="BG76" s="712"/>
      <c r="BH76" s="712"/>
      <c r="BI76" s="712"/>
      <c r="BJ76" s="149"/>
      <c r="BK76" s="149"/>
      <c r="BL76" s="149"/>
      <c r="BM76" s="149"/>
      <c r="BN76" s="149"/>
      <c r="BO76" s="149"/>
      <c r="BP76" s="149"/>
      <c r="BQ76" s="149"/>
      <c r="BR76" s="149"/>
      <c r="BS76" s="149"/>
      <c r="BT76" s="149"/>
      <c r="BU76" s="149"/>
      <c r="BV76" s="149"/>
    </row>
    <row r="77" spans="1:74" x14ac:dyDescent="0.2">
      <c r="BD77" s="708"/>
      <c r="BE77" s="150"/>
      <c r="BF77" s="708"/>
      <c r="BH77" s="708"/>
      <c r="BK77" s="150"/>
      <c r="BL77" s="150"/>
      <c r="BM77" s="150"/>
      <c r="BN77" s="150"/>
      <c r="BO77" s="150"/>
      <c r="BP77" s="150"/>
      <c r="BQ77" s="150"/>
      <c r="BR77" s="150"/>
      <c r="BS77" s="150"/>
      <c r="BT77" s="150"/>
      <c r="BU77" s="150"/>
      <c r="BV77" s="150"/>
    </row>
    <row r="78" spans="1:74" x14ac:dyDescent="0.2">
      <c r="BD78" s="708"/>
      <c r="BE78" s="150"/>
      <c r="BF78" s="708"/>
      <c r="BH78" s="708"/>
      <c r="BK78" s="150"/>
      <c r="BL78" s="150"/>
      <c r="BM78" s="150"/>
      <c r="BN78" s="150"/>
      <c r="BO78" s="150"/>
      <c r="BP78" s="150"/>
      <c r="BQ78" s="150"/>
      <c r="BR78" s="150"/>
      <c r="BS78" s="150"/>
      <c r="BT78" s="150"/>
      <c r="BU78" s="150"/>
      <c r="BV78" s="150"/>
    </row>
    <row r="79" spans="1:74" x14ac:dyDescent="0.2">
      <c r="BD79" s="708"/>
      <c r="BE79" s="150"/>
      <c r="BF79" s="708"/>
      <c r="BH79" s="708"/>
      <c r="BK79" s="150"/>
      <c r="BL79" s="150"/>
      <c r="BM79" s="150"/>
      <c r="BN79" s="150"/>
      <c r="BO79" s="150"/>
      <c r="BP79" s="150"/>
      <c r="BQ79" s="150"/>
      <c r="BR79" s="150"/>
      <c r="BS79" s="150"/>
      <c r="BT79" s="150"/>
      <c r="BU79" s="150"/>
      <c r="BV79" s="150"/>
    </row>
    <row r="80" spans="1:74" x14ac:dyDescent="0.2">
      <c r="BD80" s="708"/>
      <c r="BE80" s="150"/>
      <c r="BF80" s="708"/>
      <c r="BH80" s="708"/>
      <c r="BK80" s="150"/>
      <c r="BL80" s="150"/>
      <c r="BM80" s="150"/>
      <c r="BN80" s="150"/>
      <c r="BO80" s="150"/>
      <c r="BP80" s="150"/>
      <c r="BQ80" s="150"/>
      <c r="BR80" s="150"/>
      <c r="BS80" s="150"/>
      <c r="BT80" s="150"/>
      <c r="BU80" s="150"/>
      <c r="BV80" s="150"/>
    </row>
    <row r="81" spans="56:74" x14ac:dyDescent="0.2">
      <c r="BD81" s="708"/>
      <c r="BE81" s="150"/>
      <c r="BF81" s="708"/>
      <c r="BH81" s="708"/>
      <c r="BK81" s="150"/>
      <c r="BL81" s="150"/>
      <c r="BM81" s="150"/>
      <c r="BN81" s="150"/>
      <c r="BO81" s="150"/>
      <c r="BP81" s="150"/>
      <c r="BQ81" s="150"/>
      <c r="BR81" s="150"/>
      <c r="BS81" s="150"/>
      <c r="BT81" s="150"/>
      <c r="BU81" s="150"/>
      <c r="BV81" s="150"/>
    </row>
    <row r="82" spans="56:74" x14ac:dyDescent="0.2">
      <c r="BD82" s="708"/>
      <c r="BE82" s="150"/>
      <c r="BF82" s="708"/>
      <c r="BH82" s="708"/>
      <c r="BK82" s="150"/>
      <c r="BL82" s="150"/>
      <c r="BM82" s="150"/>
      <c r="BN82" s="150"/>
      <c r="BO82" s="150"/>
      <c r="BP82" s="150"/>
      <c r="BQ82" s="150"/>
      <c r="BR82" s="150"/>
      <c r="BS82" s="150"/>
      <c r="BT82" s="150"/>
      <c r="BU82" s="150"/>
      <c r="BV82" s="150"/>
    </row>
    <row r="83" spans="56:74" x14ac:dyDescent="0.2">
      <c r="BD83" s="708"/>
      <c r="BE83" s="150"/>
      <c r="BF83" s="708"/>
      <c r="BH83" s="708"/>
      <c r="BK83" s="150"/>
      <c r="BL83" s="150"/>
      <c r="BM83" s="150"/>
      <c r="BN83" s="150"/>
      <c r="BO83" s="150"/>
      <c r="BP83" s="150"/>
      <c r="BQ83" s="150"/>
      <c r="BR83" s="150"/>
      <c r="BS83" s="150"/>
      <c r="BT83" s="150"/>
      <c r="BU83" s="150"/>
      <c r="BV83" s="150"/>
    </row>
    <row r="84" spans="56:74" x14ac:dyDescent="0.2">
      <c r="BD84" s="708"/>
      <c r="BE84" s="150"/>
      <c r="BF84" s="708"/>
      <c r="BH84" s="708"/>
      <c r="BK84" s="150"/>
      <c r="BL84" s="150"/>
      <c r="BM84" s="150"/>
      <c r="BN84" s="150"/>
      <c r="BO84" s="150"/>
      <c r="BP84" s="150"/>
      <c r="BQ84" s="150"/>
      <c r="BR84" s="150"/>
      <c r="BS84" s="150"/>
      <c r="BT84" s="150"/>
      <c r="BU84" s="150"/>
      <c r="BV84" s="150"/>
    </row>
    <row r="85" spans="56:74" x14ac:dyDescent="0.2">
      <c r="BD85" s="708"/>
      <c r="BE85" s="150"/>
      <c r="BF85" s="708"/>
      <c r="BH85" s="708"/>
      <c r="BK85" s="150"/>
      <c r="BL85" s="150"/>
      <c r="BM85" s="150"/>
      <c r="BN85" s="150"/>
      <c r="BO85" s="150"/>
      <c r="BP85" s="150"/>
      <c r="BQ85" s="150"/>
      <c r="BR85" s="150"/>
      <c r="BS85" s="150"/>
      <c r="BT85" s="150"/>
      <c r="BU85" s="150"/>
      <c r="BV85" s="150"/>
    </row>
    <row r="86" spans="56:74" x14ac:dyDescent="0.2">
      <c r="BD86" s="708"/>
      <c r="BE86" s="150"/>
      <c r="BF86" s="708"/>
      <c r="BH86" s="708"/>
      <c r="BK86" s="150"/>
      <c r="BL86" s="150"/>
      <c r="BM86" s="150"/>
      <c r="BN86" s="150"/>
      <c r="BO86" s="150"/>
      <c r="BP86" s="150"/>
      <c r="BQ86" s="150"/>
      <c r="BR86" s="150"/>
      <c r="BS86" s="150"/>
      <c r="BT86" s="150"/>
      <c r="BU86" s="150"/>
      <c r="BV86" s="150"/>
    </row>
    <row r="87" spans="56:74" x14ac:dyDescent="0.2">
      <c r="BD87" s="708"/>
      <c r="BE87" s="150"/>
      <c r="BF87" s="708"/>
      <c r="BH87" s="708"/>
      <c r="BK87" s="150"/>
      <c r="BL87" s="150"/>
      <c r="BM87" s="150"/>
      <c r="BN87" s="150"/>
      <c r="BO87" s="150"/>
      <c r="BP87" s="150"/>
      <c r="BQ87" s="150"/>
      <c r="BR87" s="150"/>
      <c r="BS87" s="150"/>
      <c r="BT87" s="150"/>
      <c r="BU87" s="150"/>
      <c r="BV87" s="150"/>
    </row>
    <row r="88" spans="56:74" x14ac:dyDescent="0.2">
      <c r="BD88" s="708"/>
      <c r="BE88" s="150"/>
      <c r="BF88" s="708"/>
      <c r="BH88" s="708"/>
      <c r="BK88" s="150"/>
      <c r="BL88" s="150"/>
      <c r="BM88" s="150"/>
      <c r="BN88" s="150"/>
      <c r="BO88" s="150"/>
      <c r="BP88" s="150"/>
      <c r="BQ88" s="150"/>
      <c r="BR88" s="150"/>
      <c r="BS88" s="150"/>
      <c r="BT88" s="150"/>
      <c r="BU88" s="150"/>
      <c r="BV88" s="150"/>
    </row>
    <row r="89" spans="56:74" x14ac:dyDescent="0.2">
      <c r="BD89" s="708"/>
      <c r="BE89" s="150"/>
      <c r="BF89" s="708"/>
      <c r="BH89" s="708"/>
      <c r="BK89" s="150"/>
      <c r="BL89" s="150"/>
      <c r="BM89" s="150"/>
      <c r="BN89" s="150"/>
      <c r="BO89" s="150"/>
      <c r="BP89" s="150"/>
      <c r="BQ89" s="150"/>
      <c r="BR89" s="150"/>
      <c r="BS89" s="150"/>
      <c r="BT89" s="150"/>
      <c r="BU89" s="150"/>
      <c r="BV89" s="150"/>
    </row>
    <row r="90" spans="56:74" x14ac:dyDescent="0.2">
      <c r="BD90" s="708"/>
      <c r="BE90" s="150"/>
      <c r="BF90" s="708"/>
      <c r="BH90" s="708"/>
      <c r="BK90" s="150"/>
      <c r="BL90" s="150"/>
      <c r="BM90" s="150"/>
      <c r="BN90" s="150"/>
      <c r="BO90" s="150"/>
      <c r="BP90" s="150"/>
      <c r="BQ90" s="150"/>
      <c r="BR90" s="150"/>
      <c r="BS90" s="150"/>
      <c r="BT90" s="150"/>
      <c r="BU90" s="150"/>
      <c r="BV90" s="150"/>
    </row>
    <row r="91" spans="56:74" x14ac:dyDescent="0.2">
      <c r="BD91" s="708"/>
      <c r="BE91" s="150"/>
      <c r="BF91" s="708"/>
      <c r="BH91" s="708"/>
      <c r="BK91" s="150"/>
      <c r="BL91" s="150"/>
      <c r="BM91" s="150"/>
      <c r="BN91" s="150"/>
      <c r="BO91" s="150"/>
      <c r="BP91" s="150"/>
      <c r="BQ91" s="150"/>
      <c r="BR91" s="150"/>
      <c r="BS91" s="150"/>
      <c r="BT91" s="150"/>
      <c r="BU91" s="150"/>
      <c r="BV91" s="150"/>
    </row>
    <row r="92" spans="56:74" x14ac:dyDescent="0.2">
      <c r="BD92" s="708"/>
      <c r="BE92" s="150"/>
      <c r="BF92" s="708"/>
      <c r="BH92" s="708"/>
      <c r="BK92" s="150"/>
      <c r="BL92" s="150"/>
      <c r="BM92" s="150"/>
      <c r="BN92" s="150"/>
      <c r="BO92" s="150"/>
      <c r="BP92" s="150"/>
      <c r="BQ92" s="150"/>
      <c r="BR92" s="150"/>
      <c r="BS92" s="150"/>
      <c r="BT92" s="150"/>
      <c r="BU92" s="150"/>
      <c r="BV92" s="150"/>
    </row>
    <row r="93" spans="56:74" x14ac:dyDescent="0.2">
      <c r="BD93" s="708"/>
      <c r="BE93" s="150"/>
      <c r="BF93" s="708"/>
      <c r="BH93" s="708"/>
      <c r="BK93" s="150"/>
      <c r="BL93" s="150"/>
      <c r="BM93" s="150"/>
      <c r="BN93" s="150"/>
      <c r="BO93" s="150"/>
      <c r="BP93" s="150"/>
      <c r="BQ93" s="150"/>
      <c r="BR93" s="150"/>
      <c r="BS93" s="150"/>
      <c r="BT93" s="150"/>
      <c r="BU93" s="150"/>
      <c r="BV93" s="150"/>
    </row>
    <row r="94" spans="56:74" x14ac:dyDescent="0.2">
      <c r="BD94" s="708"/>
      <c r="BE94" s="150"/>
      <c r="BF94" s="708"/>
      <c r="BH94" s="708"/>
      <c r="BK94" s="150"/>
      <c r="BL94" s="150"/>
      <c r="BM94" s="150"/>
      <c r="BN94" s="150"/>
      <c r="BO94" s="150"/>
      <c r="BP94" s="150"/>
      <c r="BQ94" s="150"/>
      <c r="BR94" s="150"/>
      <c r="BS94" s="150"/>
      <c r="BT94" s="150"/>
      <c r="BU94" s="150"/>
      <c r="BV94" s="150"/>
    </row>
    <row r="95" spans="56:74" x14ac:dyDescent="0.2">
      <c r="BD95" s="708"/>
      <c r="BE95" s="150"/>
      <c r="BF95" s="708"/>
      <c r="BH95" s="708"/>
      <c r="BK95" s="150"/>
      <c r="BL95" s="150"/>
      <c r="BM95" s="150"/>
      <c r="BN95" s="150"/>
      <c r="BO95" s="150"/>
      <c r="BP95" s="150"/>
      <c r="BQ95" s="150"/>
      <c r="BR95" s="150"/>
      <c r="BS95" s="150"/>
      <c r="BT95" s="150"/>
      <c r="BU95" s="150"/>
      <c r="BV95" s="150"/>
    </row>
    <row r="96" spans="56:74" x14ac:dyDescent="0.2">
      <c r="BD96" s="708"/>
      <c r="BE96" s="150"/>
      <c r="BF96" s="708"/>
      <c r="BH96" s="708"/>
      <c r="BK96" s="150"/>
      <c r="BL96" s="150"/>
      <c r="BM96" s="150"/>
      <c r="BN96" s="150"/>
      <c r="BO96" s="150"/>
      <c r="BP96" s="150"/>
      <c r="BQ96" s="150"/>
      <c r="BR96" s="150"/>
      <c r="BS96" s="150"/>
      <c r="BT96" s="150"/>
      <c r="BU96" s="150"/>
      <c r="BV96" s="150"/>
    </row>
    <row r="97" spans="56:74" x14ac:dyDescent="0.2">
      <c r="BD97" s="708"/>
      <c r="BE97" s="150"/>
      <c r="BF97" s="708"/>
      <c r="BH97" s="708"/>
      <c r="BK97" s="150"/>
      <c r="BL97" s="150"/>
      <c r="BM97" s="150"/>
      <c r="BN97" s="150"/>
      <c r="BO97" s="150"/>
      <c r="BP97" s="150"/>
      <c r="BQ97" s="150"/>
      <c r="BR97" s="150"/>
      <c r="BS97" s="150"/>
      <c r="BT97" s="150"/>
      <c r="BU97" s="150"/>
      <c r="BV97" s="150"/>
    </row>
    <row r="98" spans="56:74" x14ac:dyDescent="0.2">
      <c r="BD98" s="708"/>
      <c r="BE98" s="150"/>
      <c r="BF98" s="708"/>
      <c r="BH98" s="708"/>
      <c r="BK98" s="150"/>
      <c r="BL98" s="150"/>
      <c r="BM98" s="150"/>
      <c r="BN98" s="150"/>
      <c r="BO98" s="150"/>
      <c r="BP98" s="150"/>
      <c r="BQ98" s="150"/>
      <c r="BR98" s="150"/>
      <c r="BS98" s="150"/>
      <c r="BT98" s="150"/>
      <c r="BU98" s="150"/>
      <c r="BV98" s="150"/>
    </row>
    <row r="99" spans="56:74" x14ac:dyDescent="0.2">
      <c r="BD99" s="708"/>
      <c r="BE99" s="150"/>
      <c r="BF99" s="708"/>
      <c r="BH99" s="708"/>
      <c r="BK99" s="150"/>
      <c r="BL99" s="150"/>
      <c r="BM99" s="150"/>
      <c r="BN99" s="150"/>
      <c r="BO99" s="150"/>
      <c r="BP99" s="150"/>
      <c r="BQ99" s="150"/>
      <c r="BR99" s="150"/>
      <c r="BS99" s="150"/>
      <c r="BT99" s="150"/>
      <c r="BU99" s="150"/>
      <c r="BV99" s="150"/>
    </row>
    <row r="100" spans="56:74" x14ac:dyDescent="0.2">
      <c r="BD100" s="708"/>
      <c r="BE100" s="150"/>
      <c r="BF100" s="708"/>
      <c r="BH100" s="708"/>
      <c r="BK100" s="150"/>
      <c r="BL100" s="150"/>
      <c r="BM100" s="150"/>
      <c r="BN100" s="150"/>
      <c r="BO100" s="150"/>
      <c r="BP100" s="150"/>
      <c r="BQ100" s="150"/>
      <c r="BR100" s="150"/>
      <c r="BS100" s="150"/>
      <c r="BT100" s="150"/>
      <c r="BU100" s="150"/>
      <c r="BV100" s="150"/>
    </row>
    <row r="101" spans="56:74" x14ac:dyDescent="0.2">
      <c r="BD101" s="708"/>
      <c r="BE101" s="150"/>
      <c r="BF101" s="708"/>
      <c r="BK101" s="150"/>
      <c r="BL101" s="150"/>
      <c r="BM101" s="150"/>
      <c r="BN101" s="150"/>
      <c r="BO101" s="150"/>
      <c r="BP101" s="150"/>
      <c r="BQ101" s="150"/>
      <c r="BR101" s="150"/>
      <c r="BS101" s="150"/>
      <c r="BT101" s="150"/>
      <c r="BU101" s="150"/>
      <c r="BV101" s="150"/>
    </row>
    <row r="102" spans="56:74" x14ac:dyDescent="0.2">
      <c r="BD102" s="708"/>
      <c r="BE102" s="150"/>
      <c r="BF102" s="708"/>
      <c r="BK102" s="150"/>
      <c r="BL102" s="150"/>
      <c r="BM102" s="150"/>
      <c r="BN102" s="150"/>
      <c r="BO102" s="150"/>
      <c r="BP102" s="150"/>
      <c r="BQ102" s="150"/>
      <c r="BR102" s="150"/>
      <c r="BS102" s="150"/>
      <c r="BT102" s="150"/>
      <c r="BU102" s="150"/>
      <c r="BV102" s="150"/>
    </row>
    <row r="103" spans="56:74" x14ac:dyDescent="0.2">
      <c r="BD103" s="708"/>
      <c r="BE103" s="150"/>
      <c r="BF103" s="708"/>
      <c r="BK103" s="150"/>
      <c r="BL103" s="150"/>
      <c r="BM103" s="150"/>
      <c r="BN103" s="150"/>
      <c r="BO103" s="150"/>
      <c r="BP103" s="150"/>
      <c r="BQ103" s="150"/>
      <c r="BR103" s="150"/>
      <c r="BS103" s="150"/>
      <c r="BT103" s="150"/>
      <c r="BU103" s="150"/>
      <c r="BV103" s="150"/>
    </row>
    <row r="104" spans="56:74" x14ac:dyDescent="0.2">
      <c r="BD104" s="708"/>
      <c r="BE104" s="150"/>
      <c r="BF104" s="708"/>
      <c r="BK104" s="150"/>
      <c r="BL104" s="150"/>
      <c r="BM104" s="150"/>
      <c r="BN104" s="150"/>
      <c r="BO104" s="150"/>
      <c r="BP104" s="150"/>
      <c r="BQ104" s="150"/>
      <c r="BR104" s="150"/>
      <c r="BS104" s="150"/>
      <c r="BT104" s="150"/>
      <c r="BU104" s="150"/>
      <c r="BV104" s="150"/>
    </row>
    <row r="105" spans="56:74" x14ac:dyDescent="0.2">
      <c r="BD105" s="708"/>
      <c r="BE105" s="150"/>
      <c r="BF105" s="708"/>
      <c r="BK105" s="150"/>
      <c r="BL105" s="150"/>
      <c r="BM105" s="150"/>
      <c r="BN105" s="150"/>
      <c r="BO105" s="150"/>
      <c r="BP105" s="150"/>
      <c r="BQ105" s="150"/>
      <c r="BR105" s="150"/>
      <c r="BS105" s="150"/>
      <c r="BT105" s="150"/>
      <c r="BU105" s="150"/>
      <c r="BV105" s="150"/>
    </row>
    <row r="106" spans="56:74" x14ac:dyDescent="0.2">
      <c r="BD106" s="708"/>
      <c r="BE106" s="150"/>
      <c r="BF106" s="708"/>
      <c r="BK106" s="150"/>
      <c r="BL106" s="150"/>
      <c r="BM106" s="150"/>
      <c r="BN106" s="150"/>
      <c r="BO106" s="150"/>
      <c r="BP106" s="150"/>
      <c r="BQ106" s="150"/>
      <c r="BR106" s="150"/>
      <c r="BS106" s="150"/>
      <c r="BT106" s="150"/>
      <c r="BU106" s="150"/>
      <c r="BV106" s="150"/>
    </row>
    <row r="107" spans="56:74" x14ac:dyDescent="0.2">
      <c r="BK107" s="150"/>
      <c r="BL107" s="150"/>
      <c r="BM107" s="150"/>
      <c r="BN107" s="150"/>
      <c r="BO107" s="150"/>
      <c r="BP107" s="150"/>
      <c r="BQ107" s="150"/>
      <c r="BR107" s="150"/>
      <c r="BS107" s="150"/>
      <c r="BT107" s="150"/>
      <c r="BU107" s="150"/>
      <c r="BV107" s="150"/>
    </row>
    <row r="108" spans="56:74" x14ac:dyDescent="0.2">
      <c r="BK108" s="150"/>
      <c r="BL108" s="150"/>
      <c r="BM108" s="150"/>
      <c r="BN108" s="150"/>
      <c r="BO108" s="150"/>
      <c r="BP108" s="150"/>
      <c r="BQ108" s="150"/>
      <c r="BR108" s="150"/>
      <c r="BS108" s="150"/>
      <c r="BT108" s="150"/>
      <c r="BU108" s="150"/>
      <c r="BV108" s="150"/>
    </row>
    <row r="109" spans="56:74" x14ac:dyDescent="0.2">
      <c r="BK109" s="150"/>
      <c r="BL109" s="150"/>
      <c r="BM109" s="150"/>
      <c r="BN109" s="150"/>
      <c r="BO109" s="150"/>
      <c r="BP109" s="150"/>
      <c r="BQ109" s="150"/>
      <c r="BR109" s="150"/>
      <c r="BS109" s="150"/>
      <c r="BT109" s="150"/>
      <c r="BU109" s="150"/>
      <c r="BV109" s="150"/>
    </row>
    <row r="110" spans="56:74" x14ac:dyDescent="0.2">
      <c r="BK110" s="150"/>
      <c r="BL110" s="150"/>
      <c r="BM110" s="150"/>
      <c r="BN110" s="150"/>
      <c r="BO110" s="150"/>
      <c r="BP110" s="150"/>
      <c r="BQ110" s="150"/>
      <c r="BR110" s="150"/>
      <c r="BS110" s="150"/>
      <c r="BT110" s="150"/>
      <c r="BU110" s="150"/>
      <c r="BV110" s="150"/>
    </row>
    <row r="111" spans="56:74" x14ac:dyDescent="0.2">
      <c r="BK111" s="150"/>
      <c r="BL111" s="150"/>
      <c r="BM111" s="150"/>
      <c r="BN111" s="150"/>
      <c r="BO111" s="150"/>
      <c r="BP111" s="150"/>
      <c r="BQ111" s="150"/>
      <c r="BR111" s="150"/>
      <c r="BS111" s="150"/>
      <c r="BT111" s="150"/>
      <c r="BU111" s="150"/>
      <c r="BV111" s="150"/>
    </row>
    <row r="112" spans="56:74" x14ac:dyDescent="0.2">
      <c r="BK112" s="150"/>
      <c r="BL112" s="150"/>
      <c r="BM112" s="150"/>
      <c r="BN112" s="150"/>
      <c r="BO112" s="150"/>
      <c r="BP112" s="150"/>
      <c r="BQ112" s="150"/>
      <c r="BR112" s="150"/>
      <c r="BS112" s="150"/>
      <c r="BT112" s="150"/>
      <c r="BU112" s="150"/>
      <c r="BV112" s="150"/>
    </row>
    <row r="113" spans="63:74" x14ac:dyDescent="0.2">
      <c r="BK113" s="150"/>
      <c r="BL113" s="150"/>
      <c r="BM113" s="150"/>
      <c r="BN113" s="150"/>
      <c r="BO113" s="150"/>
      <c r="BP113" s="150"/>
      <c r="BQ113" s="150"/>
      <c r="BR113" s="150"/>
      <c r="BS113" s="150"/>
      <c r="BT113" s="150"/>
      <c r="BU113" s="150"/>
      <c r="BV113" s="150"/>
    </row>
    <row r="114" spans="63:74" x14ac:dyDescent="0.2">
      <c r="BK114" s="150"/>
      <c r="BL114" s="150"/>
      <c r="BM114" s="150"/>
      <c r="BN114" s="150"/>
      <c r="BO114" s="150"/>
      <c r="BP114" s="150"/>
      <c r="BQ114" s="150"/>
      <c r="BR114" s="150"/>
      <c r="BS114" s="150"/>
      <c r="BT114" s="150"/>
      <c r="BU114" s="150"/>
      <c r="BV114" s="150"/>
    </row>
    <row r="115" spans="63:74" x14ac:dyDescent="0.2">
      <c r="BK115" s="150"/>
      <c r="BL115" s="150"/>
      <c r="BM115" s="150"/>
      <c r="BN115" s="150"/>
      <c r="BO115" s="150"/>
      <c r="BP115" s="150"/>
      <c r="BQ115" s="150"/>
      <c r="BR115" s="150"/>
      <c r="BS115" s="150"/>
      <c r="BT115" s="150"/>
      <c r="BU115" s="150"/>
      <c r="BV115" s="150"/>
    </row>
    <row r="116" spans="63:74" x14ac:dyDescent="0.2">
      <c r="BK116" s="150"/>
      <c r="BL116" s="150"/>
      <c r="BM116" s="150"/>
      <c r="BN116" s="150"/>
      <c r="BO116" s="150"/>
      <c r="BP116" s="150"/>
      <c r="BQ116" s="150"/>
      <c r="BR116" s="150"/>
      <c r="BS116" s="150"/>
      <c r="BT116" s="150"/>
      <c r="BU116" s="150"/>
      <c r="BV116" s="150"/>
    </row>
    <row r="117" spans="63:74" x14ac:dyDescent="0.2">
      <c r="BK117" s="150"/>
      <c r="BL117" s="150"/>
      <c r="BM117" s="150"/>
      <c r="BN117" s="150"/>
      <c r="BO117" s="150"/>
      <c r="BP117" s="150"/>
      <c r="BQ117" s="150"/>
      <c r="BR117" s="150"/>
      <c r="BS117" s="150"/>
      <c r="BT117" s="150"/>
      <c r="BU117" s="150"/>
      <c r="BV117" s="150"/>
    </row>
    <row r="118" spans="63:74" x14ac:dyDescent="0.2">
      <c r="BK118" s="150"/>
      <c r="BL118" s="150"/>
      <c r="BM118" s="150"/>
      <c r="BN118" s="150"/>
      <c r="BO118" s="150"/>
      <c r="BP118" s="150"/>
      <c r="BQ118" s="150"/>
      <c r="BR118" s="150"/>
      <c r="BS118" s="150"/>
      <c r="BT118" s="150"/>
      <c r="BU118" s="150"/>
      <c r="BV118" s="150"/>
    </row>
    <row r="119" spans="63:74" x14ac:dyDescent="0.2">
      <c r="BK119" s="150"/>
      <c r="BL119" s="150"/>
      <c r="BM119" s="150"/>
      <c r="BN119" s="150"/>
      <c r="BO119" s="150"/>
      <c r="BP119" s="150"/>
      <c r="BQ119" s="150"/>
      <c r="BR119" s="150"/>
      <c r="BS119" s="150"/>
      <c r="BT119" s="150"/>
      <c r="BU119" s="150"/>
      <c r="BV119" s="150"/>
    </row>
    <row r="120" spans="63:74" x14ac:dyDescent="0.2">
      <c r="BK120" s="150"/>
      <c r="BL120" s="150"/>
      <c r="BM120" s="150"/>
      <c r="BN120" s="150"/>
      <c r="BO120" s="150"/>
      <c r="BP120" s="150"/>
      <c r="BQ120" s="150"/>
      <c r="BR120" s="150"/>
      <c r="BS120" s="150"/>
      <c r="BT120" s="150"/>
      <c r="BU120" s="150"/>
      <c r="BV120" s="150"/>
    </row>
    <row r="121" spans="63:74" x14ac:dyDescent="0.2">
      <c r="BK121" s="150"/>
      <c r="BL121" s="150"/>
      <c r="BM121" s="150"/>
      <c r="BN121" s="150"/>
      <c r="BO121" s="150"/>
      <c r="BP121" s="150"/>
      <c r="BQ121" s="150"/>
      <c r="BR121" s="150"/>
      <c r="BS121" s="150"/>
      <c r="BT121" s="150"/>
      <c r="BU121" s="150"/>
      <c r="BV121" s="150"/>
    </row>
    <row r="122" spans="63:74" x14ac:dyDescent="0.2">
      <c r="BK122" s="150"/>
      <c r="BL122" s="150"/>
      <c r="BM122" s="150"/>
      <c r="BN122" s="150"/>
      <c r="BO122" s="150"/>
      <c r="BP122" s="150"/>
      <c r="BQ122" s="150"/>
      <c r="BR122" s="150"/>
      <c r="BS122" s="150"/>
      <c r="BT122" s="150"/>
      <c r="BU122" s="150"/>
      <c r="BV122" s="150"/>
    </row>
    <row r="123" spans="63:74" x14ac:dyDescent="0.2">
      <c r="BK123" s="150"/>
      <c r="BL123" s="150"/>
      <c r="BM123" s="150"/>
      <c r="BN123" s="150"/>
      <c r="BO123" s="150"/>
      <c r="BP123" s="150"/>
      <c r="BQ123" s="150"/>
      <c r="BR123" s="150"/>
      <c r="BS123" s="150"/>
      <c r="BT123" s="150"/>
      <c r="BU123" s="150"/>
      <c r="BV123" s="150"/>
    </row>
    <row r="124" spans="63:74" x14ac:dyDescent="0.2">
      <c r="BK124" s="150"/>
      <c r="BL124" s="150"/>
      <c r="BM124" s="150"/>
      <c r="BN124" s="150"/>
      <c r="BO124" s="150"/>
      <c r="BP124" s="150"/>
      <c r="BQ124" s="150"/>
      <c r="BR124" s="150"/>
      <c r="BS124" s="150"/>
      <c r="BT124" s="150"/>
      <c r="BU124" s="150"/>
      <c r="BV124" s="150"/>
    </row>
    <row r="125" spans="63:74" x14ac:dyDescent="0.2">
      <c r="BK125" s="150"/>
      <c r="BL125" s="150"/>
      <c r="BM125" s="150"/>
      <c r="BN125" s="150"/>
      <c r="BO125" s="150"/>
      <c r="BP125" s="150"/>
      <c r="BQ125" s="150"/>
      <c r="BR125" s="150"/>
      <c r="BS125" s="150"/>
      <c r="BT125" s="150"/>
      <c r="BU125" s="150"/>
      <c r="BV125" s="150"/>
    </row>
    <row r="126" spans="63:74" x14ac:dyDescent="0.2">
      <c r="BK126" s="150"/>
      <c r="BL126" s="150"/>
      <c r="BM126" s="150"/>
      <c r="BN126" s="150"/>
      <c r="BO126" s="150"/>
      <c r="BP126" s="150"/>
      <c r="BQ126" s="150"/>
      <c r="BR126" s="150"/>
      <c r="BS126" s="150"/>
      <c r="BT126" s="150"/>
      <c r="BU126" s="150"/>
      <c r="BV126" s="150"/>
    </row>
    <row r="127" spans="63:74" x14ac:dyDescent="0.2">
      <c r="BK127" s="150"/>
      <c r="BL127" s="150"/>
      <c r="BM127" s="150"/>
      <c r="BN127" s="150"/>
      <c r="BO127" s="150"/>
      <c r="BP127" s="150"/>
      <c r="BQ127" s="150"/>
      <c r="BR127" s="150"/>
      <c r="BS127" s="150"/>
      <c r="BT127" s="150"/>
      <c r="BU127" s="150"/>
      <c r="BV127" s="150"/>
    </row>
    <row r="128" spans="63:74" x14ac:dyDescent="0.2">
      <c r="BK128" s="150"/>
      <c r="BL128" s="150"/>
      <c r="BM128" s="150"/>
      <c r="BN128" s="150"/>
      <c r="BO128" s="150"/>
      <c r="BP128" s="150"/>
      <c r="BQ128" s="150"/>
      <c r="BR128" s="150"/>
      <c r="BS128" s="150"/>
      <c r="BT128" s="150"/>
      <c r="BU128" s="150"/>
      <c r="BV128" s="150"/>
    </row>
    <row r="129" spans="63:74" x14ac:dyDescent="0.2">
      <c r="BK129" s="150"/>
      <c r="BL129" s="150"/>
      <c r="BM129" s="150"/>
      <c r="BN129" s="150"/>
      <c r="BO129" s="150"/>
      <c r="BP129" s="150"/>
      <c r="BQ129" s="150"/>
      <c r="BR129" s="150"/>
      <c r="BS129" s="150"/>
      <c r="BT129" s="150"/>
      <c r="BU129" s="150"/>
      <c r="BV129" s="150"/>
    </row>
    <row r="130" spans="63:74" x14ac:dyDescent="0.2">
      <c r="BK130" s="150"/>
      <c r="BL130" s="150"/>
      <c r="BM130" s="150"/>
      <c r="BN130" s="150"/>
      <c r="BO130" s="150"/>
      <c r="BP130" s="150"/>
      <c r="BQ130" s="150"/>
      <c r="BR130" s="150"/>
      <c r="BS130" s="150"/>
      <c r="BT130" s="150"/>
      <c r="BU130" s="150"/>
      <c r="BV130" s="150"/>
    </row>
    <row r="131" spans="63:74" x14ac:dyDescent="0.2">
      <c r="BK131" s="150"/>
      <c r="BL131" s="150"/>
      <c r="BM131" s="150"/>
      <c r="BN131" s="150"/>
      <c r="BO131" s="150"/>
      <c r="BP131" s="150"/>
      <c r="BQ131" s="150"/>
      <c r="BR131" s="150"/>
      <c r="BS131" s="150"/>
      <c r="BT131" s="150"/>
      <c r="BU131" s="150"/>
      <c r="BV131" s="150"/>
    </row>
    <row r="132" spans="63:74" x14ac:dyDescent="0.2">
      <c r="BK132" s="150"/>
      <c r="BL132" s="150"/>
      <c r="BM132" s="150"/>
      <c r="BN132" s="150"/>
      <c r="BO132" s="150"/>
      <c r="BP132" s="150"/>
      <c r="BQ132" s="150"/>
      <c r="BR132" s="150"/>
      <c r="BS132" s="150"/>
      <c r="BT132" s="150"/>
      <c r="BU132" s="150"/>
      <c r="BV132" s="150"/>
    </row>
    <row r="133" spans="63:74" x14ac:dyDescent="0.2">
      <c r="BK133" s="150"/>
      <c r="BL133" s="150"/>
      <c r="BM133" s="150"/>
      <c r="BN133" s="150"/>
      <c r="BO133" s="150"/>
      <c r="BP133" s="150"/>
      <c r="BQ133" s="150"/>
      <c r="BR133" s="150"/>
      <c r="BS133" s="150"/>
      <c r="BT133" s="150"/>
      <c r="BU133" s="150"/>
      <c r="BV133" s="150"/>
    </row>
    <row r="134" spans="63:74" x14ac:dyDescent="0.2">
      <c r="BK134" s="150"/>
      <c r="BL134" s="150"/>
      <c r="BM134" s="150"/>
      <c r="BN134" s="150"/>
      <c r="BO134" s="150"/>
      <c r="BP134" s="150"/>
      <c r="BQ134" s="150"/>
      <c r="BR134" s="150"/>
      <c r="BS134" s="150"/>
      <c r="BT134" s="150"/>
      <c r="BU134" s="150"/>
      <c r="BV134" s="150"/>
    </row>
    <row r="135" spans="63:74" x14ac:dyDescent="0.2">
      <c r="BK135" s="150"/>
      <c r="BL135" s="150"/>
      <c r="BM135" s="150"/>
      <c r="BN135" s="150"/>
      <c r="BO135" s="150"/>
      <c r="BP135" s="150"/>
      <c r="BQ135" s="150"/>
      <c r="BR135" s="150"/>
      <c r="BS135" s="150"/>
      <c r="BT135" s="150"/>
      <c r="BU135" s="150"/>
      <c r="BV135" s="150"/>
    </row>
    <row r="136" spans="63:74" x14ac:dyDescent="0.2">
      <c r="BK136" s="150"/>
      <c r="BL136" s="150"/>
      <c r="BM136" s="150"/>
      <c r="BN136" s="150"/>
      <c r="BO136" s="150"/>
      <c r="BP136" s="150"/>
      <c r="BQ136" s="150"/>
      <c r="BR136" s="150"/>
      <c r="BS136" s="150"/>
      <c r="BT136" s="150"/>
      <c r="BU136" s="150"/>
      <c r="BV136" s="150"/>
    </row>
    <row r="137" spans="63:74" x14ac:dyDescent="0.2">
      <c r="BK137" s="150"/>
      <c r="BL137" s="150"/>
      <c r="BM137" s="150"/>
      <c r="BN137" s="150"/>
      <c r="BO137" s="150"/>
      <c r="BP137" s="150"/>
      <c r="BQ137" s="150"/>
      <c r="BR137" s="150"/>
      <c r="BS137" s="150"/>
      <c r="BT137" s="150"/>
      <c r="BU137" s="150"/>
      <c r="BV137" s="150"/>
    </row>
    <row r="138" spans="63:74" x14ac:dyDescent="0.2">
      <c r="BK138" s="150"/>
      <c r="BL138" s="150"/>
      <c r="BM138" s="150"/>
      <c r="BN138" s="150"/>
      <c r="BO138" s="150"/>
      <c r="BP138" s="150"/>
      <c r="BQ138" s="150"/>
      <c r="BR138" s="150"/>
      <c r="BS138" s="150"/>
      <c r="BT138" s="150"/>
      <c r="BU138" s="150"/>
      <c r="BV138" s="150"/>
    </row>
    <row r="139" spans="63:74" x14ac:dyDescent="0.2">
      <c r="BK139" s="150"/>
      <c r="BL139" s="150"/>
      <c r="BM139" s="150"/>
      <c r="BN139" s="150"/>
      <c r="BO139" s="150"/>
      <c r="BP139" s="150"/>
      <c r="BQ139" s="150"/>
      <c r="BR139" s="150"/>
      <c r="BS139" s="150"/>
      <c r="BT139" s="150"/>
      <c r="BU139" s="150"/>
      <c r="BV139" s="150"/>
    </row>
    <row r="140" spans="63:74" x14ac:dyDescent="0.2">
      <c r="BK140" s="150"/>
      <c r="BL140" s="150"/>
      <c r="BM140" s="150"/>
      <c r="BN140" s="150"/>
      <c r="BO140" s="150"/>
      <c r="BP140" s="150"/>
      <c r="BQ140" s="150"/>
      <c r="BR140" s="150"/>
      <c r="BS140" s="150"/>
      <c r="BT140" s="150"/>
      <c r="BU140" s="150"/>
      <c r="BV140" s="150"/>
    </row>
    <row r="141" spans="63:74" x14ac:dyDescent="0.2">
      <c r="BK141" s="150"/>
      <c r="BL141" s="150"/>
      <c r="BM141" s="150"/>
      <c r="BN141" s="150"/>
      <c r="BO141" s="150"/>
      <c r="BP141" s="150"/>
      <c r="BQ141" s="150"/>
      <c r="BR141" s="150"/>
      <c r="BS141" s="150"/>
      <c r="BT141" s="150"/>
      <c r="BU141" s="150"/>
      <c r="BV141" s="150"/>
    </row>
    <row r="142" spans="63:74" x14ac:dyDescent="0.2">
      <c r="BK142" s="150"/>
      <c r="BL142" s="150"/>
      <c r="BM142" s="150"/>
      <c r="BN142" s="150"/>
      <c r="BO142" s="150"/>
      <c r="BP142" s="150"/>
      <c r="BQ142" s="150"/>
      <c r="BR142" s="150"/>
      <c r="BS142" s="150"/>
      <c r="BT142" s="150"/>
      <c r="BU142" s="150"/>
      <c r="BV142" s="150"/>
    </row>
    <row r="143" spans="63:74" x14ac:dyDescent="0.2">
      <c r="BK143" s="150"/>
      <c r="BL143" s="150"/>
      <c r="BM143" s="150"/>
      <c r="BN143" s="150"/>
      <c r="BO143" s="150"/>
      <c r="BP143" s="150"/>
      <c r="BQ143" s="150"/>
      <c r="BR143" s="150"/>
      <c r="BS143" s="150"/>
      <c r="BT143" s="150"/>
      <c r="BU143" s="150"/>
      <c r="BV143" s="150"/>
    </row>
    <row r="144" spans="63:74" x14ac:dyDescent="0.2">
      <c r="BK144" s="150"/>
      <c r="BL144" s="150"/>
      <c r="BM144" s="150"/>
      <c r="BN144" s="150"/>
      <c r="BO144" s="150"/>
      <c r="BP144" s="150"/>
      <c r="BQ144" s="150"/>
      <c r="BR144" s="150"/>
      <c r="BS144" s="150"/>
      <c r="BT144" s="150"/>
      <c r="BU144" s="150"/>
      <c r="BV144" s="150"/>
    </row>
    <row r="145" spans="63:74" x14ac:dyDescent="0.2">
      <c r="BK145" s="150"/>
      <c r="BL145" s="150"/>
      <c r="BM145" s="150"/>
      <c r="BN145" s="150"/>
      <c r="BO145" s="150"/>
      <c r="BP145" s="150"/>
      <c r="BQ145" s="150"/>
      <c r="BR145" s="150"/>
      <c r="BS145" s="150"/>
      <c r="BT145" s="150"/>
      <c r="BU145" s="150"/>
      <c r="BV145" s="150"/>
    </row>
    <row r="146" spans="63:74" x14ac:dyDescent="0.2">
      <c r="BK146" s="150"/>
      <c r="BL146" s="150"/>
      <c r="BM146" s="150"/>
      <c r="BN146" s="150"/>
      <c r="BO146" s="150"/>
      <c r="BP146" s="150"/>
      <c r="BQ146" s="150"/>
      <c r="BR146" s="150"/>
      <c r="BS146" s="150"/>
      <c r="BT146" s="150"/>
      <c r="BU146" s="150"/>
      <c r="BV146" s="150"/>
    </row>
    <row r="147" spans="63:74" x14ac:dyDescent="0.2">
      <c r="BK147" s="150"/>
      <c r="BL147" s="150"/>
      <c r="BM147" s="150"/>
      <c r="BN147" s="150"/>
      <c r="BO147" s="150"/>
      <c r="BP147" s="150"/>
      <c r="BQ147" s="150"/>
      <c r="BR147" s="150"/>
      <c r="BS147" s="150"/>
      <c r="BT147" s="150"/>
      <c r="BU147" s="150"/>
      <c r="BV147" s="150"/>
    </row>
    <row r="148" spans="63:74" x14ac:dyDescent="0.2">
      <c r="BK148" s="150"/>
      <c r="BL148" s="150"/>
      <c r="BM148" s="150"/>
      <c r="BN148" s="150"/>
      <c r="BO148" s="150"/>
      <c r="BP148" s="150"/>
      <c r="BQ148" s="150"/>
      <c r="BR148" s="150"/>
      <c r="BS148" s="150"/>
      <c r="BT148" s="150"/>
      <c r="BU148" s="150"/>
      <c r="BV148" s="150"/>
    </row>
    <row r="149" spans="63:74" x14ac:dyDescent="0.2">
      <c r="BK149" s="150"/>
      <c r="BL149" s="150"/>
      <c r="BM149" s="150"/>
      <c r="BN149" s="150"/>
      <c r="BO149" s="150"/>
      <c r="BP149" s="150"/>
      <c r="BQ149" s="150"/>
      <c r="BR149" s="150"/>
      <c r="BS149" s="150"/>
      <c r="BT149" s="150"/>
      <c r="BU149" s="150"/>
      <c r="BV149" s="150"/>
    </row>
    <row r="150" spans="63:74" x14ac:dyDescent="0.2">
      <c r="BK150" s="150"/>
      <c r="BL150" s="150"/>
      <c r="BM150" s="150"/>
      <c r="BN150" s="150"/>
      <c r="BO150" s="150"/>
      <c r="BP150" s="150"/>
      <c r="BQ150" s="150"/>
      <c r="BR150" s="150"/>
      <c r="BS150" s="150"/>
      <c r="BT150" s="150"/>
      <c r="BU150" s="150"/>
      <c r="BV150" s="150"/>
    </row>
    <row r="151" spans="63:74" x14ac:dyDescent="0.2">
      <c r="BK151" s="150"/>
      <c r="BL151" s="150"/>
      <c r="BM151" s="150"/>
      <c r="BN151" s="150"/>
      <c r="BO151" s="150"/>
      <c r="BP151" s="150"/>
      <c r="BQ151" s="150"/>
      <c r="BR151" s="150"/>
      <c r="BS151" s="150"/>
      <c r="BT151" s="150"/>
      <c r="BU151" s="150"/>
      <c r="BV151" s="150"/>
    </row>
    <row r="152" spans="63:74" x14ac:dyDescent="0.2">
      <c r="BK152" s="150"/>
      <c r="BL152" s="150"/>
      <c r="BM152" s="150"/>
      <c r="BN152" s="150"/>
      <c r="BO152" s="150"/>
      <c r="BP152" s="150"/>
      <c r="BQ152" s="150"/>
      <c r="BR152" s="150"/>
      <c r="BS152" s="150"/>
      <c r="BT152" s="150"/>
      <c r="BU152" s="150"/>
      <c r="BV152" s="150"/>
    </row>
    <row r="153" spans="63:74" x14ac:dyDescent="0.2">
      <c r="BK153" s="150"/>
      <c r="BL153" s="150"/>
      <c r="BM153" s="150"/>
      <c r="BN153" s="150"/>
      <c r="BO153" s="150"/>
      <c r="BP153" s="150"/>
      <c r="BQ153" s="150"/>
      <c r="BR153" s="150"/>
      <c r="BS153" s="150"/>
      <c r="BT153" s="150"/>
      <c r="BU153" s="150"/>
      <c r="BV153" s="150"/>
    </row>
    <row r="154" spans="63:74" x14ac:dyDescent="0.2">
      <c r="BK154" s="150"/>
      <c r="BL154" s="150"/>
      <c r="BM154" s="150"/>
      <c r="BN154" s="150"/>
      <c r="BO154" s="150"/>
      <c r="BP154" s="150"/>
      <c r="BQ154" s="150"/>
      <c r="BR154" s="150"/>
      <c r="BS154" s="150"/>
      <c r="BT154" s="150"/>
      <c r="BU154" s="150"/>
      <c r="BV154" s="150"/>
    </row>
    <row r="155" spans="63:74" x14ac:dyDescent="0.2">
      <c r="BK155" s="150"/>
      <c r="BL155" s="150"/>
      <c r="BM155" s="150"/>
      <c r="BN155" s="150"/>
      <c r="BO155" s="150"/>
      <c r="BP155" s="150"/>
      <c r="BQ155" s="150"/>
      <c r="BR155" s="150"/>
      <c r="BS155" s="150"/>
      <c r="BT155" s="150"/>
      <c r="BU155" s="150"/>
      <c r="BV155" s="150"/>
    </row>
    <row r="156" spans="63:74" x14ac:dyDescent="0.2">
      <c r="BK156" s="150"/>
      <c r="BL156" s="150"/>
      <c r="BM156" s="150"/>
      <c r="BN156" s="150"/>
      <c r="BO156" s="150"/>
      <c r="BP156" s="150"/>
      <c r="BQ156" s="150"/>
      <c r="BR156" s="150"/>
      <c r="BS156" s="150"/>
      <c r="BT156" s="150"/>
      <c r="BU156" s="150"/>
      <c r="BV156" s="150"/>
    </row>
    <row r="157" spans="63:74" x14ac:dyDescent="0.2">
      <c r="BK157" s="150"/>
      <c r="BL157" s="150"/>
      <c r="BM157" s="150"/>
      <c r="BN157" s="150"/>
      <c r="BO157" s="150"/>
      <c r="BP157" s="150"/>
      <c r="BQ157" s="150"/>
      <c r="BR157" s="150"/>
      <c r="BS157" s="150"/>
      <c r="BT157" s="150"/>
      <c r="BU157" s="150"/>
      <c r="BV157" s="150"/>
    </row>
    <row r="158" spans="63:74" x14ac:dyDescent="0.2">
      <c r="BK158" s="150"/>
      <c r="BL158" s="150"/>
      <c r="BM158" s="150"/>
      <c r="BN158" s="150"/>
      <c r="BO158" s="150"/>
      <c r="BP158" s="150"/>
      <c r="BQ158" s="150"/>
      <c r="BR158" s="150"/>
      <c r="BS158" s="150"/>
      <c r="BT158" s="150"/>
      <c r="BU158" s="150"/>
      <c r="BV158" s="150"/>
    </row>
    <row r="159" spans="63:74" x14ac:dyDescent="0.2">
      <c r="BK159" s="150"/>
      <c r="BL159" s="150"/>
      <c r="BM159" s="150"/>
      <c r="BN159" s="150"/>
      <c r="BO159" s="150"/>
      <c r="BP159" s="150"/>
      <c r="BQ159" s="150"/>
      <c r="BR159" s="150"/>
      <c r="BS159" s="150"/>
      <c r="BT159" s="150"/>
      <c r="BU159" s="150"/>
      <c r="BV159" s="150"/>
    </row>
    <row r="160" spans="63:74" x14ac:dyDescent="0.2">
      <c r="BK160" s="150"/>
      <c r="BL160" s="150"/>
      <c r="BM160" s="150"/>
      <c r="BN160" s="150"/>
      <c r="BO160" s="150"/>
      <c r="BP160" s="150"/>
      <c r="BQ160" s="150"/>
      <c r="BR160" s="150"/>
      <c r="BS160" s="150"/>
      <c r="BT160" s="150"/>
      <c r="BU160" s="150"/>
      <c r="BV160" s="150"/>
    </row>
    <row r="161" spans="63:74" x14ac:dyDescent="0.2">
      <c r="BK161" s="150"/>
      <c r="BL161" s="150"/>
      <c r="BM161" s="150"/>
      <c r="BN161" s="150"/>
      <c r="BO161" s="150"/>
      <c r="BP161" s="150"/>
      <c r="BQ161" s="150"/>
      <c r="BR161" s="150"/>
      <c r="BS161" s="150"/>
      <c r="BT161" s="150"/>
      <c r="BU161" s="150"/>
      <c r="BV161" s="150"/>
    </row>
    <row r="162" spans="63:74" x14ac:dyDescent="0.2">
      <c r="BK162" s="150"/>
      <c r="BL162" s="150"/>
      <c r="BM162" s="150"/>
      <c r="BN162" s="150"/>
      <c r="BO162" s="150"/>
      <c r="BP162" s="150"/>
      <c r="BQ162" s="150"/>
      <c r="BR162" s="150"/>
      <c r="BS162" s="150"/>
      <c r="BT162" s="150"/>
      <c r="BU162" s="150"/>
      <c r="BV162" s="150"/>
    </row>
    <row r="163" spans="63:74" x14ac:dyDescent="0.2">
      <c r="BK163" s="150"/>
      <c r="BL163" s="150"/>
      <c r="BM163" s="150"/>
      <c r="BN163" s="150"/>
      <c r="BO163" s="150"/>
      <c r="BP163" s="150"/>
      <c r="BQ163" s="150"/>
      <c r="BR163" s="150"/>
      <c r="BS163" s="150"/>
      <c r="BT163" s="150"/>
      <c r="BU163" s="150"/>
      <c r="BV163" s="150"/>
    </row>
    <row r="164" spans="63:74" x14ac:dyDescent="0.2">
      <c r="BK164" s="150"/>
      <c r="BL164" s="150"/>
      <c r="BM164" s="150"/>
      <c r="BN164" s="150"/>
      <c r="BO164" s="150"/>
      <c r="BP164" s="150"/>
      <c r="BQ164" s="150"/>
      <c r="BR164" s="150"/>
      <c r="BS164" s="150"/>
      <c r="BT164" s="150"/>
      <c r="BU164" s="150"/>
      <c r="BV164" s="150"/>
    </row>
    <row r="165" spans="63:74" x14ac:dyDescent="0.2">
      <c r="BK165" s="150"/>
      <c r="BL165" s="150"/>
      <c r="BM165" s="150"/>
      <c r="BN165" s="150"/>
      <c r="BO165" s="150"/>
      <c r="BP165" s="150"/>
      <c r="BQ165" s="150"/>
      <c r="BR165" s="150"/>
      <c r="BS165" s="150"/>
      <c r="BT165" s="150"/>
      <c r="BU165" s="150"/>
      <c r="BV165" s="150"/>
    </row>
    <row r="166" spans="63:74" x14ac:dyDescent="0.2">
      <c r="BK166" s="150"/>
      <c r="BL166" s="150"/>
      <c r="BM166" s="150"/>
      <c r="BN166" s="150"/>
      <c r="BO166" s="150"/>
      <c r="BP166" s="150"/>
      <c r="BQ166" s="150"/>
      <c r="BR166" s="150"/>
      <c r="BS166" s="150"/>
      <c r="BT166" s="150"/>
      <c r="BU166" s="150"/>
      <c r="BV166" s="150"/>
    </row>
    <row r="167" spans="63:74" x14ac:dyDescent="0.2">
      <c r="BK167" s="150"/>
      <c r="BL167" s="150"/>
      <c r="BM167" s="150"/>
      <c r="BN167" s="150"/>
      <c r="BO167" s="150"/>
      <c r="BP167" s="150"/>
      <c r="BQ167" s="150"/>
      <c r="BR167" s="150"/>
      <c r="BS167" s="150"/>
      <c r="BT167" s="150"/>
      <c r="BU167" s="150"/>
      <c r="BV167" s="150"/>
    </row>
    <row r="168" spans="63:74" x14ac:dyDescent="0.2">
      <c r="BK168" s="150"/>
      <c r="BL168" s="150"/>
      <c r="BM168" s="150"/>
      <c r="BN168" s="150"/>
      <c r="BO168" s="150"/>
      <c r="BP168" s="150"/>
      <c r="BQ168" s="150"/>
      <c r="BR168" s="150"/>
      <c r="BS168" s="150"/>
      <c r="BT168" s="150"/>
      <c r="BU168" s="150"/>
      <c r="BV168" s="150"/>
    </row>
    <row r="169" spans="63:74" x14ac:dyDescent="0.2">
      <c r="BK169" s="150"/>
      <c r="BL169" s="150"/>
      <c r="BM169" s="150"/>
      <c r="BN169" s="150"/>
      <c r="BO169" s="150"/>
      <c r="BP169" s="150"/>
      <c r="BQ169" s="150"/>
      <c r="BR169" s="150"/>
      <c r="BS169" s="150"/>
      <c r="BT169" s="150"/>
      <c r="BU169" s="150"/>
      <c r="BV169" s="150"/>
    </row>
    <row r="170" spans="63:74" x14ac:dyDescent="0.2">
      <c r="BK170" s="150"/>
      <c r="BL170" s="150"/>
      <c r="BM170" s="150"/>
      <c r="BN170" s="150"/>
      <c r="BO170" s="150"/>
      <c r="BP170" s="150"/>
      <c r="BQ170" s="150"/>
      <c r="BR170" s="150"/>
      <c r="BS170" s="150"/>
      <c r="BT170" s="150"/>
      <c r="BU170" s="150"/>
      <c r="BV170" s="150"/>
    </row>
    <row r="171" spans="63:74" x14ac:dyDescent="0.2">
      <c r="BK171" s="150"/>
      <c r="BL171" s="150"/>
      <c r="BM171" s="150"/>
      <c r="BN171" s="150"/>
      <c r="BO171" s="150"/>
      <c r="BP171" s="150"/>
      <c r="BQ171" s="150"/>
      <c r="BR171" s="150"/>
      <c r="BS171" s="150"/>
      <c r="BT171" s="150"/>
      <c r="BU171" s="150"/>
      <c r="BV171" s="150"/>
    </row>
    <row r="172" spans="63:74" x14ac:dyDescent="0.2">
      <c r="BK172" s="150"/>
      <c r="BL172" s="150"/>
      <c r="BM172" s="150"/>
      <c r="BN172" s="150"/>
      <c r="BO172" s="150"/>
      <c r="BP172" s="150"/>
      <c r="BQ172" s="150"/>
      <c r="BR172" s="150"/>
      <c r="BS172" s="150"/>
      <c r="BT172" s="150"/>
      <c r="BU172" s="150"/>
      <c r="BV172" s="150"/>
    </row>
    <row r="173" spans="63:74" x14ac:dyDescent="0.2">
      <c r="BK173" s="150"/>
      <c r="BL173" s="150"/>
      <c r="BM173" s="150"/>
      <c r="BN173" s="150"/>
      <c r="BO173" s="150"/>
      <c r="BP173" s="150"/>
      <c r="BQ173" s="150"/>
      <c r="BR173" s="150"/>
      <c r="BS173" s="150"/>
      <c r="BT173" s="150"/>
      <c r="BU173" s="150"/>
      <c r="BV173" s="150"/>
    </row>
    <row r="174" spans="63:74" x14ac:dyDescent="0.2">
      <c r="BK174" s="150"/>
      <c r="BL174" s="150"/>
      <c r="BM174" s="150"/>
      <c r="BN174" s="150"/>
      <c r="BO174" s="150"/>
      <c r="BP174" s="150"/>
      <c r="BQ174" s="150"/>
      <c r="BR174" s="150"/>
      <c r="BS174" s="150"/>
      <c r="BT174" s="150"/>
      <c r="BU174" s="150"/>
      <c r="BV174" s="150"/>
    </row>
  </sheetData>
  <mergeCells count="16">
    <mergeCell ref="B68:Q68"/>
    <mergeCell ref="B61:Q61"/>
    <mergeCell ref="B66:Q66"/>
    <mergeCell ref="B67:Q67"/>
    <mergeCell ref="B59:Q59"/>
    <mergeCell ref="B64:Q64"/>
    <mergeCell ref="B62:Q62"/>
    <mergeCell ref="B63:Q63"/>
    <mergeCell ref="A1:A2"/>
    <mergeCell ref="AM3:AX3"/>
    <mergeCell ref="AY3:BJ3"/>
    <mergeCell ref="BK3:BV3"/>
    <mergeCell ref="B1:AL1"/>
    <mergeCell ref="C3:N3"/>
    <mergeCell ref="O3:Z3"/>
    <mergeCell ref="AA3:AL3"/>
  </mergeCells>
  <phoneticPr fontId="4" type="noConversion"/>
  <conditionalFormatting sqref="C61:Q62">
    <cfRule type="cellIs" dxfId="9" priority="1" stopIfTrue="1" operator="notEqual">
      <formula>C$60</formula>
    </cfRule>
  </conditionalFormatting>
  <hyperlinks>
    <hyperlink ref="A1:A2" location="Contents!A1" display="Table of Contents"/>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8">
    <pageSetUpPr fitToPage="1"/>
  </sheetPr>
  <dimension ref="A1:BV124"/>
  <sheetViews>
    <sheetView showGridLines="0" zoomScaleNormal="100" workbookViewId="0">
      <pane xSplit="2" ySplit="4" topLeftCell="BB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1.4" x14ac:dyDescent="0.15"/>
  <cols>
    <col min="1" max="1" width="10.5" style="2" customWidth="1"/>
    <col min="2" max="2" width="45.5" style="2" customWidth="1"/>
    <col min="3" max="50" width="6.5" style="2" customWidth="1"/>
    <col min="51" max="55" width="6.5" style="148" customWidth="1"/>
    <col min="56" max="56" width="6.5" style="713" customWidth="1"/>
    <col min="57" max="57" width="6.5" style="302" customWidth="1"/>
    <col min="58" max="58" width="6.5" style="713" customWidth="1"/>
    <col min="59" max="61" width="6.5" style="722" customWidth="1"/>
    <col min="62" max="62" width="6.5" style="148" customWidth="1"/>
    <col min="63" max="74" width="6.5" style="2" customWidth="1"/>
    <col min="75" max="16384" width="9.5" style="2"/>
  </cols>
  <sheetData>
    <row r="1" spans="1:74" ht="15.7" customHeight="1" x14ac:dyDescent="0.2">
      <c r="A1" s="999" t="s">
        <v>479</v>
      </c>
      <c r="B1" s="1055" t="s">
        <v>765</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s="4" customFormat="1" ht="12.85" x14ac:dyDescent="0.2">
      <c r="A2" s="1000"/>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233"/>
      <c r="AZ2" s="233"/>
      <c r="BA2" s="233"/>
      <c r="BB2" s="233"/>
      <c r="BC2" s="233"/>
      <c r="BD2" s="714"/>
      <c r="BE2" s="303"/>
      <c r="BF2" s="714"/>
      <c r="BG2" s="946"/>
      <c r="BH2" s="946"/>
      <c r="BI2" s="946"/>
      <c r="BJ2" s="233"/>
    </row>
    <row r="3" spans="1:74" s="7" customFormat="1" ht="12.85" x14ac:dyDescent="0.2">
      <c r="A3" s="353" t="s">
        <v>777</v>
      </c>
      <c r="B3" s="9"/>
      <c r="C3" s="1002">
        <f>Dates!D3</f>
        <v>2020</v>
      </c>
      <c r="D3" s="994"/>
      <c r="E3" s="994"/>
      <c r="F3" s="994"/>
      <c r="G3" s="994"/>
      <c r="H3" s="994"/>
      <c r="I3" s="994"/>
      <c r="J3" s="994"/>
      <c r="K3" s="994"/>
      <c r="L3" s="994"/>
      <c r="M3" s="994"/>
      <c r="N3" s="995"/>
      <c r="O3" s="1002">
        <f>C3+1</f>
        <v>2021</v>
      </c>
      <c r="P3" s="1003"/>
      <c r="Q3" s="1003"/>
      <c r="R3" s="1003"/>
      <c r="S3" s="1003"/>
      <c r="T3" s="1003"/>
      <c r="U3" s="1003"/>
      <c r="V3" s="1003"/>
      <c r="W3" s="1003"/>
      <c r="X3" s="994"/>
      <c r="Y3" s="994"/>
      <c r="Z3" s="995"/>
      <c r="AA3" s="991">
        <f>O3+1</f>
        <v>2022</v>
      </c>
      <c r="AB3" s="994"/>
      <c r="AC3" s="994"/>
      <c r="AD3" s="994"/>
      <c r="AE3" s="994"/>
      <c r="AF3" s="994"/>
      <c r="AG3" s="994"/>
      <c r="AH3" s="994"/>
      <c r="AI3" s="994"/>
      <c r="AJ3" s="994"/>
      <c r="AK3" s="994"/>
      <c r="AL3" s="995"/>
      <c r="AM3" s="991">
        <f>AA3+1</f>
        <v>2023</v>
      </c>
      <c r="AN3" s="994"/>
      <c r="AO3" s="994"/>
      <c r="AP3" s="994"/>
      <c r="AQ3" s="994"/>
      <c r="AR3" s="994"/>
      <c r="AS3" s="994"/>
      <c r="AT3" s="994"/>
      <c r="AU3" s="994"/>
      <c r="AV3" s="994"/>
      <c r="AW3" s="994"/>
      <c r="AX3" s="995"/>
      <c r="AY3" s="991">
        <f>AM3+1</f>
        <v>2024</v>
      </c>
      <c r="AZ3" s="992"/>
      <c r="BA3" s="992"/>
      <c r="BB3" s="992"/>
      <c r="BC3" s="992"/>
      <c r="BD3" s="992"/>
      <c r="BE3" s="992"/>
      <c r="BF3" s="992"/>
      <c r="BG3" s="992"/>
      <c r="BH3" s="992"/>
      <c r="BI3" s="992"/>
      <c r="BJ3" s="993"/>
      <c r="BK3" s="991">
        <f>AY3+1</f>
        <v>2025</v>
      </c>
      <c r="BL3" s="994"/>
      <c r="BM3" s="994"/>
      <c r="BN3" s="994"/>
      <c r="BO3" s="994"/>
      <c r="BP3" s="994"/>
      <c r="BQ3" s="994"/>
      <c r="BR3" s="994"/>
      <c r="BS3" s="994"/>
      <c r="BT3" s="994"/>
      <c r="BU3" s="994"/>
      <c r="BV3" s="995"/>
    </row>
    <row r="4" spans="1:74" s="7" customFormat="1" ht="10.7"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1"/>
      <c r="B5" s="31" t="s">
        <v>1175</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164"/>
      <c r="AZ5" s="164"/>
      <c r="BA5" s="164"/>
      <c r="BB5" s="164"/>
      <c r="BC5" s="164"/>
      <c r="BD5" s="715"/>
      <c r="BE5" s="715"/>
      <c r="BF5" s="715"/>
      <c r="BG5" s="715"/>
      <c r="BH5" s="970"/>
      <c r="BI5" s="970"/>
      <c r="BJ5" s="628"/>
      <c r="BK5" s="628"/>
      <c r="BL5" s="628"/>
      <c r="BM5" s="628"/>
      <c r="BN5" s="628"/>
      <c r="BO5" s="628"/>
      <c r="BP5" s="628"/>
      <c r="BQ5" s="628"/>
      <c r="BR5" s="628"/>
      <c r="BS5" s="628"/>
      <c r="BT5" s="628"/>
      <c r="BU5" s="628"/>
      <c r="BV5" s="628"/>
    </row>
    <row r="6" spans="1:74" ht="11.05" customHeight="1" x14ac:dyDescent="0.2">
      <c r="A6" s="1" t="s">
        <v>1176</v>
      </c>
      <c r="B6" s="617" t="s">
        <v>1177</v>
      </c>
      <c r="C6" s="624">
        <v>1.7430000000000001</v>
      </c>
      <c r="D6" s="624">
        <v>1.669</v>
      </c>
      <c r="E6" s="624">
        <v>1.127</v>
      </c>
      <c r="F6" s="624">
        <v>0.64500000000000002</v>
      </c>
      <c r="G6" s="624">
        <v>1.0489999999999999</v>
      </c>
      <c r="H6" s="624">
        <v>1.3109999999999999</v>
      </c>
      <c r="I6" s="624">
        <v>1.38</v>
      </c>
      <c r="J6" s="624">
        <v>1.389</v>
      </c>
      <c r="K6" s="624">
        <v>1.3540000000000001</v>
      </c>
      <c r="L6" s="624">
        <v>1.3120000000000001</v>
      </c>
      <c r="M6" s="624">
        <v>1.2869999999999999</v>
      </c>
      <c r="N6" s="624">
        <v>1.3939999999999999</v>
      </c>
      <c r="O6" s="624">
        <v>1.575</v>
      </c>
      <c r="P6" s="624">
        <v>1.784</v>
      </c>
      <c r="Q6" s="624">
        <v>2.0110000000000001</v>
      </c>
      <c r="R6" s="624">
        <v>2.0550000000000002</v>
      </c>
      <c r="S6" s="624">
        <v>2.181</v>
      </c>
      <c r="T6" s="624">
        <v>2.2519999999999998</v>
      </c>
      <c r="U6" s="624">
        <v>2.3370000000000002</v>
      </c>
      <c r="V6" s="624">
        <v>2.302</v>
      </c>
      <c r="W6" s="624">
        <v>2.31</v>
      </c>
      <c r="X6" s="624">
        <v>2.4940000000000002</v>
      </c>
      <c r="Y6" s="624">
        <v>2.484</v>
      </c>
      <c r="Z6" s="624">
        <v>2.3039999999999998</v>
      </c>
      <c r="AA6" s="624">
        <v>2.423</v>
      </c>
      <c r="AB6" s="624">
        <v>2.6389999999999998</v>
      </c>
      <c r="AC6" s="624">
        <v>3.2320000000000002</v>
      </c>
      <c r="AD6" s="624">
        <v>3.2595239999999999</v>
      </c>
      <c r="AE6" s="624">
        <v>3.8660239999999999</v>
      </c>
      <c r="AF6" s="624">
        <v>4.1233839999999997</v>
      </c>
      <c r="AG6" s="624">
        <v>3.3764400000000001</v>
      </c>
      <c r="AH6" s="624">
        <v>3.0518360000000002</v>
      </c>
      <c r="AI6" s="624">
        <v>2.9032450000000001</v>
      </c>
      <c r="AJ6" s="624">
        <v>3.0013809999999999</v>
      </c>
      <c r="AK6" s="624">
        <v>2.703665</v>
      </c>
      <c r="AL6" s="624">
        <v>2.2908249999999999</v>
      </c>
      <c r="AM6" s="624">
        <v>2.6160230000000002</v>
      </c>
      <c r="AN6" s="624">
        <v>2.604257</v>
      </c>
      <c r="AO6" s="624">
        <v>2.6338602764000001</v>
      </c>
      <c r="AP6" s="624">
        <v>2.7438575888000001</v>
      </c>
      <c r="AQ6" s="624">
        <v>2.5814268246999998</v>
      </c>
      <c r="AR6" s="624">
        <v>2.6152202756</v>
      </c>
      <c r="AS6" s="624">
        <v>2.7934427497000001</v>
      </c>
      <c r="AT6" s="624">
        <v>3.0170080000000001</v>
      </c>
      <c r="AU6" s="624">
        <v>3.068549</v>
      </c>
      <c r="AV6" s="624">
        <v>2.4893019999999999</v>
      </c>
      <c r="AW6" s="624">
        <v>2.2987009999999999</v>
      </c>
      <c r="AX6" s="624">
        <v>2.1982930000000001</v>
      </c>
      <c r="AY6" s="624">
        <v>2.2642827313999998</v>
      </c>
      <c r="AZ6" s="624">
        <v>2.4352118486999998</v>
      </c>
      <c r="BA6" s="624">
        <v>2.6523562835000001</v>
      </c>
      <c r="BB6" s="624">
        <v>2.8034567244000002</v>
      </c>
      <c r="BC6" s="624">
        <v>2.5435091390000002</v>
      </c>
      <c r="BD6" s="716">
        <v>2.4114263655000001</v>
      </c>
      <c r="BE6" s="716">
        <v>2.4652095768</v>
      </c>
      <c r="BF6" s="716">
        <v>2.3917494054000001</v>
      </c>
      <c r="BG6" s="716">
        <v>2.143729</v>
      </c>
      <c r="BH6" s="716">
        <v>2.1771880000000001</v>
      </c>
      <c r="BI6" s="716">
        <v>2.1010800000000001</v>
      </c>
      <c r="BJ6" s="629">
        <v>1.8625400000000001</v>
      </c>
      <c r="BK6" s="629">
        <v>1.961767</v>
      </c>
      <c r="BL6" s="629">
        <v>2.103577</v>
      </c>
      <c r="BM6" s="629">
        <v>2.1886190000000001</v>
      </c>
      <c r="BN6" s="629">
        <v>2.3279700000000001</v>
      </c>
      <c r="BO6" s="629">
        <v>2.3985599999999998</v>
      </c>
      <c r="BP6" s="629">
        <v>2.4237220000000002</v>
      </c>
      <c r="BQ6" s="629">
        <v>2.4076520000000001</v>
      </c>
      <c r="BR6" s="629">
        <v>2.4066670000000001</v>
      </c>
      <c r="BS6" s="629">
        <v>2.374933</v>
      </c>
      <c r="BT6" s="629">
        <v>2.2312470000000002</v>
      </c>
      <c r="BU6" s="629">
        <v>2.1234839999999999</v>
      </c>
      <c r="BV6" s="629">
        <v>2.0619800000000001</v>
      </c>
    </row>
    <row r="7" spans="1:74" ht="11.05" customHeight="1" x14ac:dyDescent="0.2">
      <c r="A7" s="1"/>
      <c r="B7" s="618"/>
      <c r="C7" s="625"/>
      <c r="D7" s="625"/>
      <c r="E7" s="625"/>
      <c r="F7" s="625"/>
      <c r="G7" s="625"/>
      <c r="H7" s="625"/>
      <c r="I7" s="625"/>
      <c r="J7" s="625"/>
      <c r="K7" s="625"/>
      <c r="L7" s="625"/>
      <c r="M7" s="625"/>
      <c r="N7" s="625"/>
      <c r="O7" s="625"/>
      <c r="P7" s="625"/>
      <c r="Q7" s="625"/>
      <c r="R7" s="625"/>
      <c r="S7" s="625"/>
      <c r="T7" s="625"/>
      <c r="U7" s="625"/>
      <c r="V7" s="625"/>
      <c r="W7" s="625"/>
      <c r="X7" s="625"/>
      <c r="Y7" s="625"/>
      <c r="Z7" s="625"/>
      <c r="AA7" s="625"/>
      <c r="AB7" s="625"/>
      <c r="AC7" s="625"/>
      <c r="AD7" s="625"/>
      <c r="AE7" s="625"/>
      <c r="AF7" s="625"/>
      <c r="AG7" s="625"/>
      <c r="AH7" s="625"/>
      <c r="AI7" s="625"/>
      <c r="AJ7" s="625"/>
      <c r="AK7" s="625"/>
      <c r="AL7" s="625"/>
      <c r="AM7" s="625"/>
      <c r="AN7" s="625"/>
      <c r="AO7" s="625"/>
      <c r="AP7" s="625"/>
      <c r="AQ7" s="625"/>
      <c r="AR7" s="625"/>
      <c r="AS7" s="625"/>
      <c r="AT7" s="625"/>
      <c r="AU7" s="625"/>
      <c r="AV7" s="625"/>
      <c r="AW7" s="625"/>
      <c r="AX7" s="625"/>
      <c r="AY7" s="625"/>
      <c r="AZ7" s="625"/>
      <c r="BA7" s="625"/>
      <c r="BB7" s="625"/>
      <c r="BC7" s="625"/>
      <c r="BD7" s="717"/>
      <c r="BE7" s="717"/>
      <c r="BF7" s="717"/>
      <c r="BG7" s="717"/>
      <c r="BH7" s="717"/>
      <c r="BI7" s="717"/>
      <c r="BJ7" s="630"/>
      <c r="BK7" s="630"/>
      <c r="BL7" s="630"/>
      <c r="BM7" s="630"/>
      <c r="BN7" s="630"/>
      <c r="BO7" s="630"/>
      <c r="BP7" s="630"/>
      <c r="BQ7" s="630"/>
      <c r="BR7" s="630"/>
      <c r="BS7" s="630"/>
      <c r="BT7" s="630"/>
      <c r="BU7" s="630"/>
      <c r="BV7" s="630"/>
    </row>
    <row r="8" spans="1:74" ht="11.05" customHeight="1" x14ac:dyDescent="0.2">
      <c r="A8" s="1"/>
      <c r="B8" s="31" t="s">
        <v>1178</v>
      </c>
      <c r="C8" s="624"/>
      <c r="D8" s="624"/>
      <c r="E8" s="624"/>
      <c r="F8" s="624"/>
      <c r="G8" s="624"/>
      <c r="H8" s="624"/>
      <c r="I8" s="624"/>
      <c r="J8" s="624"/>
      <c r="K8" s="624"/>
      <c r="L8" s="624"/>
      <c r="M8" s="624"/>
      <c r="N8" s="624"/>
      <c r="O8" s="624"/>
      <c r="P8" s="624"/>
      <c r="Q8" s="624"/>
      <c r="R8" s="624"/>
      <c r="S8" s="624"/>
      <c r="T8" s="624"/>
      <c r="U8" s="624"/>
      <c r="V8" s="624"/>
      <c r="W8" s="624"/>
      <c r="X8" s="624"/>
      <c r="Y8" s="624"/>
      <c r="Z8" s="624"/>
      <c r="AA8" s="624"/>
      <c r="AB8" s="624"/>
      <c r="AC8" s="624"/>
      <c r="AD8" s="624"/>
      <c r="AE8" s="624"/>
      <c r="AF8" s="624"/>
      <c r="AG8" s="624"/>
      <c r="AH8" s="624"/>
      <c r="AI8" s="624"/>
      <c r="AJ8" s="624"/>
      <c r="AK8" s="624"/>
      <c r="AL8" s="624"/>
      <c r="AM8" s="624"/>
      <c r="AN8" s="624"/>
      <c r="AO8" s="624"/>
      <c r="AP8" s="624"/>
      <c r="AQ8" s="624"/>
      <c r="AR8" s="624"/>
      <c r="AS8" s="624"/>
      <c r="AT8" s="624"/>
      <c r="AU8" s="624"/>
      <c r="AV8" s="624"/>
      <c r="AW8" s="624"/>
      <c r="AX8" s="624"/>
      <c r="AY8" s="624"/>
      <c r="AZ8" s="624"/>
      <c r="BA8" s="624"/>
      <c r="BB8" s="624"/>
      <c r="BC8" s="624"/>
      <c r="BD8" s="716"/>
      <c r="BE8" s="716"/>
      <c r="BF8" s="716"/>
      <c r="BG8" s="716"/>
      <c r="BH8" s="716"/>
      <c r="BI8" s="716"/>
      <c r="BJ8" s="629"/>
      <c r="BK8" s="629"/>
      <c r="BL8" s="629"/>
      <c r="BM8" s="629"/>
      <c r="BN8" s="629"/>
      <c r="BO8" s="629"/>
      <c r="BP8" s="629"/>
      <c r="BQ8" s="629"/>
      <c r="BR8" s="629"/>
      <c r="BS8" s="629"/>
      <c r="BT8" s="629"/>
      <c r="BU8" s="629"/>
      <c r="BV8" s="629"/>
    </row>
    <row r="9" spans="1:74" s="302" customFormat="1" ht="11.05" customHeight="1" x14ac:dyDescent="0.2">
      <c r="A9" s="619" t="s">
        <v>1179</v>
      </c>
      <c r="B9" s="620" t="s">
        <v>1180</v>
      </c>
      <c r="C9" s="623">
        <v>2.6355</v>
      </c>
      <c r="D9" s="623">
        <v>2.5325000000000002</v>
      </c>
      <c r="E9" s="623">
        <v>2.3290000000000002</v>
      </c>
      <c r="F9" s="623">
        <v>1.93825</v>
      </c>
      <c r="G9" s="623">
        <v>1.9604999999999999</v>
      </c>
      <c r="H9" s="623">
        <v>2.1696</v>
      </c>
      <c r="I9" s="623">
        <v>2.2719999999999998</v>
      </c>
      <c r="J9" s="623">
        <v>2.2722000000000002</v>
      </c>
      <c r="K9" s="623">
        <v>2.2734999999999999</v>
      </c>
      <c r="L9" s="623">
        <v>2.2482500000000001</v>
      </c>
      <c r="M9" s="623">
        <v>2.1998000000000002</v>
      </c>
      <c r="N9" s="623">
        <v>2.2835000000000001</v>
      </c>
      <c r="O9" s="623">
        <v>2.4202499999999998</v>
      </c>
      <c r="P9" s="623">
        <v>2.5870000000000002</v>
      </c>
      <c r="Q9" s="623">
        <v>2.8976000000000002</v>
      </c>
      <c r="R9" s="623">
        <v>2.9477500000000001</v>
      </c>
      <c r="S9" s="623">
        <v>3.0762</v>
      </c>
      <c r="T9" s="623">
        <v>3.1567500000000002</v>
      </c>
      <c r="U9" s="623">
        <v>3.2305000000000001</v>
      </c>
      <c r="V9" s="623">
        <v>3.2553999999999998</v>
      </c>
      <c r="W9" s="623">
        <v>3.2715000000000001</v>
      </c>
      <c r="X9" s="623">
        <v>3.3842500000000002</v>
      </c>
      <c r="Y9" s="623">
        <v>3.4910000000000001</v>
      </c>
      <c r="Z9" s="623">
        <v>3.4060000000000001</v>
      </c>
      <c r="AA9" s="623">
        <v>3.4127999999999998</v>
      </c>
      <c r="AB9" s="623">
        <v>3.6110000000000002</v>
      </c>
      <c r="AC9" s="623">
        <v>4.3217499999999998</v>
      </c>
      <c r="AD9" s="623">
        <v>4.2127499999999998</v>
      </c>
      <c r="AE9" s="623">
        <v>4.5449999999999999</v>
      </c>
      <c r="AF9" s="623">
        <v>5.0322500000000003</v>
      </c>
      <c r="AG9" s="623">
        <v>4.6680000000000001</v>
      </c>
      <c r="AH9" s="623">
        <v>4.0873999999999997</v>
      </c>
      <c r="AI9" s="623">
        <v>3.8167499999999999</v>
      </c>
      <c r="AJ9" s="623">
        <v>3.9354</v>
      </c>
      <c r="AK9" s="623">
        <v>3.7992499999999998</v>
      </c>
      <c r="AL9" s="623">
        <v>3.3235000000000001</v>
      </c>
      <c r="AM9" s="623">
        <v>3.4451999999999998</v>
      </c>
      <c r="AN9" s="623">
        <v>3.5012500000000002</v>
      </c>
      <c r="AO9" s="623">
        <v>3.5350000000000001</v>
      </c>
      <c r="AP9" s="623">
        <v>3.71075</v>
      </c>
      <c r="AQ9" s="623">
        <v>3.6661999999999999</v>
      </c>
      <c r="AR9" s="623">
        <v>3.68425</v>
      </c>
      <c r="AS9" s="623">
        <v>3.7124000000000001</v>
      </c>
      <c r="AT9" s="623">
        <v>3.95425</v>
      </c>
      <c r="AU9" s="623">
        <v>3.9575</v>
      </c>
      <c r="AV9" s="623">
        <v>3.742</v>
      </c>
      <c r="AW9" s="623">
        <v>3.4424999999999999</v>
      </c>
      <c r="AX9" s="623">
        <v>3.2570000000000001</v>
      </c>
      <c r="AY9" s="623">
        <v>3.1968000000000001</v>
      </c>
      <c r="AZ9" s="623">
        <v>3.3282500000000002</v>
      </c>
      <c r="BA9" s="623">
        <v>3.5415000000000001</v>
      </c>
      <c r="BB9" s="623">
        <v>3.7334000000000001</v>
      </c>
      <c r="BC9" s="623">
        <v>3.72525</v>
      </c>
      <c r="BD9" s="718">
        <v>3.5754999999999999</v>
      </c>
      <c r="BE9" s="718">
        <v>3.6004</v>
      </c>
      <c r="BF9" s="718">
        <v>3.5065</v>
      </c>
      <c r="BG9" s="718">
        <v>3.3384</v>
      </c>
      <c r="BH9" s="718">
        <v>3.2605</v>
      </c>
      <c r="BI9" s="718">
        <v>3.1752500000000001</v>
      </c>
      <c r="BJ9" s="633">
        <v>3.1678649999999999</v>
      </c>
      <c r="BK9" s="633">
        <v>3.1517279999999999</v>
      </c>
      <c r="BL9" s="633">
        <v>3.1887449999999999</v>
      </c>
      <c r="BM9" s="633">
        <v>3.2418800000000001</v>
      </c>
      <c r="BN9" s="633">
        <v>3.3343609999999999</v>
      </c>
      <c r="BO9" s="633">
        <v>3.4240249999999999</v>
      </c>
      <c r="BP9" s="633">
        <v>3.4909720000000002</v>
      </c>
      <c r="BQ9" s="633">
        <v>3.4698929999999999</v>
      </c>
      <c r="BR9" s="633">
        <v>3.4421300000000001</v>
      </c>
      <c r="BS9" s="633">
        <v>3.3580019999999999</v>
      </c>
      <c r="BT9" s="633">
        <v>3.2869299999999999</v>
      </c>
      <c r="BU9" s="633">
        <v>3.168202</v>
      </c>
      <c r="BV9" s="633">
        <v>3.1201120000000002</v>
      </c>
    </row>
    <row r="10" spans="1:74" s="302" customFormat="1" ht="11.05" customHeight="1" x14ac:dyDescent="0.2">
      <c r="A10" s="619" t="s">
        <v>1181</v>
      </c>
      <c r="B10" s="620" t="s">
        <v>1182</v>
      </c>
      <c r="C10" s="623">
        <v>2.5477500000000002</v>
      </c>
      <c r="D10" s="623">
        <v>2.4420000000000002</v>
      </c>
      <c r="E10" s="623">
        <v>2.2342</v>
      </c>
      <c r="F10" s="623">
        <v>1.8405</v>
      </c>
      <c r="G10" s="623">
        <v>1.8694999999999999</v>
      </c>
      <c r="H10" s="623">
        <v>2.0821999999999998</v>
      </c>
      <c r="I10" s="623">
        <v>2.1832500000000001</v>
      </c>
      <c r="J10" s="623">
        <v>2.1823999999999999</v>
      </c>
      <c r="K10" s="623">
        <v>2.18275</v>
      </c>
      <c r="L10" s="623">
        <v>2.1579999999999999</v>
      </c>
      <c r="M10" s="623">
        <v>2.1082000000000001</v>
      </c>
      <c r="N10" s="623">
        <v>2.1952500000000001</v>
      </c>
      <c r="O10" s="623">
        <v>2.3342499999999999</v>
      </c>
      <c r="P10" s="623">
        <v>2.5009999999999999</v>
      </c>
      <c r="Q10" s="623">
        <v>2.8104</v>
      </c>
      <c r="R10" s="623">
        <v>2.85825</v>
      </c>
      <c r="S10" s="623">
        <v>2.9851999999999999</v>
      </c>
      <c r="T10" s="623">
        <v>3.0637500000000002</v>
      </c>
      <c r="U10" s="623">
        <v>3.1360000000000001</v>
      </c>
      <c r="V10" s="623">
        <v>3.1577999999999999</v>
      </c>
      <c r="W10" s="623">
        <v>3.1749999999999998</v>
      </c>
      <c r="X10" s="623">
        <v>3.2905000000000002</v>
      </c>
      <c r="Y10" s="623">
        <v>3.3948</v>
      </c>
      <c r="Z10" s="623">
        <v>3.3065000000000002</v>
      </c>
      <c r="AA10" s="623">
        <v>3.3146</v>
      </c>
      <c r="AB10" s="623">
        <v>3.5172500000000002</v>
      </c>
      <c r="AC10" s="623">
        <v>4.2217500000000001</v>
      </c>
      <c r="AD10" s="623">
        <v>4.1085000000000003</v>
      </c>
      <c r="AE10" s="623">
        <v>4.4436</v>
      </c>
      <c r="AF10" s="623">
        <v>4.9290000000000003</v>
      </c>
      <c r="AG10" s="623">
        <v>4.5592499999999996</v>
      </c>
      <c r="AH10" s="623">
        <v>3.9750000000000001</v>
      </c>
      <c r="AI10" s="623">
        <v>3.70025</v>
      </c>
      <c r="AJ10" s="623">
        <v>3.8151999999999999</v>
      </c>
      <c r="AK10" s="623">
        <v>3.6850000000000001</v>
      </c>
      <c r="AL10" s="623">
        <v>3.21</v>
      </c>
      <c r="AM10" s="623">
        <v>3.3391999999999999</v>
      </c>
      <c r="AN10" s="623">
        <v>3.3887499999999999</v>
      </c>
      <c r="AO10" s="623">
        <v>3.4220000000000002</v>
      </c>
      <c r="AP10" s="623">
        <v>3.6030000000000002</v>
      </c>
      <c r="AQ10" s="623">
        <v>3.5548000000000002</v>
      </c>
      <c r="AR10" s="623">
        <v>3.5710000000000002</v>
      </c>
      <c r="AS10" s="623">
        <v>3.597</v>
      </c>
      <c r="AT10" s="623">
        <v>3.83975</v>
      </c>
      <c r="AU10" s="623">
        <v>3.8359999999999999</v>
      </c>
      <c r="AV10" s="623">
        <v>3.6128</v>
      </c>
      <c r="AW10" s="623">
        <v>3.3180000000000001</v>
      </c>
      <c r="AX10" s="623">
        <v>3.1339999999999999</v>
      </c>
      <c r="AY10" s="623">
        <v>3.0754000000000001</v>
      </c>
      <c r="AZ10" s="623">
        <v>3.2115</v>
      </c>
      <c r="BA10" s="623">
        <v>3.4255</v>
      </c>
      <c r="BB10" s="623">
        <v>3.6114000000000002</v>
      </c>
      <c r="BC10" s="623">
        <v>3.6030000000000002</v>
      </c>
      <c r="BD10" s="718">
        <v>3.4544999999999999</v>
      </c>
      <c r="BE10" s="718">
        <v>3.4838</v>
      </c>
      <c r="BF10" s="718">
        <v>3.3892500000000001</v>
      </c>
      <c r="BG10" s="718">
        <v>3.2138</v>
      </c>
      <c r="BH10" s="718">
        <v>3.137</v>
      </c>
      <c r="BI10" s="718">
        <v>3.0527500000000001</v>
      </c>
      <c r="BJ10" s="633">
        <v>3.044629</v>
      </c>
      <c r="BK10" s="633">
        <v>3.0292210000000002</v>
      </c>
      <c r="BL10" s="633">
        <v>3.0681349999999998</v>
      </c>
      <c r="BM10" s="633">
        <v>3.122519</v>
      </c>
      <c r="BN10" s="633">
        <v>3.2134610000000001</v>
      </c>
      <c r="BO10" s="633">
        <v>3.3042950000000002</v>
      </c>
      <c r="BP10" s="633">
        <v>3.3722479999999999</v>
      </c>
      <c r="BQ10" s="633">
        <v>3.3492299999999999</v>
      </c>
      <c r="BR10" s="633">
        <v>3.3203450000000001</v>
      </c>
      <c r="BS10" s="633">
        <v>3.2345000000000002</v>
      </c>
      <c r="BT10" s="633">
        <v>3.1610320000000001</v>
      </c>
      <c r="BU10" s="633">
        <v>3.0411380000000001</v>
      </c>
      <c r="BV10" s="633">
        <v>2.9923769999999998</v>
      </c>
    </row>
    <row r="11" spans="1:74" ht="11.05" customHeight="1" x14ac:dyDescent="0.2">
      <c r="A11" s="1" t="s">
        <v>1183</v>
      </c>
      <c r="B11" s="584" t="s">
        <v>1184</v>
      </c>
      <c r="C11" s="624">
        <v>2.5009999999999999</v>
      </c>
      <c r="D11" s="624">
        <v>2.3815</v>
      </c>
      <c r="E11" s="624">
        <v>2.1819999999999999</v>
      </c>
      <c r="F11" s="624">
        <v>1.8632500000000001</v>
      </c>
      <c r="G11" s="624">
        <v>1.837</v>
      </c>
      <c r="H11" s="624">
        <v>2.0042</v>
      </c>
      <c r="I11" s="624">
        <v>2.1027499999999999</v>
      </c>
      <c r="J11" s="624">
        <v>2.1072000000000002</v>
      </c>
      <c r="K11" s="624">
        <v>2.1320000000000001</v>
      </c>
      <c r="L11" s="624">
        <v>2.1182500000000002</v>
      </c>
      <c r="M11" s="624">
        <v>2.0737999999999999</v>
      </c>
      <c r="N11" s="624">
        <v>2.16675</v>
      </c>
      <c r="O11" s="624">
        <v>2.3090000000000002</v>
      </c>
      <c r="P11" s="624">
        <v>2.4725000000000001</v>
      </c>
      <c r="Q11" s="624">
        <v>2.7456</v>
      </c>
      <c r="R11" s="624">
        <v>2.7567499999999998</v>
      </c>
      <c r="S11" s="624">
        <v>2.8881999999999999</v>
      </c>
      <c r="T11" s="624">
        <v>2.9580000000000002</v>
      </c>
      <c r="U11" s="624">
        <v>3.0132500000000002</v>
      </c>
      <c r="V11" s="624">
        <v>3.0293999999999999</v>
      </c>
      <c r="W11" s="624">
        <v>3.0707499999999999</v>
      </c>
      <c r="X11" s="624">
        <v>3.2112500000000002</v>
      </c>
      <c r="Y11" s="624">
        <v>3.3416000000000001</v>
      </c>
      <c r="Z11" s="624">
        <v>3.2687499999999998</v>
      </c>
      <c r="AA11" s="624">
        <v>3.2528000000000001</v>
      </c>
      <c r="AB11" s="624">
        <v>3.4775</v>
      </c>
      <c r="AC11" s="624">
        <v>4.1462500000000002</v>
      </c>
      <c r="AD11" s="624">
        <v>3.9794999999999998</v>
      </c>
      <c r="AE11" s="624">
        <v>4.3673999999999999</v>
      </c>
      <c r="AF11" s="624">
        <v>4.7607499999999998</v>
      </c>
      <c r="AG11" s="624">
        <v>4.4035000000000002</v>
      </c>
      <c r="AH11" s="624">
        <v>3.8809999999999998</v>
      </c>
      <c r="AI11" s="624">
        <v>3.5012500000000002</v>
      </c>
      <c r="AJ11" s="624">
        <v>3.4683999999999999</v>
      </c>
      <c r="AK11" s="624">
        <v>3.5517500000000002</v>
      </c>
      <c r="AL11" s="624">
        <v>3.1920000000000002</v>
      </c>
      <c r="AM11" s="624">
        <v>3.3069999999999999</v>
      </c>
      <c r="AN11" s="624">
        <v>3.32</v>
      </c>
      <c r="AO11" s="624">
        <v>3.2907500000000001</v>
      </c>
      <c r="AP11" s="624">
        <v>3.4682499999999998</v>
      </c>
      <c r="AQ11" s="624">
        <v>3.4247999999999998</v>
      </c>
      <c r="AR11" s="624">
        <v>3.4165000000000001</v>
      </c>
      <c r="AS11" s="624">
        <v>3.4714</v>
      </c>
      <c r="AT11" s="624">
        <v>3.7134999999999998</v>
      </c>
      <c r="AU11" s="624">
        <v>3.6349999999999998</v>
      </c>
      <c r="AV11" s="624">
        <v>3.4169999999999998</v>
      </c>
      <c r="AW11" s="624">
        <v>3.19625</v>
      </c>
      <c r="AX11" s="624">
        <v>3.1240000000000001</v>
      </c>
      <c r="AY11" s="624">
        <v>3.0609999999999999</v>
      </c>
      <c r="AZ11" s="624">
        <v>3.1755</v>
      </c>
      <c r="BA11" s="624">
        <v>3.3105000000000002</v>
      </c>
      <c r="BB11" s="624">
        <v>3.4607999999999999</v>
      </c>
      <c r="BC11" s="624">
        <v>3.5</v>
      </c>
      <c r="BD11" s="716">
        <v>3.3832499999999999</v>
      </c>
      <c r="BE11" s="716">
        <v>3.4218000000000002</v>
      </c>
      <c r="BF11" s="716">
        <v>3.3134999999999999</v>
      </c>
      <c r="BG11" s="716">
        <v>3.1158000000000001</v>
      </c>
      <c r="BH11" s="716">
        <v>3.0375000000000001</v>
      </c>
      <c r="BI11" s="716">
        <v>3.0019999999999998</v>
      </c>
      <c r="BJ11" s="629">
        <v>3.00325</v>
      </c>
      <c r="BK11" s="629">
        <v>2.9404119999999998</v>
      </c>
      <c r="BL11" s="629">
        <v>2.9851429999999999</v>
      </c>
      <c r="BM11" s="629">
        <v>3.0244960000000001</v>
      </c>
      <c r="BN11" s="629">
        <v>3.1039189999999999</v>
      </c>
      <c r="BO11" s="629">
        <v>3.193057</v>
      </c>
      <c r="BP11" s="629">
        <v>3.2459150000000001</v>
      </c>
      <c r="BQ11" s="629">
        <v>3.2449840000000001</v>
      </c>
      <c r="BR11" s="629">
        <v>3.2201369999999998</v>
      </c>
      <c r="BS11" s="629">
        <v>3.1140219999999998</v>
      </c>
      <c r="BT11" s="629">
        <v>3.0085130000000002</v>
      </c>
      <c r="BU11" s="629">
        <v>2.9467020000000002</v>
      </c>
      <c r="BV11" s="629">
        <v>2.9011990000000001</v>
      </c>
    </row>
    <row r="12" spans="1:74" ht="11.05" customHeight="1" x14ac:dyDescent="0.2">
      <c r="A12" s="1" t="s">
        <v>1185</v>
      </c>
      <c r="B12" s="584" t="s">
        <v>1186</v>
      </c>
      <c r="C12" s="624">
        <v>2.4089999999999998</v>
      </c>
      <c r="D12" s="624">
        <v>2.3087499999999999</v>
      </c>
      <c r="E12" s="624">
        <v>2.0356000000000001</v>
      </c>
      <c r="F12" s="624">
        <v>1.542</v>
      </c>
      <c r="G12" s="624">
        <v>1.748</v>
      </c>
      <c r="H12" s="624">
        <v>2.0144000000000002</v>
      </c>
      <c r="I12" s="624">
        <v>2.0982500000000002</v>
      </c>
      <c r="J12" s="624">
        <v>2.0718000000000001</v>
      </c>
      <c r="K12" s="624">
        <v>2.0465</v>
      </c>
      <c r="L12" s="624">
        <v>2.0230000000000001</v>
      </c>
      <c r="M12" s="624">
        <v>1.9572000000000001</v>
      </c>
      <c r="N12" s="624">
        <v>2.0754999999999999</v>
      </c>
      <c r="O12" s="624">
        <v>2.2305000000000001</v>
      </c>
      <c r="P12" s="624">
        <v>2.4092500000000001</v>
      </c>
      <c r="Q12" s="624">
        <v>2.7244000000000002</v>
      </c>
      <c r="R12" s="624">
        <v>2.7757499999999999</v>
      </c>
      <c r="S12" s="624">
        <v>2.8824000000000001</v>
      </c>
      <c r="T12" s="624">
        <v>2.9729999999999999</v>
      </c>
      <c r="U12" s="624">
        <v>3.0347499999999998</v>
      </c>
      <c r="V12" s="624">
        <v>3.0337999999999998</v>
      </c>
      <c r="W12" s="624">
        <v>3.0442499999999999</v>
      </c>
      <c r="X12" s="624">
        <v>3.1582499999999998</v>
      </c>
      <c r="Y12" s="624">
        <v>3.2113999999999998</v>
      </c>
      <c r="Z12" s="624">
        <v>3.0684999999999998</v>
      </c>
      <c r="AA12" s="624">
        <v>3.1118000000000001</v>
      </c>
      <c r="AB12" s="624">
        <v>3.3567499999999999</v>
      </c>
      <c r="AC12" s="624">
        <v>4.0237499999999997</v>
      </c>
      <c r="AD12" s="624">
        <v>3.9147500000000002</v>
      </c>
      <c r="AE12" s="624">
        <v>4.2595999999999998</v>
      </c>
      <c r="AF12" s="624">
        <v>4.8789999999999996</v>
      </c>
      <c r="AG12" s="624">
        <v>4.4957500000000001</v>
      </c>
      <c r="AH12" s="624">
        <v>3.8094000000000001</v>
      </c>
      <c r="AI12" s="624">
        <v>3.5895000000000001</v>
      </c>
      <c r="AJ12" s="624">
        <v>3.7440000000000002</v>
      </c>
      <c r="AK12" s="624">
        <v>3.5865</v>
      </c>
      <c r="AL12" s="624">
        <v>3.0139999999999998</v>
      </c>
      <c r="AM12" s="624">
        <v>3.2172000000000001</v>
      </c>
      <c r="AN12" s="624">
        <v>3.23075</v>
      </c>
      <c r="AO12" s="624">
        <v>3.2694999999999999</v>
      </c>
      <c r="AP12" s="624">
        <v>3.5117500000000001</v>
      </c>
      <c r="AQ12" s="624">
        <v>3.4540000000000002</v>
      </c>
      <c r="AR12" s="624">
        <v>3.4710000000000001</v>
      </c>
      <c r="AS12" s="624">
        <v>3.4359999999999999</v>
      </c>
      <c r="AT12" s="624">
        <v>3.7007500000000002</v>
      </c>
      <c r="AU12" s="624">
        <v>3.6655000000000002</v>
      </c>
      <c r="AV12" s="624">
        <v>3.371</v>
      </c>
      <c r="AW12" s="624">
        <v>3.1375000000000002</v>
      </c>
      <c r="AX12" s="624">
        <v>2.887</v>
      </c>
      <c r="AY12" s="624">
        <v>2.8294000000000001</v>
      </c>
      <c r="AZ12" s="624">
        <v>3.0437500000000002</v>
      </c>
      <c r="BA12" s="624">
        <v>3.3177500000000002</v>
      </c>
      <c r="BB12" s="624">
        <v>3.4413999999999998</v>
      </c>
      <c r="BC12" s="624">
        <v>3.43025</v>
      </c>
      <c r="BD12" s="716">
        <v>3.3122500000000001</v>
      </c>
      <c r="BE12" s="716">
        <v>3.4106000000000001</v>
      </c>
      <c r="BF12" s="716">
        <v>3.3380000000000001</v>
      </c>
      <c r="BG12" s="716">
        <v>3.0912000000000002</v>
      </c>
      <c r="BH12" s="716">
        <v>3.0162499999999999</v>
      </c>
      <c r="BI12" s="716">
        <v>2.88775</v>
      </c>
      <c r="BJ12" s="629">
        <v>2.903305</v>
      </c>
      <c r="BK12" s="629">
        <v>2.8766859999999999</v>
      </c>
      <c r="BL12" s="629">
        <v>2.9207730000000001</v>
      </c>
      <c r="BM12" s="629">
        <v>2.9572440000000002</v>
      </c>
      <c r="BN12" s="629">
        <v>3.0652339999999998</v>
      </c>
      <c r="BO12" s="629">
        <v>3.1726869999999998</v>
      </c>
      <c r="BP12" s="629">
        <v>3.233959</v>
      </c>
      <c r="BQ12" s="629">
        <v>3.1836530000000001</v>
      </c>
      <c r="BR12" s="629">
        <v>3.2085910000000002</v>
      </c>
      <c r="BS12" s="629">
        <v>3.080308</v>
      </c>
      <c r="BT12" s="629">
        <v>3.0281699999999998</v>
      </c>
      <c r="BU12" s="629">
        <v>2.860274</v>
      </c>
      <c r="BV12" s="629">
        <v>2.8389280000000001</v>
      </c>
    </row>
    <row r="13" spans="1:74" ht="11.05" customHeight="1" x14ac:dyDescent="0.2">
      <c r="A13" s="1" t="s">
        <v>1187</v>
      </c>
      <c r="B13" s="584" t="s">
        <v>1188</v>
      </c>
      <c r="C13" s="624">
        <v>2.2442500000000001</v>
      </c>
      <c r="D13" s="624">
        <v>2.1142500000000002</v>
      </c>
      <c r="E13" s="624">
        <v>1.952</v>
      </c>
      <c r="F13" s="624">
        <v>1.5714999999999999</v>
      </c>
      <c r="G13" s="624">
        <v>1.532</v>
      </c>
      <c r="H13" s="624">
        <v>1.752</v>
      </c>
      <c r="I13" s="624">
        <v>1.865</v>
      </c>
      <c r="J13" s="624">
        <v>1.853</v>
      </c>
      <c r="K13" s="624">
        <v>1.8552500000000001</v>
      </c>
      <c r="L13" s="624">
        <v>1.8320000000000001</v>
      </c>
      <c r="M13" s="624">
        <v>1.7751999999999999</v>
      </c>
      <c r="N13" s="624">
        <v>1.8845000000000001</v>
      </c>
      <c r="O13" s="624">
        <v>2.0405000000000002</v>
      </c>
      <c r="P13" s="624">
        <v>2.2069999999999999</v>
      </c>
      <c r="Q13" s="624">
        <v>2.5472000000000001</v>
      </c>
      <c r="R13" s="624">
        <v>2.5787499999999999</v>
      </c>
      <c r="S13" s="624">
        <v>2.6989999999999998</v>
      </c>
      <c r="T13" s="624">
        <v>2.7402500000000001</v>
      </c>
      <c r="U13" s="624">
        <v>2.8152499999999998</v>
      </c>
      <c r="V13" s="624">
        <v>2.8176000000000001</v>
      </c>
      <c r="W13" s="624">
        <v>2.8214999999999999</v>
      </c>
      <c r="X13" s="624">
        <v>2.9540000000000002</v>
      </c>
      <c r="Y13" s="624">
        <v>3.0541999999999998</v>
      </c>
      <c r="Z13" s="624">
        <v>2.9430000000000001</v>
      </c>
      <c r="AA13" s="624">
        <v>2.9714</v>
      </c>
      <c r="AB13" s="624">
        <v>3.2132499999999999</v>
      </c>
      <c r="AC13" s="624">
        <v>3.9180000000000001</v>
      </c>
      <c r="AD13" s="624">
        <v>3.7679999999999998</v>
      </c>
      <c r="AE13" s="624">
        <v>4.1003999999999996</v>
      </c>
      <c r="AF13" s="624">
        <v>4.5739999999999998</v>
      </c>
      <c r="AG13" s="624">
        <v>4.093</v>
      </c>
      <c r="AH13" s="624">
        <v>3.4830000000000001</v>
      </c>
      <c r="AI13" s="624">
        <v>3.1575000000000002</v>
      </c>
      <c r="AJ13" s="624">
        <v>3.2178</v>
      </c>
      <c r="AK13" s="624">
        <v>3.0647500000000001</v>
      </c>
      <c r="AL13" s="624">
        <v>2.7149999999999999</v>
      </c>
      <c r="AM13" s="624">
        <v>2.9956</v>
      </c>
      <c r="AN13" s="624">
        <v>3.00725</v>
      </c>
      <c r="AO13" s="624">
        <v>3.0425</v>
      </c>
      <c r="AP13" s="624">
        <v>3.24925</v>
      </c>
      <c r="AQ13" s="624">
        <v>3.0863999999999998</v>
      </c>
      <c r="AR13" s="624">
        <v>3.1272500000000001</v>
      </c>
      <c r="AS13" s="624">
        <v>3.2111999999999998</v>
      </c>
      <c r="AT13" s="624">
        <v>3.4260000000000002</v>
      </c>
      <c r="AU13" s="624">
        <v>3.3780000000000001</v>
      </c>
      <c r="AV13" s="624">
        <v>3.1103999999999998</v>
      </c>
      <c r="AW13" s="624">
        <v>2.794</v>
      </c>
      <c r="AX13" s="624">
        <v>2.6477499999999998</v>
      </c>
      <c r="AY13" s="624">
        <v>2.6873999999999998</v>
      </c>
      <c r="AZ13" s="624">
        <v>2.8435000000000001</v>
      </c>
      <c r="BA13" s="624">
        <v>3.0422500000000001</v>
      </c>
      <c r="BB13" s="624">
        <v>3.1863999999999999</v>
      </c>
      <c r="BC13" s="624">
        <v>3.1592500000000001</v>
      </c>
      <c r="BD13" s="716">
        <v>3.0009999999999999</v>
      </c>
      <c r="BE13" s="716">
        <v>3.0760000000000001</v>
      </c>
      <c r="BF13" s="716">
        <v>2.9747499999999998</v>
      </c>
      <c r="BG13" s="716">
        <v>2.76</v>
      </c>
      <c r="BH13" s="716">
        <v>2.7065000000000001</v>
      </c>
      <c r="BI13" s="716">
        <v>2.62825</v>
      </c>
      <c r="BJ13" s="629">
        <v>2.5820080000000001</v>
      </c>
      <c r="BK13" s="629">
        <v>2.6691959999999999</v>
      </c>
      <c r="BL13" s="629">
        <v>2.7010390000000002</v>
      </c>
      <c r="BM13" s="629">
        <v>2.743763</v>
      </c>
      <c r="BN13" s="629">
        <v>2.8177859999999999</v>
      </c>
      <c r="BO13" s="629">
        <v>2.9228459999999998</v>
      </c>
      <c r="BP13" s="629">
        <v>2.9735040000000001</v>
      </c>
      <c r="BQ13" s="629">
        <v>2.9583279999999998</v>
      </c>
      <c r="BR13" s="629">
        <v>2.9214129999999998</v>
      </c>
      <c r="BS13" s="629">
        <v>2.8331469999999999</v>
      </c>
      <c r="BT13" s="629">
        <v>2.7537389999999999</v>
      </c>
      <c r="BU13" s="629">
        <v>2.640711</v>
      </c>
      <c r="BV13" s="629">
        <v>2.5636190000000001</v>
      </c>
    </row>
    <row r="14" spans="1:74" ht="11.05" customHeight="1" x14ac:dyDescent="0.2">
      <c r="A14" s="1" t="s">
        <v>1189</v>
      </c>
      <c r="B14" s="584" t="s">
        <v>1190</v>
      </c>
      <c r="C14" s="624">
        <v>2.59375</v>
      </c>
      <c r="D14" s="624">
        <v>2.4864999999999999</v>
      </c>
      <c r="E14" s="624">
        <v>2.2926000000000002</v>
      </c>
      <c r="F14" s="624">
        <v>1.901</v>
      </c>
      <c r="G14" s="624">
        <v>1.8367500000000001</v>
      </c>
      <c r="H14" s="624">
        <v>2.2181999999999999</v>
      </c>
      <c r="I14" s="624">
        <v>2.3232499999999998</v>
      </c>
      <c r="J14" s="624">
        <v>2.3553999999999999</v>
      </c>
      <c r="K14" s="624">
        <v>2.3210000000000002</v>
      </c>
      <c r="L14" s="624">
        <v>2.258</v>
      </c>
      <c r="M14" s="624">
        <v>2.1936</v>
      </c>
      <c r="N14" s="624">
        <v>2.1795</v>
      </c>
      <c r="O14" s="624">
        <v>2.226</v>
      </c>
      <c r="P14" s="624">
        <v>2.3605</v>
      </c>
      <c r="Q14" s="624">
        <v>2.8001999999999998</v>
      </c>
      <c r="R14" s="624">
        <v>2.9670000000000001</v>
      </c>
      <c r="S14" s="624">
        <v>3.1021999999999998</v>
      </c>
      <c r="T14" s="624">
        <v>3.2582499999999999</v>
      </c>
      <c r="U14" s="624">
        <v>3.51925</v>
      </c>
      <c r="V14" s="624">
        <v>3.6596000000000002</v>
      </c>
      <c r="W14" s="624">
        <v>3.6124999999999998</v>
      </c>
      <c r="X14" s="624">
        <v>3.5637500000000002</v>
      </c>
      <c r="Y14" s="624">
        <v>3.5352000000000001</v>
      </c>
      <c r="Z14" s="624">
        <v>3.4245000000000001</v>
      </c>
      <c r="AA14" s="624">
        <v>3.3408000000000002</v>
      </c>
      <c r="AB14" s="624">
        <v>3.3439999999999999</v>
      </c>
      <c r="AC14" s="624">
        <v>4.0597500000000002</v>
      </c>
      <c r="AD14" s="624">
        <v>4.1559999999999997</v>
      </c>
      <c r="AE14" s="624">
        <v>4.2960000000000003</v>
      </c>
      <c r="AF14" s="624">
        <v>4.9017499999999998</v>
      </c>
      <c r="AG14" s="624">
        <v>4.8635000000000002</v>
      </c>
      <c r="AH14" s="624">
        <v>4.2497999999999996</v>
      </c>
      <c r="AI14" s="624">
        <v>3.90625</v>
      </c>
      <c r="AJ14" s="624">
        <v>3.8744000000000001</v>
      </c>
      <c r="AK14" s="624">
        <v>3.6619999999999999</v>
      </c>
      <c r="AL14" s="624">
        <v>3.1797499999999999</v>
      </c>
      <c r="AM14" s="624">
        <v>3.2869999999999999</v>
      </c>
      <c r="AN14" s="624">
        <v>3.76675</v>
      </c>
      <c r="AO14" s="624">
        <v>3.66</v>
      </c>
      <c r="AP14" s="624">
        <v>3.4935</v>
      </c>
      <c r="AQ14" s="624">
        <v>3.5581999999999998</v>
      </c>
      <c r="AR14" s="624">
        <v>3.7040000000000002</v>
      </c>
      <c r="AS14" s="624">
        <v>3.7862</v>
      </c>
      <c r="AT14" s="624">
        <v>3.9780000000000002</v>
      </c>
      <c r="AU14" s="624">
        <v>4.0197500000000002</v>
      </c>
      <c r="AV14" s="624">
        <v>3.7429999999999999</v>
      </c>
      <c r="AW14" s="624">
        <v>3.2742499999999999</v>
      </c>
      <c r="AX14" s="624">
        <v>2.89575</v>
      </c>
      <c r="AY14" s="624">
        <v>2.7374000000000001</v>
      </c>
      <c r="AZ14" s="624">
        <v>2.8602500000000002</v>
      </c>
      <c r="BA14" s="624">
        <v>3.1372499999999999</v>
      </c>
      <c r="BB14" s="624">
        <v>3.4081999999999999</v>
      </c>
      <c r="BC14" s="624">
        <v>3.4119999999999999</v>
      </c>
      <c r="BD14" s="716">
        <v>3.3122500000000001</v>
      </c>
      <c r="BE14" s="716">
        <v>3.3772000000000002</v>
      </c>
      <c r="BF14" s="716">
        <v>3.4192499999999999</v>
      </c>
      <c r="BG14" s="716">
        <v>3.4014000000000002</v>
      </c>
      <c r="BH14" s="716">
        <v>3.2370000000000001</v>
      </c>
      <c r="BI14" s="716">
        <v>2.98075</v>
      </c>
      <c r="BJ14" s="629">
        <v>2.788478</v>
      </c>
      <c r="BK14" s="629">
        <v>2.7745009999999999</v>
      </c>
      <c r="BL14" s="629">
        <v>2.8679079999999999</v>
      </c>
      <c r="BM14" s="629">
        <v>2.9618139999999999</v>
      </c>
      <c r="BN14" s="629">
        <v>3.0296449999999999</v>
      </c>
      <c r="BO14" s="629">
        <v>3.105858</v>
      </c>
      <c r="BP14" s="629">
        <v>3.2876460000000001</v>
      </c>
      <c r="BQ14" s="629">
        <v>3.3049659999999998</v>
      </c>
      <c r="BR14" s="629">
        <v>3.2863419999999999</v>
      </c>
      <c r="BS14" s="629">
        <v>3.289812</v>
      </c>
      <c r="BT14" s="629">
        <v>3.3489249999999999</v>
      </c>
      <c r="BU14" s="629">
        <v>3.2473930000000002</v>
      </c>
      <c r="BV14" s="629">
        <v>3.0632220000000001</v>
      </c>
    </row>
    <row r="15" spans="1:74" ht="11.05" customHeight="1" x14ac:dyDescent="0.2">
      <c r="A15" s="1" t="s">
        <v>1191</v>
      </c>
      <c r="B15" s="584" t="s">
        <v>1192</v>
      </c>
      <c r="C15" s="624">
        <v>3.1902499999999998</v>
      </c>
      <c r="D15" s="624">
        <v>3.1437499999999998</v>
      </c>
      <c r="E15" s="624">
        <v>2.9805999999999999</v>
      </c>
      <c r="F15" s="624">
        <v>2.55775</v>
      </c>
      <c r="G15" s="624">
        <v>2.4809999999999999</v>
      </c>
      <c r="H15" s="624">
        <v>2.6728000000000001</v>
      </c>
      <c r="I15" s="624">
        <v>2.802</v>
      </c>
      <c r="J15" s="624">
        <v>2.8403999999999998</v>
      </c>
      <c r="K15" s="624">
        <v>2.8414999999999999</v>
      </c>
      <c r="L15" s="624">
        <v>2.7952499999999998</v>
      </c>
      <c r="M15" s="624">
        <v>2.7673999999999999</v>
      </c>
      <c r="N15" s="624">
        <v>2.7774999999999999</v>
      </c>
      <c r="O15" s="624">
        <v>2.8752499999999999</v>
      </c>
      <c r="P15" s="624">
        <v>3.0379999999999998</v>
      </c>
      <c r="Q15" s="624">
        <v>3.3986000000000001</v>
      </c>
      <c r="R15" s="624">
        <v>3.5182500000000001</v>
      </c>
      <c r="S15" s="624">
        <v>3.6684000000000001</v>
      </c>
      <c r="T15" s="624">
        <v>3.7694999999999999</v>
      </c>
      <c r="U15" s="624">
        <v>3.8682500000000002</v>
      </c>
      <c r="V15" s="624">
        <v>3.9373999999999998</v>
      </c>
      <c r="W15" s="624">
        <v>3.9295</v>
      </c>
      <c r="X15" s="624">
        <v>3.9977499999999999</v>
      </c>
      <c r="Y15" s="624">
        <v>4.1581999999999999</v>
      </c>
      <c r="Z15" s="624">
        <v>4.1544999999999996</v>
      </c>
      <c r="AA15" s="624">
        <v>4.1546000000000003</v>
      </c>
      <c r="AB15" s="624">
        <v>4.2282500000000001</v>
      </c>
      <c r="AC15" s="624">
        <v>5.1052499999999998</v>
      </c>
      <c r="AD15" s="624">
        <v>5.13375</v>
      </c>
      <c r="AE15" s="624">
        <v>5.3474000000000004</v>
      </c>
      <c r="AF15" s="624">
        <v>5.8150000000000004</v>
      </c>
      <c r="AG15" s="624">
        <v>5.4812500000000002</v>
      </c>
      <c r="AH15" s="624">
        <v>4.9408000000000003</v>
      </c>
      <c r="AI15" s="624">
        <v>4.8957499999999996</v>
      </c>
      <c r="AJ15" s="624">
        <v>5.4017999999999997</v>
      </c>
      <c r="AK15" s="624">
        <v>4.8099999999999996</v>
      </c>
      <c r="AL15" s="624">
        <v>4.1022499999999997</v>
      </c>
      <c r="AM15" s="624">
        <v>3.992</v>
      </c>
      <c r="AN15" s="624">
        <v>4.1630000000000003</v>
      </c>
      <c r="AO15" s="624">
        <v>4.3715000000000002</v>
      </c>
      <c r="AP15" s="624">
        <v>4.4814999999999996</v>
      </c>
      <c r="AQ15" s="624">
        <v>4.5288000000000004</v>
      </c>
      <c r="AR15" s="624">
        <v>4.5579999999999998</v>
      </c>
      <c r="AS15" s="624">
        <v>4.5541999999999998</v>
      </c>
      <c r="AT15" s="624">
        <v>4.7975000000000003</v>
      </c>
      <c r="AU15" s="624">
        <v>5.0754999999999999</v>
      </c>
      <c r="AV15" s="624">
        <v>5.0271999999999997</v>
      </c>
      <c r="AW15" s="624">
        <v>4.4742499999999996</v>
      </c>
      <c r="AX15" s="624">
        <v>4.1247499999999997</v>
      </c>
      <c r="AY15" s="624">
        <v>4.0052000000000003</v>
      </c>
      <c r="AZ15" s="624">
        <v>4.0332499999999998</v>
      </c>
      <c r="BA15" s="624">
        <v>4.3412499999999996</v>
      </c>
      <c r="BB15" s="624">
        <v>4.7569999999999997</v>
      </c>
      <c r="BC15" s="624">
        <v>4.6607500000000002</v>
      </c>
      <c r="BD15" s="716">
        <v>4.3547500000000001</v>
      </c>
      <c r="BE15" s="716">
        <v>4.1791999999999998</v>
      </c>
      <c r="BF15" s="716">
        <v>4.0650000000000004</v>
      </c>
      <c r="BG15" s="716">
        <v>4.0987999999999998</v>
      </c>
      <c r="BH15" s="716">
        <v>4.0202499999999999</v>
      </c>
      <c r="BI15" s="716">
        <v>3.907</v>
      </c>
      <c r="BJ15" s="629">
        <v>3.8627280000000002</v>
      </c>
      <c r="BK15" s="629">
        <v>3.85704</v>
      </c>
      <c r="BL15" s="629">
        <v>3.8674149999999998</v>
      </c>
      <c r="BM15" s="629">
        <v>3.972766</v>
      </c>
      <c r="BN15" s="629">
        <v>4.0888439999999999</v>
      </c>
      <c r="BO15" s="629">
        <v>4.1448850000000004</v>
      </c>
      <c r="BP15" s="629">
        <v>4.2455030000000002</v>
      </c>
      <c r="BQ15" s="629">
        <v>4.2114549999999999</v>
      </c>
      <c r="BR15" s="629">
        <v>4.1126959999999997</v>
      </c>
      <c r="BS15" s="629">
        <v>4.0940269999999996</v>
      </c>
      <c r="BT15" s="629">
        <v>4.0412119999999998</v>
      </c>
      <c r="BU15" s="629">
        <v>3.8936289999999998</v>
      </c>
      <c r="BV15" s="629">
        <v>3.8342429999999998</v>
      </c>
    </row>
    <row r="16" spans="1:74" ht="11.05" customHeight="1" x14ac:dyDescent="0.2">
      <c r="A16" s="1"/>
      <c r="C16" s="626"/>
      <c r="D16" s="626"/>
      <c r="E16" s="626"/>
      <c r="F16" s="626"/>
      <c r="G16" s="626"/>
      <c r="H16" s="626"/>
      <c r="I16" s="626"/>
      <c r="J16" s="626"/>
      <c r="K16" s="626"/>
      <c r="L16" s="626"/>
      <c r="M16" s="626"/>
      <c r="N16" s="626"/>
      <c r="O16" s="626"/>
      <c r="P16" s="626"/>
      <c r="Q16" s="626"/>
      <c r="R16" s="626"/>
      <c r="S16" s="626"/>
      <c r="T16" s="626"/>
      <c r="U16" s="626"/>
      <c r="V16" s="626"/>
      <c r="W16" s="626"/>
      <c r="X16" s="626"/>
      <c r="Y16" s="626"/>
      <c r="Z16" s="626"/>
      <c r="AA16" s="626"/>
      <c r="AB16" s="626"/>
      <c r="AC16" s="626"/>
      <c r="AD16" s="626"/>
      <c r="AE16" s="626"/>
      <c r="AF16" s="626"/>
      <c r="AG16" s="626"/>
      <c r="AH16" s="626"/>
      <c r="AI16" s="626"/>
      <c r="AJ16" s="626"/>
      <c r="AK16" s="626"/>
      <c r="AL16" s="626"/>
      <c r="AM16" s="626"/>
      <c r="AN16" s="626"/>
      <c r="AO16" s="626"/>
      <c r="AP16" s="626"/>
      <c r="AQ16" s="626"/>
      <c r="AR16" s="626"/>
      <c r="AS16" s="626"/>
      <c r="AT16" s="626"/>
      <c r="AU16" s="626"/>
      <c r="AV16" s="626"/>
      <c r="AW16" s="626"/>
      <c r="AX16" s="626"/>
      <c r="AY16" s="626"/>
      <c r="AZ16" s="626"/>
      <c r="BA16" s="626"/>
      <c r="BB16" s="626"/>
      <c r="BC16" s="626"/>
      <c r="BD16" s="719"/>
      <c r="BE16" s="719"/>
      <c r="BF16" s="719"/>
      <c r="BG16" s="719"/>
      <c r="BH16" s="719"/>
      <c r="BI16" s="719"/>
      <c r="BJ16" s="631"/>
      <c r="BK16" s="631"/>
      <c r="BL16" s="631"/>
      <c r="BM16" s="631"/>
      <c r="BN16" s="631"/>
      <c r="BO16" s="631"/>
      <c r="BP16" s="631"/>
      <c r="BQ16" s="631"/>
      <c r="BR16" s="631"/>
      <c r="BS16" s="631"/>
      <c r="BT16" s="631"/>
      <c r="BU16" s="631"/>
      <c r="BV16" s="631"/>
    </row>
    <row r="17" spans="1:74" ht="11.05" customHeight="1" x14ac:dyDescent="0.2">
      <c r="A17" s="1"/>
      <c r="B17" s="31" t="s">
        <v>1193</v>
      </c>
      <c r="C17" s="627"/>
      <c r="D17" s="627"/>
      <c r="E17" s="627"/>
      <c r="F17" s="627"/>
      <c r="G17" s="627"/>
      <c r="H17" s="627"/>
      <c r="I17" s="627"/>
      <c r="J17" s="627"/>
      <c r="K17" s="627"/>
      <c r="L17" s="627"/>
      <c r="M17" s="627"/>
      <c r="N17" s="627"/>
      <c r="O17" s="627"/>
      <c r="P17" s="627"/>
      <c r="Q17" s="627"/>
      <c r="R17" s="627"/>
      <c r="S17" s="627"/>
      <c r="T17" s="627"/>
      <c r="U17" s="627"/>
      <c r="V17" s="627"/>
      <c r="W17" s="627"/>
      <c r="X17" s="627"/>
      <c r="Y17" s="627"/>
      <c r="Z17" s="627"/>
      <c r="AA17" s="627"/>
      <c r="AB17" s="627"/>
      <c r="AC17" s="627"/>
      <c r="AD17" s="627"/>
      <c r="AE17" s="627"/>
      <c r="AF17" s="627"/>
      <c r="AG17" s="627"/>
      <c r="AH17" s="627"/>
      <c r="AI17" s="627"/>
      <c r="AJ17" s="627"/>
      <c r="AK17" s="627"/>
      <c r="AL17" s="627"/>
      <c r="AM17" s="627"/>
      <c r="AN17" s="627"/>
      <c r="AO17" s="627"/>
      <c r="AP17" s="627"/>
      <c r="AQ17" s="627"/>
      <c r="AR17" s="627"/>
      <c r="AS17" s="627"/>
      <c r="AT17" s="627"/>
      <c r="AU17" s="627"/>
      <c r="AV17" s="627"/>
      <c r="AW17" s="627"/>
      <c r="AX17" s="627"/>
      <c r="AY17" s="627"/>
      <c r="AZ17" s="627"/>
      <c r="BA17" s="627"/>
      <c r="BB17" s="627"/>
      <c r="BC17" s="627"/>
      <c r="BD17" s="720"/>
      <c r="BE17" s="720"/>
      <c r="BF17" s="720"/>
      <c r="BG17" s="720"/>
      <c r="BH17" s="720"/>
      <c r="BI17" s="720"/>
      <c r="BJ17" s="632"/>
      <c r="BK17" s="632"/>
      <c r="BL17" s="632"/>
      <c r="BM17" s="632"/>
      <c r="BN17" s="632"/>
      <c r="BO17" s="632"/>
      <c r="BP17" s="632"/>
      <c r="BQ17" s="632"/>
      <c r="BR17" s="632"/>
      <c r="BS17" s="632"/>
      <c r="BT17" s="632"/>
      <c r="BU17" s="632"/>
      <c r="BV17" s="632"/>
    </row>
    <row r="18" spans="1:74" s="302" customFormat="1" ht="11.05" customHeight="1" x14ac:dyDescent="0.2">
      <c r="A18" s="619" t="s">
        <v>232</v>
      </c>
      <c r="B18" s="621" t="s">
        <v>1194</v>
      </c>
      <c r="C18" s="34">
        <v>265.71100000000001</v>
      </c>
      <c r="D18" s="34">
        <v>253.09100000000001</v>
      </c>
      <c r="E18" s="34">
        <v>261.82299999999998</v>
      </c>
      <c r="F18" s="34">
        <v>258.46300000000002</v>
      </c>
      <c r="G18" s="34">
        <v>258.952</v>
      </c>
      <c r="H18" s="34">
        <v>254.47900000000001</v>
      </c>
      <c r="I18" s="34">
        <v>250.36</v>
      </c>
      <c r="J18" s="34">
        <v>237.53399999999999</v>
      </c>
      <c r="K18" s="34">
        <v>227.578</v>
      </c>
      <c r="L18" s="34">
        <v>227.61586700000001</v>
      </c>
      <c r="M18" s="34">
        <v>241.22969699999999</v>
      </c>
      <c r="N18" s="34">
        <v>243.39474899999999</v>
      </c>
      <c r="O18" s="34">
        <v>255.361605</v>
      </c>
      <c r="P18" s="34">
        <v>241.27302900000001</v>
      </c>
      <c r="Q18" s="34">
        <v>237.84609399999999</v>
      </c>
      <c r="R18" s="34">
        <v>238.62245100000001</v>
      </c>
      <c r="S18" s="34">
        <v>240.175715</v>
      </c>
      <c r="T18" s="34">
        <v>237.28622200000001</v>
      </c>
      <c r="U18" s="34">
        <v>230.76469800000001</v>
      </c>
      <c r="V18" s="34">
        <v>225.55103199999999</v>
      </c>
      <c r="W18" s="34">
        <v>227.04755800000001</v>
      </c>
      <c r="X18" s="34">
        <v>216.69639000000001</v>
      </c>
      <c r="Y18" s="34">
        <v>220.59760700000001</v>
      </c>
      <c r="Z18" s="34">
        <v>232.177537</v>
      </c>
      <c r="AA18" s="34">
        <v>251.78143700000001</v>
      </c>
      <c r="AB18" s="34">
        <v>250.26103599999999</v>
      </c>
      <c r="AC18" s="34">
        <v>238.50202100000001</v>
      </c>
      <c r="AD18" s="34">
        <v>230.01925299999999</v>
      </c>
      <c r="AE18" s="34">
        <v>220.72221500000001</v>
      </c>
      <c r="AF18" s="34">
        <v>221.01629</v>
      </c>
      <c r="AG18" s="34">
        <v>225.133026</v>
      </c>
      <c r="AH18" s="34">
        <v>215.59122500000001</v>
      </c>
      <c r="AI18" s="34">
        <v>209.51571100000001</v>
      </c>
      <c r="AJ18" s="34">
        <v>210.44437199999999</v>
      </c>
      <c r="AK18" s="34">
        <v>221.35419999999999</v>
      </c>
      <c r="AL18" s="34">
        <v>224.41015400000001</v>
      </c>
      <c r="AM18" s="34">
        <v>239.63172499999999</v>
      </c>
      <c r="AN18" s="34">
        <v>242.635672</v>
      </c>
      <c r="AO18" s="34">
        <v>225.20362700000001</v>
      </c>
      <c r="AP18" s="34">
        <v>223.64209</v>
      </c>
      <c r="AQ18" s="34">
        <v>222.14595199999999</v>
      </c>
      <c r="AR18" s="34">
        <v>222.055801</v>
      </c>
      <c r="AS18" s="34">
        <v>220.87479500000001</v>
      </c>
      <c r="AT18" s="34">
        <v>219.15346</v>
      </c>
      <c r="AU18" s="34">
        <v>227.885199</v>
      </c>
      <c r="AV18" s="34">
        <v>218.728658</v>
      </c>
      <c r="AW18" s="34">
        <v>221.53345100000001</v>
      </c>
      <c r="AX18" s="34">
        <v>240.716757</v>
      </c>
      <c r="AY18" s="34">
        <v>252.39195900000001</v>
      </c>
      <c r="AZ18" s="34">
        <v>240.21721099999999</v>
      </c>
      <c r="BA18" s="34">
        <v>233.42984799999999</v>
      </c>
      <c r="BB18" s="34">
        <v>233.297033</v>
      </c>
      <c r="BC18" s="34">
        <v>230.50117900000001</v>
      </c>
      <c r="BD18" s="704">
        <v>232.42795100000001</v>
      </c>
      <c r="BE18" s="704">
        <v>223.971417</v>
      </c>
      <c r="BF18" s="704">
        <v>220.41615300000001</v>
      </c>
      <c r="BG18" s="704">
        <v>219.70291900000001</v>
      </c>
      <c r="BH18" s="704">
        <v>211.279</v>
      </c>
      <c r="BI18" s="704">
        <v>215.5163254</v>
      </c>
      <c r="BJ18" s="475">
        <v>231.23089999999999</v>
      </c>
      <c r="BK18" s="475">
        <v>244.9034</v>
      </c>
      <c r="BL18" s="475">
        <v>240.00219999999999</v>
      </c>
      <c r="BM18" s="475">
        <v>228.28700000000001</v>
      </c>
      <c r="BN18" s="475">
        <v>225.845</v>
      </c>
      <c r="BO18" s="475">
        <v>222.51390000000001</v>
      </c>
      <c r="BP18" s="475">
        <v>220.56700000000001</v>
      </c>
      <c r="BQ18" s="475">
        <v>222.27080000000001</v>
      </c>
      <c r="BR18" s="475">
        <v>215.10820000000001</v>
      </c>
      <c r="BS18" s="475">
        <v>217.33860000000001</v>
      </c>
      <c r="BT18" s="475">
        <v>215.6044</v>
      </c>
      <c r="BU18" s="475">
        <v>223.00739999999999</v>
      </c>
      <c r="BV18" s="475">
        <v>235.2064</v>
      </c>
    </row>
    <row r="19" spans="1:74" ht="11.05" customHeight="1" x14ac:dyDescent="0.2">
      <c r="A19" s="1" t="s">
        <v>227</v>
      </c>
      <c r="B19" s="584" t="s">
        <v>1184</v>
      </c>
      <c r="C19" s="380">
        <v>68.129000000000005</v>
      </c>
      <c r="D19" s="380">
        <v>63.762999999999998</v>
      </c>
      <c r="E19" s="380">
        <v>70.994</v>
      </c>
      <c r="F19" s="380">
        <v>70.212000000000003</v>
      </c>
      <c r="G19" s="380">
        <v>74.366</v>
      </c>
      <c r="H19" s="380">
        <v>73.144999999999996</v>
      </c>
      <c r="I19" s="380">
        <v>69.203999999999994</v>
      </c>
      <c r="J19" s="380">
        <v>62.131</v>
      </c>
      <c r="K19" s="380">
        <v>61.838999999999999</v>
      </c>
      <c r="L19" s="380">
        <v>61.701000000000001</v>
      </c>
      <c r="M19" s="380">
        <v>67.299000000000007</v>
      </c>
      <c r="N19" s="380">
        <v>68.522000000000006</v>
      </c>
      <c r="O19" s="380">
        <v>67.084000000000003</v>
      </c>
      <c r="P19" s="380">
        <v>68.408000000000001</v>
      </c>
      <c r="Q19" s="380">
        <v>65.099000000000004</v>
      </c>
      <c r="R19" s="380">
        <v>63.466000000000001</v>
      </c>
      <c r="S19" s="380">
        <v>66.423000000000002</v>
      </c>
      <c r="T19" s="380">
        <v>69.876999999999995</v>
      </c>
      <c r="U19" s="380">
        <v>62.682000000000002</v>
      </c>
      <c r="V19" s="380">
        <v>55.204999999999998</v>
      </c>
      <c r="W19" s="380">
        <v>59.037999999999997</v>
      </c>
      <c r="X19" s="380">
        <v>53.113</v>
      </c>
      <c r="Y19" s="380">
        <v>56.872</v>
      </c>
      <c r="Z19" s="380">
        <v>61.83</v>
      </c>
      <c r="AA19" s="380">
        <v>65.540999999999997</v>
      </c>
      <c r="AB19" s="380">
        <v>61.884</v>
      </c>
      <c r="AC19" s="380">
        <v>56.984000000000002</v>
      </c>
      <c r="AD19" s="380">
        <v>52.786000000000001</v>
      </c>
      <c r="AE19" s="380">
        <v>53.988999999999997</v>
      </c>
      <c r="AF19" s="380">
        <v>53.604999999999997</v>
      </c>
      <c r="AG19" s="380">
        <v>52.87</v>
      </c>
      <c r="AH19" s="380">
        <v>54.121000000000002</v>
      </c>
      <c r="AI19" s="380">
        <v>54.334000000000003</v>
      </c>
      <c r="AJ19" s="380">
        <v>50.932000000000002</v>
      </c>
      <c r="AK19" s="380">
        <v>51.101999999999997</v>
      </c>
      <c r="AL19" s="380">
        <v>56.398000000000003</v>
      </c>
      <c r="AM19" s="380">
        <v>61.972000000000001</v>
      </c>
      <c r="AN19" s="380">
        <v>64.33</v>
      </c>
      <c r="AO19" s="380">
        <v>52.69</v>
      </c>
      <c r="AP19" s="380">
        <v>53.256</v>
      </c>
      <c r="AQ19" s="380">
        <v>55.470999999999997</v>
      </c>
      <c r="AR19" s="380">
        <v>56.991999999999997</v>
      </c>
      <c r="AS19" s="380">
        <v>56.884999999999998</v>
      </c>
      <c r="AT19" s="380">
        <v>57.442</v>
      </c>
      <c r="AU19" s="380">
        <v>58.790999999999997</v>
      </c>
      <c r="AV19" s="380">
        <v>55.790999999999997</v>
      </c>
      <c r="AW19" s="380">
        <v>53.46</v>
      </c>
      <c r="AX19" s="380">
        <v>60.085000000000001</v>
      </c>
      <c r="AY19" s="380">
        <v>64.798000000000002</v>
      </c>
      <c r="AZ19" s="380">
        <v>64.278000000000006</v>
      </c>
      <c r="BA19" s="380">
        <v>54.914999999999999</v>
      </c>
      <c r="BB19" s="380">
        <v>54.895000000000003</v>
      </c>
      <c r="BC19" s="380">
        <v>56.374000000000002</v>
      </c>
      <c r="BD19" s="676">
        <v>56.774999999999999</v>
      </c>
      <c r="BE19" s="676">
        <v>57.183</v>
      </c>
      <c r="BF19" s="676">
        <v>59.082999999999998</v>
      </c>
      <c r="BG19" s="676">
        <v>61.15</v>
      </c>
      <c r="BH19" s="676">
        <v>54.088000000000001</v>
      </c>
      <c r="BI19" s="676">
        <v>53.194664666999998</v>
      </c>
      <c r="BJ19" s="391">
        <v>57.137349999999998</v>
      </c>
      <c r="BK19" s="391">
        <v>62.326639999999998</v>
      </c>
      <c r="BL19" s="391">
        <v>60.704030000000003</v>
      </c>
      <c r="BM19" s="391">
        <v>56.575920000000004</v>
      </c>
      <c r="BN19" s="391">
        <v>53.549599999999998</v>
      </c>
      <c r="BO19" s="391">
        <v>53.169350000000001</v>
      </c>
      <c r="BP19" s="391">
        <v>53.915649999999999</v>
      </c>
      <c r="BQ19" s="391">
        <v>53.948450000000001</v>
      </c>
      <c r="BR19" s="391">
        <v>54.595410000000001</v>
      </c>
      <c r="BS19" s="391">
        <v>56.650190000000002</v>
      </c>
      <c r="BT19" s="391">
        <v>55.131410000000002</v>
      </c>
      <c r="BU19" s="391">
        <v>55.570909999999998</v>
      </c>
      <c r="BV19" s="391">
        <v>59.589359999999999</v>
      </c>
    </row>
    <row r="20" spans="1:74" ht="11.05" customHeight="1" x14ac:dyDescent="0.2">
      <c r="A20" s="1" t="s">
        <v>228</v>
      </c>
      <c r="B20" s="584" t="s">
        <v>1186</v>
      </c>
      <c r="C20" s="380">
        <v>57.926000000000002</v>
      </c>
      <c r="D20" s="380">
        <v>58.93</v>
      </c>
      <c r="E20" s="380">
        <v>60.194000000000003</v>
      </c>
      <c r="F20" s="380">
        <v>56.542999999999999</v>
      </c>
      <c r="G20" s="380">
        <v>56.207000000000001</v>
      </c>
      <c r="H20" s="380">
        <v>52.68</v>
      </c>
      <c r="I20" s="380">
        <v>50.707999999999998</v>
      </c>
      <c r="J20" s="380">
        <v>48.598999999999997</v>
      </c>
      <c r="K20" s="380">
        <v>46.204999999999998</v>
      </c>
      <c r="L20" s="380">
        <v>47.627867000000002</v>
      </c>
      <c r="M20" s="380">
        <v>52.601697000000001</v>
      </c>
      <c r="N20" s="380">
        <v>50.861749000000003</v>
      </c>
      <c r="O20" s="380">
        <v>55.101461</v>
      </c>
      <c r="P20" s="380">
        <v>52.697609</v>
      </c>
      <c r="Q20" s="380">
        <v>50.642440999999998</v>
      </c>
      <c r="R20" s="380">
        <v>49.224414000000003</v>
      </c>
      <c r="S20" s="380">
        <v>47.744827999999998</v>
      </c>
      <c r="T20" s="380">
        <v>50.641513000000003</v>
      </c>
      <c r="U20" s="380">
        <v>48.408410000000003</v>
      </c>
      <c r="V20" s="380">
        <v>47.039307999999998</v>
      </c>
      <c r="W20" s="380">
        <v>46.773895000000003</v>
      </c>
      <c r="X20" s="380">
        <v>44.971989000000001</v>
      </c>
      <c r="Y20" s="380">
        <v>46.867713000000002</v>
      </c>
      <c r="Z20" s="380">
        <v>50.740837999999997</v>
      </c>
      <c r="AA20" s="380">
        <v>58.762146000000001</v>
      </c>
      <c r="AB20" s="380">
        <v>60.754840000000002</v>
      </c>
      <c r="AC20" s="380">
        <v>56.540284</v>
      </c>
      <c r="AD20" s="380">
        <v>50.321587000000001</v>
      </c>
      <c r="AE20" s="380">
        <v>45.568559999999998</v>
      </c>
      <c r="AF20" s="380">
        <v>46.725574999999999</v>
      </c>
      <c r="AG20" s="380">
        <v>48.765656999999997</v>
      </c>
      <c r="AH20" s="380">
        <v>43.997585999999998</v>
      </c>
      <c r="AI20" s="380">
        <v>44.087891999999997</v>
      </c>
      <c r="AJ20" s="380">
        <v>45.030802999999999</v>
      </c>
      <c r="AK20" s="380">
        <v>46.994832000000002</v>
      </c>
      <c r="AL20" s="380">
        <v>46.611840000000001</v>
      </c>
      <c r="AM20" s="380">
        <v>50.941719999999997</v>
      </c>
      <c r="AN20" s="380">
        <v>52.511856000000002</v>
      </c>
      <c r="AO20" s="380">
        <v>49.788389000000002</v>
      </c>
      <c r="AP20" s="380">
        <v>46.208598000000002</v>
      </c>
      <c r="AQ20" s="380">
        <v>45.370578000000002</v>
      </c>
      <c r="AR20" s="380">
        <v>44.879550999999999</v>
      </c>
      <c r="AS20" s="380">
        <v>46.715552000000002</v>
      </c>
      <c r="AT20" s="380">
        <v>45.328581</v>
      </c>
      <c r="AU20" s="380">
        <v>46.565556999999998</v>
      </c>
      <c r="AV20" s="380">
        <v>43.982638000000001</v>
      </c>
      <c r="AW20" s="380">
        <v>48.148766999999999</v>
      </c>
      <c r="AX20" s="380">
        <v>54.852544000000002</v>
      </c>
      <c r="AY20" s="380">
        <v>60.766717999999997</v>
      </c>
      <c r="AZ20" s="380">
        <v>56.663445000000003</v>
      </c>
      <c r="BA20" s="380">
        <v>54.610506999999998</v>
      </c>
      <c r="BB20" s="380">
        <v>53.380496000000001</v>
      </c>
      <c r="BC20" s="380">
        <v>48.247449000000003</v>
      </c>
      <c r="BD20" s="676">
        <v>48.525418999999999</v>
      </c>
      <c r="BE20" s="676">
        <v>46.507494999999999</v>
      </c>
      <c r="BF20" s="676">
        <v>45.539436000000002</v>
      </c>
      <c r="BG20" s="676">
        <v>45.242752000000003</v>
      </c>
      <c r="BH20" s="676">
        <v>44.298999999999999</v>
      </c>
      <c r="BI20" s="676">
        <v>45.546504667000001</v>
      </c>
      <c r="BJ20" s="391">
        <v>49.228140000000003</v>
      </c>
      <c r="BK20" s="391">
        <v>53.817770000000003</v>
      </c>
      <c r="BL20" s="391">
        <v>54.070929999999997</v>
      </c>
      <c r="BM20" s="391">
        <v>52.05565</v>
      </c>
      <c r="BN20" s="391">
        <v>50.720999999999997</v>
      </c>
      <c r="BO20" s="391">
        <v>47.987009999999998</v>
      </c>
      <c r="BP20" s="391">
        <v>47.40634</v>
      </c>
      <c r="BQ20" s="391">
        <v>47.931690000000003</v>
      </c>
      <c r="BR20" s="391">
        <v>46.4435</v>
      </c>
      <c r="BS20" s="391">
        <v>46.321339999999999</v>
      </c>
      <c r="BT20" s="391">
        <v>45.011740000000003</v>
      </c>
      <c r="BU20" s="391">
        <v>47.979419999999998</v>
      </c>
      <c r="BV20" s="391">
        <v>51.95008</v>
      </c>
    </row>
    <row r="21" spans="1:74" ht="11.05" customHeight="1" x14ac:dyDescent="0.2">
      <c r="A21" s="1" t="s">
        <v>229</v>
      </c>
      <c r="B21" s="584" t="s">
        <v>1188</v>
      </c>
      <c r="C21" s="380">
        <v>98.376999999999995</v>
      </c>
      <c r="D21" s="380">
        <v>89.394000000000005</v>
      </c>
      <c r="E21" s="380">
        <v>85.807000000000002</v>
      </c>
      <c r="F21" s="380">
        <v>91.820999999999998</v>
      </c>
      <c r="G21" s="380">
        <v>91.186000000000007</v>
      </c>
      <c r="H21" s="380">
        <v>91.317999999999998</v>
      </c>
      <c r="I21" s="380">
        <v>93.286000000000001</v>
      </c>
      <c r="J21" s="380">
        <v>90.034000000000006</v>
      </c>
      <c r="K21" s="380">
        <v>80.433999999999997</v>
      </c>
      <c r="L21" s="380">
        <v>81.731999999999999</v>
      </c>
      <c r="M21" s="380">
        <v>82.158000000000001</v>
      </c>
      <c r="N21" s="380">
        <v>83.95</v>
      </c>
      <c r="O21" s="380">
        <v>91.149000000000001</v>
      </c>
      <c r="P21" s="380">
        <v>79.072999999999993</v>
      </c>
      <c r="Q21" s="380">
        <v>82.076999999999998</v>
      </c>
      <c r="R21" s="380">
        <v>87.052000000000007</v>
      </c>
      <c r="S21" s="380">
        <v>89.188000000000002</v>
      </c>
      <c r="T21" s="380">
        <v>81.63</v>
      </c>
      <c r="U21" s="380">
        <v>83.486999999999995</v>
      </c>
      <c r="V21" s="380">
        <v>85.787999999999997</v>
      </c>
      <c r="W21" s="380">
        <v>83.027000000000001</v>
      </c>
      <c r="X21" s="380">
        <v>82.698999999999998</v>
      </c>
      <c r="Y21" s="380">
        <v>81.692999999999998</v>
      </c>
      <c r="Z21" s="380">
        <v>81.739000000000004</v>
      </c>
      <c r="AA21" s="380">
        <v>86.385999999999996</v>
      </c>
      <c r="AB21" s="380">
        <v>89.171999999999997</v>
      </c>
      <c r="AC21" s="380">
        <v>86.965999999999994</v>
      </c>
      <c r="AD21" s="380">
        <v>88.320999999999998</v>
      </c>
      <c r="AE21" s="380">
        <v>83.768000000000001</v>
      </c>
      <c r="AF21" s="380">
        <v>83.947999999999993</v>
      </c>
      <c r="AG21" s="380">
        <v>86.884</v>
      </c>
      <c r="AH21" s="380">
        <v>84.506</v>
      </c>
      <c r="AI21" s="380">
        <v>80.238</v>
      </c>
      <c r="AJ21" s="380">
        <v>80.034000000000006</v>
      </c>
      <c r="AK21" s="380">
        <v>84.828000000000003</v>
      </c>
      <c r="AL21" s="380">
        <v>81.41</v>
      </c>
      <c r="AM21" s="380">
        <v>87.152000000000001</v>
      </c>
      <c r="AN21" s="380">
        <v>87.635000000000005</v>
      </c>
      <c r="AO21" s="380">
        <v>83.73</v>
      </c>
      <c r="AP21" s="380">
        <v>86.442999999999998</v>
      </c>
      <c r="AQ21" s="380">
        <v>85.177000000000007</v>
      </c>
      <c r="AR21" s="380">
        <v>84.382000000000005</v>
      </c>
      <c r="AS21" s="380">
        <v>81.692999999999998</v>
      </c>
      <c r="AT21" s="380">
        <v>81.891000000000005</v>
      </c>
      <c r="AU21" s="380">
        <v>85.475999999999999</v>
      </c>
      <c r="AV21" s="380">
        <v>83.415000000000006</v>
      </c>
      <c r="AW21" s="380">
        <v>84.995999999999995</v>
      </c>
      <c r="AX21" s="380">
        <v>89.242000000000004</v>
      </c>
      <c r="AY21" s="380">
        <v>86.581999999999994</v>
      </c>
      <c r="AZ21" s="380">
        <v>80.421999999999997</v>
      </c>
      <c r="BA21" s="380">
        <v>85.402000000000001</v>
      </c>
      <c r="BB21" s="380">
        <v>86.938000000000002</v>
      </c>
      <c r="BC21" s="380">
        <v>86.204999999999998</v>
      </c>
      <c r="BD21" s="676">
        <v>86.399000000000001</v>
      </c>
      <c r="BE21" s="676">
        <v>82.248999999999995</v>
      </c>
      <c r="BF21" s="676">
        <v>79.686000000000007</v>
      </c>
      <c r="BG21" s="676">
        <v>79.227000000000004</v>
      </c>
      <c r="BH21" s="676">
        <v>80.566000000000003</v>
      </c>
      <c r="BI21" s="676">
        <v>82.045147333000003</v>
      </c>
      <c r="BJ21" s="391">
        <v>87.595979999999997</v>
      </c>
      <c r="BK21" s="391">
        <v>88.785970000000006</v>
      </c>
      <c r="BL21" s="391">
        <v>85.969130000000007</v>
      </c>
      <c r="BM21" s="391">
        <v>81.517920000000004</v>
      </c>
      <c r="BN21" s="391">
        <v>84.164199999999994</v>
      </c>
      <c r="BO21" s="391">
        <v>83.49427</v>
      </c>
      <c r="BP21" s="391">
        <v>82.000510000000006</v>
      </c>
      <c r="BQ21" s="391">
        <v>83.223740000000006</v>
      </c>
      <c r="BR21" s="391">
        <v>77.986750000000001</v>
      </c>
      <c r="BS21" s="391">
        <v>77.256460000000004</v>
      </c>
      <c r="BT21" s="391">
        <v>80.145880000000005</v>
      </c>
      <c r="BU21" s="391">
        <v>82.703559999999996</v>
      </c>
      <c r="BV21" s="391">
        <v>85.797880000000006</v>
      </c>
    </row>
    <row r="22" spans="1:74" ht="11.05" customHeight="1" x14ac:dyDescent="0.2">
      <c r="A22" s="1" t="s">
        <v>230</v>
      </c>
      <c r="B22" s="584" t="s">
        <v>1190</v>
      </c>
      <c r="C22" s="380">
        <v>8.8780000000000001</v>
      </c>
      <c r="D22" s="380">
        <v>8.9659999999999993</v>
      </c>
      <c r="E22" s="380">
        <v>9.2200000000000006</v>
      </c>
      <c r="F22" s="380">
        <v>8.3729999999999993</v>
      </c>
      <c r="G22" s="380">
        <v>7.4850000000000003</v>
      </c>
      <c r="H22" s="380">
        <v>7.6550000000000002</v>
      </c>
      <c r="I22" s="380">
        <v>7.3330000000000002</v>
      </c>
      <c r="J22" s="380">
        <v>7.367</v>
      </c>
      <c r="K22" s="380">
        <v>7.5919999999999996</v>
      </c>
      <c r="L22" s="380">
        <v>7.5880000000000001</v>
      </c>
      <c r="M22" s="380">
        <v>8.44</v>
      </c>
      <c r="N22" s="380">
        <v>8.657</v>
      </c>
      <c r="O22" s="380">
        <v>8.8680000000000003</v>
      </c>
      <c r="P22" s="380">
        <v>8.8439999999999994</v>
      </c>
      <c r="Q22" s="380">
        <v>8.5640000000000001</v>
      </c>
      <c r="R22" s="380">
        <v>8.1189999999999998</v>
      </c>
      <c r="S22" s="380">
        <v>7.258</v>
      </c>
      <c r="T22" s="380">
        <v>6.1619999999999999</v>
      </c>
      <c r="U22" s="380">
        <v>6.234</v>
      </c>
      <c r="V22" s="380">
        <v>6.718</v>
      </c>
      <c r="W22" s="380">
        <v>7.6440000000000001</v>
      </c>
      <c r="X22" s="380">
        <v>7.5940000000000003</v>
      </c>
      <c r="Y22" s="380">
        <v>7.7770000000000001</v>
      </c>
      <c r="Z22" s="380">
        <v>8.1470000000000002</v>
      </c>
      <c r="AA22" s="380">
        <v>8.91</v>
      </c>
      <c r="AB22" s="380">
        <v>8.3019999999999996</v>
      </c>
      <c r="AC22" s="380">
        <v>8.0830000000000002</v>
      </c>
      <c r="AD22" s="380">
        <v>7.9509999999999996</v>
      </c>
      <c r="AE22" s="380">
        <v>6.14</v>
      </c>
      <c r="AF22" s="380">
        <v>6.4480000000000004</v>
      </c>
      <c r="AG22" s="380">
        <v>6.8159999999999998</v>
      </c>
      <c r="AH22" s="380">
        <v>6.3940000000000001</v>
      </c>
      <c r="AI22" s="380">
        <v>6.3860000000000001</v>
      </c>
      <c r="AJ22" s="380">
        <v>7.0030000000000001</v>
      </c>
      <c r="AK22" s="380">
        <v>7.2</v>
      </c>
      <c r="AL22" s="380">
        <v>7.4169999999999998</v>
      </c>
      <c r="AM22" s="380">
        <v>7.3869999999999996</v>
      </c>
      <c r="AN22" s="380">
        <v>7.6660000000000004</v>
      </c>
      <c r="AO22" s="380">
        <v>7.8440000000000003</v>
      </c>
      <c r="AP22" s="380">
        <v>7.2949999999999999</v>
      </c>
      <c r="AQ22" s="380">
        <v>6.7610000000000001</v>
      </c>
      <c r="AR22" s="380">
        <v>6.9160000000000004</v>
      </c>
      <c r="AS22" s="380">
        <v>7.197063</v>
      </c>
      <c r="AT22" s="380">
        <v>7.1950630000000002</v>
      </c>
      <c r="AU22" s="380">
        <v>7.1640629999999996</v>
      </c>
      <c r="AV22" s="380">
        <v>7.2080580000000003</v>
      </c>
      <c r="AW22" s="380">
        <v>7.6610579999999997</v>
      </c>
      <c r="AX22" s="380">
        <v>7.9020580000000002</v>
      </c>
      <c r="AY22" s="380">
        <v>8.6070580000000003</v>
      </c>
      <c r="AZ22" s="380">
        <v>8.4950580000000002</v>
      </c>
      <c r="BA22" s="380">
        <v>8.5580580000000008</v>
      </c>
      <c r="BB22" s="380">
        <v>8.3890580000000003</v>
      </c>
      <c r="BC22" s="380">
        <v>8.2340490000000006</v>
      </c>
      <c r="BD22" s="676">
        <v>8.0290490000000005</v>
      </c>
      <c r="BE22" s="676">
        <v>6.8800489999999996</v>
      </c>
      <c r="BF22" s="676">
        <v>6.7770489999999999</v>
      </c>
      <c r="BG22" s="676">
        <v>6.8350489999999997</v>
      </c>
      <c r="BH22" s="676">
        <v>6.5220000000000002</v>
      </c>
      <c r="BI22" s="676">
        <v>8.2381854000000008</v>
      </c>
      <c r="BJ22" s="391">
        <v>8.4608249999999998</v>
      </c>
      <c r="BK22" s="391">
        <v>8.5100709999999999</v>
      </c>
      <c r="BL22" s="391">
        <v>8.5763400000000001</v>
      </c>
      <c r="BM22" s="391">
        <v>8.2803179999999994</v>
      </c>
      <c r="BN22" s="391">
        <v>8.1594829999999998</v>
      </c>
      <c r="BO22" s="391">
        <v>7.7349300000000003</v>
      </c>
      <c r="BP22" s="391">
        <v>7.472429</v>
      </c>
      <c r="BQ22" s="391">
        <v>7.4387999999999996</v>
      </c>
      <c r="BR22" s="391">
        <v>7.3930860000000003</v>
      </c>
      <c r="BS22" s="391">
        <v>7.4925959999999998</v>
      </c>
      <c r="BT22" s="391">
        <v>7.0280630000000004</v>
      </c>
      <c r="BU22" s="391">
        <v>7.5297080000000003</v>
      </c>
      <c r="BV22" s="391">
        <v>7.9321929999999998</v>
      </c>
    </row>
    <row r="23" spans="1:74" ht="11.05" customHeight="1" x14ac:dyDescent="0.2">
      <c r="A23" s="1" t="s">
        <v>231</v>
      </c>
      <c r="B23" s="622" t="s">
        <v>1192</v>
      </c>
      <c r="C23" s="561">
        <v>32.401000000000003</v>
      </c>
      <c r="D23" s="561">
        <v>32.037999999999997</v>
      </c>
      <c r="E23" s="561">
        <v>35.607999999999997</v>
      </c>
      <c r="F23" s="561">
        <v>31.513999999999999</v>
      </c>
      <c r="G23" s="561">
        <v>29.707999999999998</v>
      </c>
      <c r="H23" s="561">
        <v>29.681000000000001</v>
      </c>
      <c r="I23" s="561">
        <v>29.829000000000001</v>
      </c>
      <c r="J23" s="561">
        <v>29.402999999999999</v>
      </c>
      <c r="K23" s="561">
        <v>31.507999999999999</v>
      </c>
      <c r="L23" s="561">
        <v>28.966999999999999</v>
      </c>
      <c r="M23" s="561">
        <v>30.731000000000002</v>
      </c>
      <c r="N23" s="561">
        <v>31.404</v>
      </c>
      <c r="O23" s="561">
        <v>33.159143999999998</v>
      </c>
      <c r="P23" s="561">
        <v>32.250419999999998</v>
      </c>
      <c r="Q23" s="561">
        <v>31.463653000000001</v>
      </c>
      <c r="R23" s="561">
        <v>30.761037000000002</v>
      </c>
      <c r="S23" s="561">
        <v>29.561886999999999</v>
      </c>
      <c r="T23" s="561">
        <v>28.975708999999998</v>
      </c>
      <c r="U23" s="561">
        <v>29.953288000000001</v>
      </c>
      <c r="V23" s="561">
        <v>30.800723999999999</v>
      </c>
      <c r="W23" s="561">
        <v>30.564662999999999</v>
      </c>
      <c r="X23" s="561">
        <v>28.318401000000001</v>
      </c>
      <c r="Y23" s="561">
        <v>27.387893999999999</v>
      </c>
      <c r="Z23" s="561">
        <v>29.720699</v>
      </c>
      <c r="AA23" s="561">
        <v>32.182290999999999</v>
      </c>
      <c r="AB23" s="561">
        <v>30.148195999999999</v>
      </c>
      <c r="AC23" s="561">
        <v>29.928737000000002</v>
      </c>
      <c r="AD23" s="561">
        <v>30.639665999999998</v>
      </c>
      <c r="AE23" s="561">
        <v>31.256654999999999</v>
      </c>
      <c r="AF23" s="561">
        <v>30.289715000000001</v>
      </c>
      <c r="AG23" s="561">
        <v>29.797369</v>
      </c>
      <c r="AH23" s="561">
        <v>26.572638999999999</v>
      </c>
      <c r="AI23" s="561">
        <v>24.469819000000001</v>
      </c>
      <c r="AJ23" s="561">
        <v>27.444569000000001</v>
      </c>
      <c r="AK23" s="561">
        <v>31.229368000000001</v>
      </c>
      <c r="AL23" s="561">
        <v>32.573314000000003</v>
      </c>
      <c r="AM23" s="561">
        <v>32.179004999999997</v>
      </c>
      <c r="AN23" s="561">
        <v>30.492816000000001</v>
      </c>
      <c r="AO23" s="561">
        <v>31.151237999999999</v>
      </c>
      <c r="AP23" s="561">
        <v>30.439492000000001</v>
      </c>
      <c r="AQ23" s="561">
        <v>29.366374</v>
      </c>
      <c r="AR23" s="561">
        <v>28.88625</v>
      </c>
      <c r="AS23" s="561">
        <v>28.384180000000001</v>
      </c>
      <c r="AT23" s="561">
        <v>27.296816</v>
      </c>
      <c r="AU23" s="561">
        <v>29.888579</v>
      </c>
      <c r="AV23" s="561">
        <v>28.331962000000001</v>
      </c>
      <c r="AW23" s="561">
        <v>27.267626</v>
      </c>
      <c r="AX23" s="561">
        <v>28.635155000000001</v>
      </c>
      <c r="AY23" s="561">
        <v>31.638183000000001</v>
      </c>
      <c r="AZ23" s="561">
        <v>30.358708</v>
      </c>
      <c r="BA23" s="561">
        <v>29.944282999999999</v>
      </c>
      <c r="BB23" s="561">
        <v>29.694479000000001</v>
      </c>
      <c r="BC23" s="561">
        <v>31.440681000000001</v>
      </c>
      <c r="BD23" s="721">
        <v>32.699483000000001</v>
      </c>
      <c r="BE23" s="721">
        <v>31.151872999999998</v>
      </c>
      <c r="BF23" s="721">
        <v>29.330667999999999</v>
      </c>
      <c r="BG23" s="721">
        <v>27.248118000000002</v>
      </c>
      <c r="BH23" s="721">
        <v>25.803999999999998</v>
      </c>
      <c r="BI23" s="721">
        <v>26.491823332999999</v>
      </c>
      <c r="BJ23" s="546">
        <v>28.80864</v>
      </c>
      <c r="BK23" s="546">
        <v>31.462959999999999</v>
      </c>
      <c r="BL23" s="546">
        <v>30.68178</v>
      </c>
      <c r="BM23" s="546">
        <v>29.857199999999999</v>
      </c>
      <c r="BN23" s="546">
        <v>29.250769999999999</v>
      </c>
      <c r="BO23" s="546">
        <v>30.12829</v>
      </c>
      <c r="BP23" s="546">
        <v>29.772079999999999</v>
      </c>
      <c r="BQ23" s="546">
        <v>29.728090000000002</v>
      </c>
      <c r="BR23" s="546">
        <v>28.689409999999999</v>
      </c>
      <c r="BS23" s="546">
        <v>29.61805</v>
      </c>
      <c r="BT23" s="546">
        <v>28.287310000000002</v>
      </c>
      <c r="BU23" s="546">
        <v>29.22382</v>
      </c>
      <c r="BV23" s="546">
        <v>29.93693</v>
      </c>
    </row>
    <row r="24" spans="1:74" s="114" customFormat="1" ht="11.95" customHeight="1" x14ac:dyDescent="0.2">
      <c r="A24" s="1"/>
      <c r="B24" s="1041" t="s">
        <v>1247</v>
      </c>
      <c r="C24" s="1050"/>
      <c r="D24" s="1050"/>
      <c r="E24" s="1050"/>
      <c r="F24" s="1050"/>
      <c r="G24" s="1050"/>
      <c r="H24" s="1050"/>
      <c r="I24" s="1050"/>
      <c r="J24" s="1050"/>
      <c r="K24" s="1050"/>
      <c r="L24" s="1050"/>
      <c r="M24" s="1050"/>
      <c r="N24" s="1050"/>
      <c r="O24" s="1050"/>
      <c r="P24" s="1050"/>
      <c r="Q24" s="1046"/>
      <c r="AY24" s="234"/>
      <c r="AZ24" s="234"/>
      <c r="BA24" s="234"/>
      <c r="BB24" s="234"/>
      <c r="BC24" s="234"/>
      <c r="BD24" s="722"/>
      <c r="BE24" s="722"/>
      <c r="BF24" s="722"/>
      <c r="BG24" s="722"/>
      <c r="BH24" s="722"/>
      <c r="BI24" s="722"/>
      <c r="BJ24" s="234"/>
    </row>
    <row r="25" spans="1:74" s="373" customFormat="1" ht="11.95" customHeight="1" x14ac:dyDescent="0.2">
      <c r="A25" s="372"/>
      <c r="B25" s="1041" t="s">
        <v>1248</v>
      </c>
      <c r="C25" s="1050"/>
      <c r="D25" s="1050"/>
      <c r="E25" s="1050"/>
      <c r="F25" s="1050"/>
      <c r="G25" s="1050"/>
      <c r="H25" s="1050"/>
      <c r="I25" s="1050"/>
      <c r="J25" s="1050"/>
      <c r="K25" s="1050"/>
      <c r="L25" s="1050"/>
      <c r="M25" s="1050"/>
      <c r="N25" s="1050"/>
      <c r="O25" s="1050"/>
      <c r="P25" s="1050"/>
      <c r="Q25" s="1046"/>
      <c r="BD25" s="376"/>
      <c r="BF25" s="376"/>
      <c r="BG25" s="376"/>
      <c r="BH25" s="376"/>
      <c r="BI25" s="376"/>
    </row>
    <row r="26" spans="1:74" s="181" customFormat="1" ht="11.95" customHeight="1" x14ac:dyDescent="0.2">
      <c r="A26" s="180"/>
      <c r="B26" s="890" t="s">
        <v>826</v>
      </c>
      <c r="C26" s="890"/>
      <c r="D26" s="890"/>
      <c r="E26" s="890"/>
      <c r="F26" s="890"/>
      <c r="G26" s="890"/>
      <c r="H26" s="890"/>
      <c r="I26" s="890"/>
      <c r="J26" s="890"/>
      <c r="K26" s="890"/>
      <c r="L26" s="890"/>
      <c r="M26" s="890"/>
      <c r="N26" s="890"/>
      <c r="O26" s="890"/>
      <c r="P26" s="890"/>
      <c r="Q26" s="890"/>
      <c r="AY26" s="235"/>
      <c r="AZ26" s="235"/>
      <c r="BA26" s="235"/>
      <c r="BB26" s="235"/>
      <c r="BC26" s="235"/>
      <c r="BD26" s="723"/>
      <c r="BE26" s="235"/>
      <c r="BF26" s="723"/>
      <c r="BG26" s="723"/>
      <c r="BH26" s="723"/>
      <c r="BI26" s="723"/>
      <c r="BJ26" s="235"/>
    </row>
    <row r="27" spans="1:74" s="181" customFormat="1" ht="11.95" customHeight="1" x14ac:dyDescent="0.2">
      <c r="A27" s="180"/>
      <c r="B27" s="997" t="str">
        <f>Dates!$G$2</f>
        <v>EIA completed modeling and analysis for this report on Thursday, December 5, 2024.</v>
      </c>
      <c r="C27" s="998"/>
      <c r="D27" s="998"/>
      <c r="E27" s="998"/>
      <c r="F27" s="998"/>
      <c r="G27" s="998"/>
      <c r="H27" s="998"/>
      <c r="I27" s="998"/>
      <c r="J27" s="998"/>
      <c r="K27" s="998"/>
      <c r="L27" s="998"/>
      <c r="M27" s="998"/>
      <c r="N27" s="998"/>
      <c r="O27" s="998"/>
      <c r="P27" s="998"/>
      <c r="Q27" s="998"/>
      <c r="AY27" s="235"/>
      <c r="AZ27" s="235"/>
      <c r="BA27" s="235"/>
      <c r="BB27" s="235"/>
      <c r="BC27" s="235"/>
      <c r="BD27" s="723"/>
      <c r="BE27" s="235"/>
      <c r="BF27" s="723"/>
      <c r="BG27" s="723"/>
      <c r="BH27" s="723"/>
      <c r="BI27" s="723"/>
      <c r="BJ27" s="235"/>
    </row>
    <row r="28" spans="1:74" s="114" customFormat="1" ht="11.95" customHeight="1" x14ac:dyDescent="0.2">
      <c r="A28" s="1"/>
      <c r="B28" s="996" t="s">
        <v>483</v>
      </c>
      <c r="C28" s="998"/>
      <c r="D28" s="998"/>
      <c r="E28" s="998"/>
      <c r="F28" s="998"/>
      <c r="G28" s="998"/>
      <c r="H28" s="998"/>
      <c r="I28" s="998"/>
      <c r="J28" s="998"/>
      <c r="K28" s="998"/>
      <c r="L28" s="998"/>
      <c r="M28" s="998"/>
      <c r="N28" s="998"/>
      <c r="O28" s="998"/>
      <c r="P28" s="998"/>
      <c r="Q28" s="998"/>
      <c r="AY28" s="234"/>
      <c r="AZ28" s="234"/>
      <c r="BA28" s="234"/>
      <c r="BB28" s="234"/>
      <c r="BC28" s="234"/>
      <c r="BD28" s="722"/>
      <c r="BE28" s="234"/>
      <c r="BF28" s="722"/>
      <c r="BG28" s="722"/>
      <c r="BH28" s="722"/>
      <c r="BI28" s="722"/>
      <c r="BJ28" s="234"/>
    </row>
    <row r="29" spans="1:74" s="181" customFormat="1" ht="11.95" customHeight="1" x14ac:dyDescent="0.2">
      <c r="A29" s="180"/>
      <c r="B29" s="988" t="s">
        <v>1442</v>
      </c>
      <c r="C29" s="989"/>
      <c r="D29" s="989"/>
      <c r="E29" s="989"/>
      <c r="F29" s="989"/>
      <c r="G29" s="989"/>
      <c r="H29" s="989"/>
      <c r="I29" s="989"/>
      <c r="J29" s="989"/>
      <c r="K29" s="989"/>
      <c r="L29" s="989"/>
      <c r="M29" s="989"/>
      <c r="N29" s="989"/>
      <c r="O29" s="989"/>
      <c r="P29" s="989"/>
      <c r="Q29" s="989"/>
      <c r="AY29" s="235"/>
      <c r="AZ29" s="235"/>
      <c r="BA29" s="235"/>
      <c r="BB29" s="235"/>
      <c r="BC29" s="235"/>
      <c r="BD29" s="723"/>
      <c r="BE29" s="235"/>
      <c r="BF29" s="723"/>
      <c r="BG29" s="723"/>
      <c r="BH29" s="723"/>
      <c r="BI29" s="723"/>
      <c r="BJ29" s="235"/>
    </row>
    <row r="30" spans="1:74" s="181" customFormat="1" ht="11.95" customHeight="1" x14ac:dyDescent="0.2">
      <c r="A30" s="180"/>
      <c r="B30" s="983" t="s">
        <v>492</v>
      </c>
      <c r="C30" s="985"/>
      <c r="D30" s="985"/>
      <c r="E30" s="985"/>
      <c r="F30" s="985"/>
      <c r="G30" s="985"/>
      <c r="H30" s="985"/>
      <c r="I30" s="985"/>
      <c r="J30" s="985"/>
      <c r="K30" s="985"/>
      <c r="L30" s="985"/>
      <c r="M30" s="985"/>
      <c r="N30" s="985"/>
      <c r="O30" s="985"/>
      <c r="P30" s="985"/>
      <c r="Q30" s="1046"/>
      <c r="AY30" s="235"/>
      <c r="AZ30" s="235"/>
      <c r="BA30" s="235"/>
      <c r="BB30" s="235"/>
      <c r="BC30" s="235"/>
      <c r="BD30" s="723"/>
      <c r="BE30" s="235"/>
      <c r="BF30" s="723"/>
      <c r="BG30" s="723"/>
      <c r="BH30" s="723"/>
      <c r="BI30" s="723"/>
      <c r="BJ30" s="235"/>
    </row>
    <row r="31" spans="1:74" s="181" customFormat="1" ht="11.95" customHeight="1" x14ac:dyDescent="0.2">
      <c r="A31" s="180"/>
      <c r="B31" s="990" t="s">
        <v>67</v>
      </c>
      <c r="C31" s="998"/>
      <c r="D31" s="998"/>
      <c r="E31" s="998"/>
      <c r="F31" s="998"/>
      <c r="G31" s="998"/>
      <c r="H31" s="998"/>
      <c r="I31" s="998"/>
      <c r="J31" s="998"/>
      <c r="K31" s="998"/>
      <c r="L31" s="998"/>
      <c r="M31" s="998"/>
      <c r="N31" s="998"/>
      <c r="O31" s="998"/>
      <c r="P31" s="998"/>
      <c r="Q31" s="998"/>
      <c r="AY31" s="235"/>
      <c r="AZ31" s="235"/>
      <c r="BA31" s="235"/>
      <c r="BB31" s="235"/>
      <c r="BC31" s="235"/>
      <c r="BD31" s="723"/>
      <c r="BE31" s="235"/>
      <c r="BF31" s="723"/>
      <c r="BG31" s="723"/>
      <c r="BH31" s="723"/>
      <c r="BI31" s="723"/>
      <c r="BJ31" s="235"/>
    </row>
    <row r="32" spans="1:74" s="181" customFormat="1" ht="11.95" customHeight="1" x14ac:dyDescent="0.2">
      <c r="A32" s="180"/>
      <c r="B32" s="983" t="s">
        <v>814</v>
      </c>
      <c r="C32" s="1046"/>
      <c r="D32" s="1046"/>
      <c r="E32" s="1046"/>
      <c r="F32" s="1046"/>
      <c r="G32" s="1046"/>
      <c r="H32" s="1046"/>
      <c r="I32" s="1046"/>
      <c r="J32" s="1046"/>
      <c r="K32" s="1046"/>
      <c r="L32" s="1046"/>
      <c r="M32" s="1046"/>
      <c r="N32" s="1046"/>
      <c r="O32" s="1046"/>
      <c r="P32" s="1046"/>
      <c r="Q32" s="1046"/>
      <c r="AY32" s="235"/>
      <c r="AZ32" s="235"/>
      <c r="BA32" s="235"/>
      <c r="BB32" s="235"/>
      <c r="BC32" s="235"/>
      <c r="BD32" s="723"/>
      <c r="BE32" s="235"/>
      <c r="BF32" s="723"/>
      <c r="BG32" s="723"/>
      <c r="BH32" s="723"/>
      <c r="BI32" s="723"/>
      <c r="BJ32" s="235"/>
    </row>
    <row r="33" spans="1:74" s="181" customFormat="1" ht="11.95" customHeight="1" x14ac:dyDescent="0.2">
      <c r="A33" s="180"/>
      <c r="B33" s="1056" t="s">
        <v>494</v>
      </c>
      <c r="C33" s="1046"/>
      <c r="D33" s="1046"/>
      <c r="E33" s="1046"/>
      <c r="F33" s="1046"/>
      <c r="G33" s="1046"/>
      <c r="H33" s="1046"/>
      <c r="I33" s="1046"/>
      <c r="J33" s="1046"/>
      <c r="K33" s="1046"/>
      <c r="L33" s="1046"/>
      <c r="M33" s="1046"/>
      <c r="N33" s="1046"/>
      <c r="O33" s="1046"/>
      <c r="P33" s="1046"/>
      <c r="Q33" s="1046"/>
      <c r="AY33" s="235"/>
      <c r="AZ33" s="235"/>
      <c r="BA33" s="235"/>
      <c r="BB33" s="235"/>
      <c r="BC33" s="235"/>
      <c r="BD33" s="723"/>
      <c r="BE33" s="235"/>
      <c r="BF33" s="723"/>
      <c r="BG33" s="723"/>
      <c r="BH33" s="723"/>
      <c r="BI33" s="723"/>
      <c r="BJ33" s="235"/>
    </row>
    <row r="34" spans="1:74" s="182" customFormat="1" ht="11.95" customHeight="1" x14ac:dyDescent="0.2">
      <c r="A34" s="172"/>
      <c r="B34" s="890" t="s">
        <v>840</v>
      </c>
      <c r="C34" s="876"/>
      <c r="D34" s="876"/>
      <c r="E34" s="876"/>
      <c r="F34" s="876"/>
      <c r="G34" s="876"/>
      <c r="H34" s="876"/>
      <c r="I34" s="876"/>
      <c r="J34" s="876"/>
      <c r="K34" s="876"/>
      <c r="L34" s="876"/>
      <c r="M34" s="876"/>
      <c r="N34" s="876"/>
      <c r="O34" s="876"/>
      <c r="P34" s="876"/>
      <c r="Q34" s="876"/>
      <c r="AY34" s="236"/>
      <c r="AZ34" s="236"/>
      <c r="BA34" s="236"/>
      <c r="BB34" s="236"/>
      <c r="BC34" s="236"/>
      <c r="BD34" s="723"/>
      <c r="BE34" s="236"/>
      <c r="BF34" s="723"/>
      <c r="BG34" s="723"/>
      <c r="BH34" s="723"/>
      <c r="BI34" s="723"/>
      <c r="BJ34" s="236"/>
    </row>
    <row r="35" spans="1:74" ht="12.85" x14ac:dyDescent="0.2">
      <c r="A35" s="172"/>
      <c r="B35" s="983" t="s">
        <v>1595</v>
      </c>
      <c r="C35" s="1050"/>
      <c r="D35" s="1050"/>
      <c r="E35" s="1050"/>
      <c r="F35" s="1050"/>
      <c r="G35" s="1050"/>
      <c r="H35" s="1050"/>
      <c r="I35" s="1050"/>
      <c r="J35" s="1050"/>
      <c r="K35" s="1050"/>
      <c r="L35" s="1050"/>
      <c r="M35" s="1050"/>
      <c r="N35" s="1050"/>
      <c r="O35" s="1050"/>
      <c r="P35" s="1050"/>
      <c r="Q35" s="1046"/>
      <c r="BD35" s="722"/>
      <c r="BE35" s="148"/>
      <c r="BF35" s="722"/>
      <c r="BK35" s="148"/>
      <c r="BL35" s="148"/>
      <c r="BM35" s="148"/>
      <c r="BN35" s="148"/>
      <c r="BO35" s="148"/>
      <c r="BP35" s="148"/>
      <c r="BQ35" s="148"/>
      <c r="BR35" s="148"/>
      <c r="BS35" s="148"/>
      <c r="BT35" s="148"/>
      <c r="BU35" s="148"/>
      <c r="BV35" s="148"/>
    </row>
    <row r="36" spans="1:74" ht="12.85" x14ac:dyDescent="0.2">
      <c r="A36" s="172"/>
      <c r="B36" s="986" t="s">
        <v>1593</v>
      </c>
      <c r="C36" s="985"/>
      <c r="D36" s="985"/>
      <c r="E36" s="985"/>
      <c r="F36" s="985"/>
      <c r="G36" s="985"/>
      <c r="H36" s="985"/>
      <c r="I36" s="985"/>
      <c r="J36" s="985"/>
      <c r="K36" s="985"/>
      <c r="L36" s="985"/>
      <c r="M36" s="985"/>
      <c r="N36" s="985"/>
      <c r="O36" s="985"/>
      <c r="P36" s="985"/>
      <c r="Q36" s="1046"/>
      <c r="BK36" s="148"/>
      <c r="BL36" s="148"/>
      <c r="BM36" s="148"/>
      <c r="BN36" s="148"/>
      <c r="BO36" s="148"/>
      <c r="BP36" s="148"/>
      <c r="BQ36" s="148"/>
      <c r="BR36" s="148"/>
      <c r="BS36" s="148"/>
      <c r="BT36" s="148"/>
      <c r="BU36" s="148"/>
      <c r="BV36" s="148"/>
    </row>
    <row r="37" spans="1:74" ht="12.85" x14ac:dyDescent="0.2">
      <c r="A37" s="172"/>
      <c r="B37" s="1004" t="s">
        <v>842</v>
      </c>
      <c r="C37" s="985"/>
      <c r="D37" s="985"/>
      <c r="E37" s="985"/>
      <c r="F37" s="985"/>
      <c r="G37" s="985"/>
      <c r="H37" s="985"/>
      <c r="I37" s="985"/>
      <c r="J37" s="985"/>
      <c r="K37" s="985"/>
      <c r="L37" s="985"/>
      <c r="M37" s="985"/>
      <c r="N37" s="985"/>
      <c r="O37" s="985"/>
      <c r="P37" s="985"/>
      <c r="Q37" s="985"/>
      <c r="BK37" s="148"/>
      <c r="BL37" s="148"/>
      <c r="BM37" s="148"/>
      <c r="BN37" s="148"/>
      <c r="BO37" s="148"/>
      <c r="BP37" s="148"/>
      <c r="BQ37" s="148"/>
      <c r="BR37" s="148"/>
      <c r="BS37" s="148"/>
      <c r="BT37" s="148"/>
      <c r="BU37" s="148"/>
      <c r="BV37" s="148"/>
    </row>
    <row r="38" spans="1:74" x14ac:dyDescent="0.15">
      <c r="BK38" s="148"/>
      <c r="BL38" s="148"/>
      <c r="BM38" s="148"/>
      <c r="BN38" s="148"/>
      <c r="BO38" s="148"/>
      <c r="BP38" s="148"/>
      <c r="BQ38" s="148"/>
      <c r="BR38" s="148"/>
      <c r="BS38" s="148"/>
      <c r="BT38" s="148"/>
      <c r="BU38" s="148"/>
      <c r="BV38" s="148"/>
    </row>
    <row r="39" spans="1:74" x14ac:dyDescent="0.15">
      <c r="BK39" s="148"/>
      <c r="BL39" s="148"/>
      <c r="BM39" s="148"/>
      <c r="BN39" s="148"/>
      <c r="BO39" s="148"/>
      <c r="BP39" s="148"/>
      <c r="BQ39" s="148"/>
      <c r="BR39" s="148"/>
      <c r="BS39" s="148"/>
      <c r="BT39" s="148"/>
      <c r="BU39" s="148"/>
      <c r="BV39" s="148"/>
    </row>
    <row r="40" spans="1:74" x14ac:dyDescent="0.15">
      <c r="BK40" s="148"/>
      <c r="BL40" s="148"/>
      <c r="BM40" s="148"/>
      <c r="BN40" s="148"/>
      <c r="BO40" s="148"/>
      <c r="BP40" s="148"/>
      <c r="BQ40" s="148"/>
      <c r="BR40" s="148"/>
      <c r="BS40" s="148"/>
      <c r="BT40" s="148"/>
      <c r="BU40" s="148"/>
      <c r="BV40" s="148"/>
    </row>
    <row r="41" spans="1:74" x14ac:dyDescent="0.15">
      <c r="BK41" s="148"/>
      <c r="BL41" s="148"/>
      <c r="BM41" s="148"/>
      <c r="BN41" s="148"/>
      <c r="BO41" s="148"/>
      <c r="BP41" s="148"/>
      <c r="BQ41" s="148"/>
      <c r="BR41" s="148"/>
      <c r="BS41" s="148"/>
      <c r="BT41" s="148"/>
      <c r="BU41" s="148"/>
      <c r="BV41" s="148"/>
    </row>
    <row r="42" spans="1:74" x14ac:dyDescent="0.15">
      <c r="BK42" s="148"/>
      <c r="BL42" s="148"/>
      <c r="BM42" s="148"/>
      <c r="BN42" s="148"/>
      <c r="BO42" s="148"/>
      <c r="BP42" s="148"/>
      <c r="BQ42" s="148"/>
      <c r="BR42" s="148"/>
      <c r="BS42" s="148"/>
      <c r="BT42" s="148"/>
      <c r="BU42" s="148"/>
      <c r="BV42" s="148"/>
    </row>
    <row r="43" spans="1:74" x14ac:dyDescent="0.15">
      <c r="BK43" s="148"/>
      <c r="BL43" s="148"/>
      <c r="BM43" s="148"/>
      <c r="BN43" s="148"/>
      <c r="BO43" s="148"/>
      <c r="BP43" s="148"/>
      <c r="BQ43" s="148"/>
      <c r="BR43" s="148"/>
      <c r="BS43" s="148"/>
      <c r="BT43" s="148"/>
      <c r="BU43" s="148"/>
      <c r="BV43" s="148"/>
    </row>
    <row r="44" spans="1:74" x14ac:dyDescent="0.15">
      <c r="BK44" s="148"/>
      <c r="BL44" s="148"/>
      <c r="BM44" s="148"/>
      <c r="BN44" s="148"/>
      <c r="BO44" s="148"/>
      <c r="BP44" s="148"/>
      <c r="BQ44" s="148"/>
      <c r="BR44" s="148"/>
      <c r="BS44" s="148"/>
      <c r="BT44" s="148"/>
      <c r="BU44" s="148"/>
      <c r="BV44" s="148"/>
    </row>
    <row r="45" spans="1:74" x14ac:dyDescent="0.15">
      <c r="BK45" s="148"/>
      <c r="BL45" s="148"/>
      <c r="BM45" s="148"/>
      <c r="BN45" s="148"/>
      <c r="BO45" s="148"/>
      <c r="BP45" s="148"/>
      <c r="BQ45" s="148"/>
      <c r="BR45" s="148"/>
      <c r="BS45" s="148"/>
      <c r="BT45" s="148"/>
      <c r="BU45" s="148"/>
      <c r="BV45" s="148"/>
    </row>
    <row r="46" spans="1:74" x14ac:dyDescent="0.15">
      <c r="BK46" s="148"/>
      <c r="BL46" s="148"/>
      <c r="BM46" s="148"/>
      <c r="BN46" s="148"/>
      <c r="BO46" s="148"/>
      <c r="BP46" s="148"/>
      <c r="BQ46" s="148"/>
      <c r="BR46" s="148"/>
      <c r="BS46" s="148"/>
      <c r="BT46" s="148"/>
      <c r="BU46" s="148"/>
      <c r="BV46" s="148"/>
    </row>
    <row r="47" spans="1:74" x14ac:dyDescent="0.15">
      <c r="BK47" s="148"/>
      <c r="BL47" s="148"/>
      <c r="BM47" s="148"/>
      <c r="BN47" s="148"/>
      <c r="BO47" s="148"/>
      <c r="BP47" s="148"/>
      <c r="BQ47" s="148"/>
      <c r="BR47" s="148"/>
      <c r="BS47" s="148"/>
      <c r="BT47" s="148"/>
      <c r="BU47" s="148"/>
      <c r="BV47" s="148"/>
    </row>
    <row r="48" spans="1:74" x14ac:dyDescent="0.15">
      <c r="BK48" s="148"/>
      <c r="BL48" s="148"/>
      <c r="BM48" s="148"/>
      <c r="BN48" s="148"/>
      <c r="BO48" s="148"/>
      <c r="BP48" s="148"/>
      <c r="BQ48" s="148"/>
      <c r="BR48" s="148"/>
      <c r="BS48" s="148"/>
      <c r="BT48" s="148"/>
      <c r="BU48" s="148"/>
      <c r="BV48" s="148"/>
    </row>
    <row r="49" spans="63:74" x14ac:dyDescent="0.15">
      <c r="BK49" s="148"/>
      <c r="BL49" s="148"/>
      <c r="BM49" s="148"/>
      <c r="BN49" s="148"/>
      <c r="BO49" s="148"/>
      <c r="BP49" s="148"/>
      <c r="BQ49" s="148"/>
      <c r="BR49" s="148"/>
      <c r="BS49" s="148"/>
      <c r="BT49" s="148"/>
      <c r="BU49" s="148"/>
      <c r="BV49" s="148"/>
    </row>
    <row r="50" spans="63:74" x14ac:dyDescent="0.15">
      <c r="BK50" s="148"/>
      <c r="BL50" s="148"/>
      <c r="BM50" s="148"/>
      <c r="BN50" s="148"/>
      <c r="BO50" s="148"/>
      <c r="BP50" s="148"/>
      <c r="BQ50" s="148"/>
      <c r="BR50" s="148"/>
      <c r="BS50" s="148"/>
      <c r="BT50" s="148"/>
      <c r="BU50" s="148"/>
      <c r="BV50" s="148"/>
    </row>
    <row r="51" spans="63:74" x14ac:dyDescent="0.15">
      <c r="BK51" s="148"/>
      <c r="BL51" s="148"/>
      <c r="BM51" s="148"/>
      <c r="BN51" s="148"/>
      <c r="BO51" s="148"/>
      <c r="BP51" s="148"/>
      <c r="BQ51" s="148"/>
      <c r="BR51" s="148"/>
      <c r="BS51" s="148"/>
      <c r="BT51" s="148"/>
      <c r="BU51" s="148"/>
      <c r="BV51" s="148"/>
    </row>
    <row r="52" spans="63:74" x14ac:dyDescent="0.15">
      <c r="BK52" s="148"/>
      <c r="BL52" s="148"/>
      <c r="BM52" s="148"/>
      <c r="BN52" s="148"/>
      <c r="BO52" s="148"/>
      <c r="BP52" s="148"/>
      <c r="BQ52" s="148"/>
      <c r="BR52" s="148"/>
      <c r="BS52" s="148"/>
      <c r="BT52" s="148"/>
      <c r="BU52" s="148"/>
      <c r="BV52" s="148"/>
    </row>
    <row r="53" spans="63:74" x14ac:dyDescent="0.15">
      <c r="BK53" s="148"/>
      <c r="BL53" s="148"/>
      <c r="BM53" s="148"/>
      <c r="BN53" s="148"/>
      <c r="BO53" s="148"/>
      <c r="BP53" s="148"/>
      <c r="BQ53" s="148"/>
      <c r="BR53" s="148"/>
      <c r="BS53" s="148"/>
      <c r="BT53" s="148"/>
      <c r="BU53" s="148"/>
      <c r="BV53" s="148"/>
    </row>
    <row r="54" spans="63:74" x14ac:dyDescent="0.15">
      <c r="BK54" s="148"/>
      <c r="BL54" s="148"/>
      <c r="BM54" s="148"/>
      <c r="BN54" s="148"/>
      <c r="BO54" s="148"/>
      <c r="BP54" s="148"/>
      <c r="BQ54" s="148"/>
      <c r="BR54" s="148"/>
      <c r="BS54" s="148"/>
      <c r="BT54" s="148"/>
      <c r="BU54" s="148"/>
      <c r="BV54" s="148"/>
    </row>
    <row r="55" spans="63:74" x14ac:dyDescent="0.15">
      <c r="BK55" s="148"/>
      <c r="BL55" s="148"/>
      <c r="BM55" s="148"/>
      <c r="BN55" s="148"/>
      <c r="BO55" s="148"/>
      <c r="BP55" s="148"/>
      <c r="BQ55" s="148"/>
      <c r="BR55" s="148"/>
      <c r="BS55" s="148"/>
      <c r="BT55" s="148"/>
      <c r="BU55" s="148"/>
      <c r="BV55" s="148"/>
    </row>
    <row r="56" spans="63:74" x14ac:dyDescent="0.15">
      <c r="BK56" s="148"/>
      <c r="BL56" s="148"/>
      <c r="BM56" s="148"/>
      <c r="BN56" s="148"/>
      <c r="BO56" s="148"/>
      <c r="BP56" s="148"/>
      <c r="BQ56" s="148"/>
      <c r="BR56" s="148"/>
      <c r="BS56" s="148"/>
      <c r="BT56" s="148"/>
      <c r="BU56" s="148"/>
      <c r="BV56" s="148"/>
    </row>
    <row r="57" spans="63:74" x14ac:dyDescent="0.15">
      <c r="BK57" s="148"/>
      <c r="BL57" s="148"/>
      <c r="BM57" s="148"/>
      <c r="BN57" s="148"/>
      <c r="BO57" s="148"/>
      <c r="BP57" s="148"/>
      <c r="BQ57" s="148"/>
      <c r="BR57" s="148"/>
      <c r="BS57" s="148"/>
      <c r="BT57" s="148"/>
      <c r="BU57" s="148"/>
      <c r="BV57" s="148"/>
    </row>
    <row r="58" spans="63:74" x14ac:dyDescent="0.15">
      <c r="BK58" s="148"/>
      <c r="BL58" s="148"/>
      <c r="BM58" s="148"/>
      <c r="BN58" s="148"/>
      <c r="BO58" s="148"/>
      <c r="BP58" s="148"/>
      <c r="BQ58" s="148"/>
      <c r="BR58" s="148"/>
      <c r="BS58" s="148"/>
      <c r="BT58" s="148"/>
      <c r="BU58" s="148"/>
      <c r="BV58" s="148"/>
    </row>
    <row r="59" spans="63:74" x14ac:dyDescent="0.15">
      <c r="BK59" s="148"/>
      <c r="BL59" s="148"/>
      <c r="BM59" s="148"/>
      <c r="BN59" s="148"/>
      <c r="BO59" s="148"/>
      <c r="BP59" s="148"/>
      <c r="BQ59" s="148"/>
      <c r="BR59" s="148"/>
      <c r="BS59" s="148"/>
      <c r="BT59" s="148"/>
      <c r="BU59" s="148"/>
      <c r="BV59" s="148"/>
    </row>
    <row r="60" spans="63:74" x14ac:dyDescent="0.15">
      <c r="BK60" s="148"/>
      <c r="BL60" s="148"/>
      <c r="BM60" s="148"/>
      <c r="BN60" s="148"/>
      <c r="BO60" s="148"/>
      <c r="BP60" s="148"/>
      <c r="BQ60" s="148"/>
      <c r="BR60" s="148"/>
      <c r="BS60" s="148"/>
      <c r="BT60" s="148"/>
      <c r="BU60" s="148"/>
      <c r="BV60" s="148"/>
    </row>
    <row r="61" spans="63:74" x14ac:dyDescent="0.15">
      <c r="BK61" s="148"/>
      <c r="BL61" s="148"/>
      <c r="BM61" s="148"/>
      <c r="BN61" s="148"/>
      <c r="BO61" s="148"/>
      <c r="BP61" s="148"/>
      <c r="BQ61" s="148"/>
      <c r="BR61" s="148"/>
      <c r="BS61" s="148"/>
      <c r="BT61" s="148"/>
      <c r="BU61" s="148"/>
      <c r="BV61" s="148"/>
    </row>
    <row r="62" spans="63:74" x14ac:dyDescent="0.15">
      <c r="BK62" s="148"/>
      <c r="BL62" s="148"/>
      <c r="BM62" s="148"/>
      <c r="BN62" s="148"/>
      <c r="BO62" s="148"/>
      <c r="BP62" s="148"/>
      <c r="BQ62" s="148"/>
      <c r="BR62" s="148"/>
      <c r="BS62" s="148"/>
      <c r="BT62" s="148"/>
      <c r="BU62" s="148"/>
      <c r="BV62" s="148"/>
    </row>
    <row r="63" spans="63:74" x14ac:dyDescent="0.15">
      <c r="BK63" s="148"/>
      <c r="BL63" s="148"/>
      <c r="BM63" s="148"/>
      <c r="BN63" s="148"/>
      <c r="BO63" s="148"/>
      <c r="BP63" s="148"/>
      <c r="BQ63" s="148"/>
      <c r="BR63" s="148"/>
      <c r="BS63" s="148"/>
      <c r="BT63" s="148"/>
      <c r="BU63" s="148"/>
      <c r="BV63" s="148"/>
    </row>
    <row r="64" spans="63:74" x14ac:dyDescent="0.15">
      <c r="BK64" s="148"/>
      <c r="BL64" s="148"/>
      <c r="BM64" s="148"/>
      <c r="BN64" s="148"/>
      <c r="BO64" s="148"/>
      <c r="BP64" s="148"/>
      <c r="BQ64" s="148"/>
      <c r="BR64" s="148"/>
      <c r="BS64" s="148"/>
      <c r="BT64" s="148"/>
      <c r="BU64" s="148"/>
      <c r="BV64" s="148"/>
    </row>
    <row r="65" spans="63:74" x14ac:dyDescent="0.15">
      <c r="BK65" s="148"/>
      <c r="BL65" s="148"/>
      <c r="BM65" s="148"/>
      <c r="BN65" s="148"/>
      <c r="BO65" s="148"/>
      <c r="BP65" s="148"/>
      <c r="BQ65" s="148"/>
      <c r="BR65" s="148"/>
      <c r="BS65" s="148"/>
      <c r="BT65" s="148"/>
      <c r="BU65" s="148"/>
      <c r="BV65" s="148"/>
    </row>
    <row r="66" spans="63:74" x14ac:dyDescent="0.15">
      <c r="BK66" s="148"/>
      <c r="BL66" s="148"/>
      <c r="BM66" s="148"/>
      <c r="BN66" s="148"/>
      <c r="BO66" s="148"/>
      <c r="BP66" s="148"/>
      <c r="BQ66" s="148"/>
      <c r="BR66" s="148"/>
      <c r="BS66" s="148"/>
      <c r="BT66" s="148"/>
      <c r="BU66" s="148"/>
      <c r="BV66" s="148"/>
    </row>
    <row r="67" spans="63:74" x14ac:dyDescent="0.15">
      <c r="BK67" s="148"/>
      <c r="BL67" s="148"/>
      <c r="BM67" s="148"/>
      <c r="BN67" s="148"/>
      <c r="BO67" s="148"/>
      <c r="BP67" s="148"/>
      <c r="BQ67" s="148"/>
      <c r="BR67" s="148"/>
      <c r="BS67" s="148"/>
      <c r="BT67" s="148"/>
      <c r="BU67" s="148"/>
      <c r="BV67" s="148"/>
    </row>
    <row r="68" spans="63:74" x14ac:dyDescent="0.15">
      <c r="BK68" s="148"/>
      <c r="BL68" s="148"/>
      <c r="BM68" s="148"/>
      <c r="BN68" s="148"/>
      <c r="BO68" s="148"/>
      <c r="BP68" s="148"/>
      <c r="BQ68" s="148"/>
      <c r="BR68" s="148"/>
      <c r="BS68" s="148"/>
      <c r="BT68" s="148"/>
      <c r="BU68" s="148"/>
      <c r="BV68" s="148"/>
    </row>
    <row r="69" spans="63:74" x14ac:dyDescent="0.15">
      <c r="BK69" s="148"/>
      <c r="BL69" s="148"/>
      <c r="BM69" s="148"/>
      <c r="BN69" s="148"/>
      <c r="BO69" s="148"/>
      <c r="BP69" s="148"/>
      <c r="BQ69" s="148"/>
      <c r="BR69" s="148"/>
      <c r="BS69" s="148"/>
      <c r="BT69" s="148"/>
      <c r="BU69" s="148"/>
      <c r="BV69" s="148"/>
    </row>
    <row r="70" spans="63:74" x14ac:dyDescent="0.15">
      <c r="BK70" s="148"/>
      <c r="BL70" s="148"/>
      <c r="BM70" s="148"/>
      <c r="BN70" s="148"/>
      <c r="BO70" s="148"/>
      <c r="BP70" s="148"/>
      <c r="BQ70" s="148"/>
      <c r="BR70" s="148"/>
      <c r="BS70" s="148"/>
      <c r="BT70" s="148"/>
      <c r="BU70" s="148"/>
      <c r="BV70" s="148"/>
    </row>
    <row r="71" spans="63:74" x14ac:dyDescent="0.15">
      <c r="BK71" s="148"/>
      <c r="BL71" s="148"/>
      <c r="BM71" s="148"/>
      <c r="BN71" s="148"/>
      <c r="BO71" s="148"/>
      <c r="BP71" s="148"/>
      <c r="BQ71" s="148"/>
      <c r="BR71" s="148"/>
      <c r="BS71" s="148"/>
      <c r="BT71" s="148"/>
      <c r="BU71" s="148"/>
      <c r="BV71" s="148"/>
    </row>
    <row r="72" spans="63:74" x14ac:dyDescent="0.15">
      <c r="BK72" s="148"/>
      <c r="BL72" s="148"/>
      <c r="BM72" s="148"/>
      <c r="BN72" s="148"/>
      <c r="BO72" s="148"/>
      <c r="BP72" s="148"/>
      <c r="BQ72" s="148"/>
      <c r="BR72" s="148"/>
      <c r="BS72" s="148"/>
      <c r="BT72" s="148"/>
      <c r="BU72" s="148"/>
      <c r="BV72" s="148"/>
    </row>
    <row r="73" spans="63:74" x14ac:dyDescent="0.15">
      <c r="BK73" s="148"/>
      <c r="BL73" s="148"/>
      <c r="BM73" s="148"/>
      <c r="BN73" s="148"/>
      <c r="BO73" s="148"/>
      <c r="BP73" s="148"/>
      <c r="BQ73" s="148"/>
      <c r="BR73" s="148"/>
      <c r="BS73" s="148"/>
      <c r="BT73" s="148"/>
      <c r="BU73" s="148"/>
      <c r="BV73" s="148"/>
    </row>
    <row r="74" spans="63:74" x14ac:dyDescent="0.15">
      <c r="BK74" s="148"/>
      <c r="BL74" s="148"/>
      <c r="BM74" s="148"/>
      <c r="BN74" s="148"/>
      <c r="BO74" s="148"/>
      <c r="BP74" s="148"/>
      <c r="BQ74" s="148"/>
      <c r="BR74" s="148"/>
      <c r="BS74" s="148"/>
      <c r="BT74" s="148"/>
      <c r="BU74" s="148"/>
      <c r="BV74" s="148"/>
    </row>
    <row r="75" spans="63:74" x14ac:dyDescent="0.15">
      <c r="BK75" s="148"/>
      <c r="BL75" s="148"/>
      <c r="BM75" s="148"/>
      <c r="BN75" s="148"/>
      <c r="BO75" s="148"/>
      <c r="BP75" s="148"/>
      <c r="BQ75" s="148"/>
      <c r="BR75" s="148"/>
      <c r="BS75" s="148"/>
      <c r="BT75" s="148"/>
      <c r="BU75" s="148"/>
      <c r="BV75" s="148"/>
    </row>
    <row r="76" spans="63:74" x14ac:dyDescent="0.15">
      <c r="BK76" s="148"/>
      <c r="BL76" s="148"/>
      <c r="BM76" s="148"/>
      <c r="BN76" s="148"/>
      <c r="BO76" s="148"/>
      <c r="BP76" s="148"/>
      <c r="BQ76" s="148"/>
      <c r="BR76" s="148"/>
      <c r="BS76" s="148"/>
      <c r="BT76" s="148"/>
      <c r="BU76" s="148"/>
      <c r="BV76" s="148"/>
    </row>
    <row r="77" spans="63:74" x14ac:dyDescent="0.15">
      <c r="BK77" s="148"/>
      <c r="BL77" s="148"/>
      <c r="BM77" s="148"/>
      <c r="BN77" s="148"/>
      <c r="BO77" s="148"/>
      <c r="BP77" s="148"/>
      <c r="BQ77" s="148"/>
      <c r="BR77" s="148"/>
      <c r="BS77" s="148"/>
      <c r="BT77" s="148"/>
      <c r="BU77" s="148"/>
      <c r="BV77" s="148"/>
    </row>
    <row r="78" spans="63:74" x14ac:dyDescent="0.15">
      <c r="BK78" s="148"/>
      <c r="BL78" s="148"/>
      <c r="BM78" s="148"/>
      <c r="BN78" s="148"/>
      <c r="BO78" s="148"/>
      <c r="BP78" s="148"/>
      <c r="BQ78" s="148"/>
      <c r="BR78" s="148"/>
      <c r="BS78" s="148"/>
      <c r="BT78" s="148"/>
      <c r="BU78" s="148"/>
      <c r="BV78" s="148"/>
    </row>
    <row r="79" spans="63:74" x14ac:dyDescent="0.15">
      <c r="BK79" s="148"/>
      <c r="BL79" s="148"/>
      <c r="BM79" s="148"/>
      <c r="BN79" s="148"/>
      <c r="BO79" s="148"/>
      <c r="BP79" s="148"/>
      <c r="BQ79" s="148"/>
      <c r="BR79" s="148"/>
      <c r="BS79" s="148"/>
      <c r="BT79" s="148"/>
      <c r="BU79" s="148"/>
      <c r="BV79" s="148"/>
    </row>
    <row r="80" spans="63:74" x14ac:dyDescent="0.15">
      <c r="BK80" s="148"/>
      <c r="BL80" s="148"/>
      <c r="BM80" s="148"/>
      <c r="BN80" s="148"/>
      <c r="BO80" s="148"/>
      <c r="BP80" s="148"/>
      <c r="BQ80" s="148"/>
      <c r="BR80" s="148"/>
      <c r="BS80" s="148"/>
      <c r="BT80" s="148"/>
      <c r="BU80" s="148"/>
      <c r="BV80" s="148"/>
    </row>
    <row r="81" spans="63:74" x14ac:dyDescent="0.15">
      <c r="BK81" s="148"/>
      <c r="BL81" s="148"/>
      <c r="BM81" s="148"/>
      <c r="BN81" s="148"/>
      <c r="BO81" s="148"/>
      <c r="BP81" s="148"/>
      <c r="BQ81" s="148"/>
      <c r="BR81" s="148"/>
      <c r="BS81" s="148"/>
      <c r="BT81" s="148"/>
      <c r="BU81" s="148"/>
      <c r="BV81" s="148"/>
    </row>
    <row r="82" spans="63:74" x14ac:dyDescent="0.15">
      <c r="BK82" s="148"/>
      <c r="BL82" s="148"/>
      <c r="BM82" s="148"/>
      <c r="BN82" s="148"/>
      <c r="BO82" s="148"/>
      <c r="BP82" s="148"/>
      <c r="BQ82" s="148"/>
      <c r="BR82" s="148"/>
      <c r="BS82" s="148"/>
      <c r="BT82" s="148"/>
      <c r="BU82" s="148"/>
      <c r="BV82" s="148"/>
    </row>
    <row r="83" spans="63:74" x14ac:dyDescent="0.15">
      <c r="BK83" s="148"/>
      <c r="BL83" s="148"/>
      <c r="BM83" s="148"/>
      <c r="BN83" s="148"/>
      <c r="BO83" s="148"/>
      <c r="BP83" s="148"/>
      <c r="BQ83" s="148"/>
      <c r="BR83" s="148"/>
      <c r="BS83" s="148"/>
      <c r="BT83" s="148"/>
      <c r="BU83" s="148"/>
      <c r="BV83" s="148"/>
    </row>
    <row r="84" spans="63:74" x14ac:dyDescent="0.15">
      <c r="BK84" s="148"/>
      <c r="BL84" s="148"/>
      <c r="BM84" s="148"/>
      <c r="BN84" s="148"/>
      <c r="BO84" s="148"/>
      <c r="BP84" s="148"/>
      <c r="BQ84" s="148"/>
      <c r="BR84" s="148"/>
      <c r="BS84" s="148"/>
      <c r="BT84" s="148"/>
      <c r="BU84" s="148"/>
      <c r="BV84" s="148"/>
    </row>
    <row r="85" spans="63:74" x14ac:dyDescent="0.15">
      <c r="BK85" s="148"/>
      <c r="BL85" s="148"/>
      <c r="BM85" s="148"/>
      <c r="BN85" s="148"/>
      <c r="BO85" s="148"/>
      <c r="BP85" s="148"/>
      <c r="BQ85" s="148"/>
      <c r="BR85" s="148"/>
      <c r="BS85" s="148"/>
      <c r="BT85" s="148"/>
      <c r="BU85" s="148"/>
      <c r="BV85" s="148"/>
    </row>
    <row r="86" spans="63:74" x14ac:dyDescent="0.15">
      <c r="BK86" s="148"/>
      <c r="BL86" s="148"/>
      <c r="BM86" s="148"/>
      <c r="BN86" s="148"/>
      <c r="BO86" s="148"/>
      <c r="BP86" s="148"/>
      <c r="BQ86" s="148"/>
      <c r="BR86" s="148"/>
      <c r="BS86" s="148"/>
      <c r="BT86" s="148"/>
      <c r="BU86" s="148"/>
      <c r="BV86" s="148"/>
    </row>
    <row r="87" spans="63:74" x14ac:dyDescent="0.15">
      <c r="BK87" s="148"/>
      <c r="BL87" s="148"/>
      <c r="BM87" s="148"/>
      <c r="BN87" s="148"/>
      <c r="BO87" s="148"/>
      <c r="BP87" s="148"/>
      <c r="BQ87" s="148"/>
      <c r="BR87" s="148"/>
      <c r="BS87" s="148"/>
      <c r="BT87" s="148"/>
      <c r="BU87" s="148"/>
      <c r="BV87" s="148"/>
    </row>
    <row r="88" spans="63:74" x14ac:dyDescent="0.15">
      <c r="BK88" s="148"/>
      <c r="BL88" s="148"/>
      <c r="BM88" s="148"/>
      <c r="BN88" s="148"/>
      <c r="BO88" s="148"/>
      <c r="BP88" s="148"/>
      <c r="BQ88" s="148"/>
      <c r="BR88" s="148"/>
      <c r="BS88" s="148"/>
      <c r="BT88" s="148"/>
      <c r="BU88" s="148"/>
      <c r="BV88" s="148"/>
    </row>
    <row r="89" spans="63:74" x14ac:dyDescent="0.15">
      <c r="BK89" s="148"/>
      <c r="BL89" s="148"/>
      <c r="BM89" s="148"/>
      <c r="BN89" s="148"/>
      <c r="BO89" s="148"/>
      <c r="BP89" s="148"/>
      <c r="BQ89" s="148"/>
      <c r="BR89" s="148"/>
      <c r="BS89" s="148"/>
      <c r="BT89" s="148"/>
      <c r="BU89" s="148"/>
      <c r="BV89" s="148"/>
    </row>
    <row r="90" spans="63:74" x14ac:dyDescent="0.15">
      <c r="BK90" s="148"/>
      <c r="BL90" s="148"/>
      <c r="BM90" s="148"/>
      <c r="BN90" s="148"/>
      <c r="BO90" s="148"/>
      <c r="BP90" s="148"/>
      <c r="BQ90" s="148"/>
      <c r="BR90" s="148"/>
      <c r="BS90" s="148"/>
      <c r="BT90" s="148"/>
      <c r="BU90" s="148"/>
      <c r="BV90" s="148"/>
    </row>
    <row r="91" spans="63:74" x14ac:dyDescent="0.15">
      <c r="BK91" s="148"/>
      <c r="BL91" s="148"/>
      <c r="BM91" s="148"/>
      <c r="BN91" s="148"/>
      <c r="BO91" s="148"/>
      <c r="BP91" s="148"/>
      <c r="BQ91" s="148"/>
      <c r="BR91" s="148"/>
      <c r="BS91" s="148"/>
      <c r="BT91" s="148"/>
      <c r="BU91" s="148"/>
      <c r="BV91" s="148"/>
    </row>
    <row r="92" spans="63:74" x14ac:dyDescent="0.15">
      <c r="BK92" s="148"/>
      <c r="BL92" s="148"/>
      <c r="BM92" s="148"/>
      <c r="BN92" s="148"/>
      <c r="BO92" s="148"/>
      <c r="BP92" s="148"/>
      <c r="BQ92" s="148"/>
      <c r="BR92" s="148"/>
      <c r="BS92" s="148"/>
      <c r="BT92" s="148"/>
      <c r="BU92" s="148"/>
      <c r="BV92" s="148"/>
    </row>
    <row r="93" spans="63:74" x14ac:dyDescent="0.15">
      <c r="BK93" s="148"/>
      <c r="BL93" s="148"/>
      <c r="BM93" s="148"/>
      <c r="BN93" s="148"/>
      <c r="BO93" s="148"/>
      <c r="BP93" s="148"/>
      <c r="BQ93" s="148"/>
      <c r="BR93" s="148"/>
      <c r="BS93" s="148"/>
      <c r="BT93" s="148"/>
      <c r="BU93" s="148"/>
      <c r="BV93" s="148"/>
    </row>
    <row r="94" spans="63:74" x14ac:dyDescent="0.15">
      <c r="BK94" s="148"/>
      <c r="BL94" s="148"/>
      <c r="BM94" s="148"/>
      <c r="BN94" s="148"/>
      <c r="BO94" s="148"/>
      <c r="BP94" s="148"/>
      <c r="BQ94" s="148"/>
      <c r="BR94" s="148"/>
      <c r="BS94" s="148"/>
      <c r="BT94" s="148"/>
      <c r="BU94" s="148"/>
      <c r="BV94" s="148"/>
    </row>
    <row r="95" spans="63:74" x14ac:dyDescent="0.15">
      <c r="BK95" s="148"/>
      <c r="BL95" s="148"/>
      <c r="BM95" s="148"/>
      <c r="BN95" s="148"/>
      <c r="BO95" s="148"/>
      <c r="BP95" s="148"/>
      <c r="BQ95" s="148"/>
      <c r="BR95" s="148"/>
      <c r="BS95" s="148"/>
      <c r="BT95" s="148"/>
      <c r="BU95" s="148"/>
      <c r="BV95" s="148"/>
    </row>
    <row r="96" spans="63:74" x14ac:dyDescent="0.15">
      <c r="BK96" s="148"/>
      <c r="BL96" s="148"/>
      <c r="BM96" s="148"/>
      <c r="BN96" s="148"/>
      <c r="BO96" s="148"/>
      <c r="BP96" s="148"/>
      <c r="BQ96" s="148"/>
      <c r="BR96" s="148"/>
      <c r="BS96" s="148"/>
      <c r="BT96" s="148"/>
      <c r="BU96" s="148"/>
      <c r="BV96" s="148"/>
    </row>
    <row r="97" spans="63:74" x14ac:dyDescent="0.15">
      <c r="BK97" s="148"/>
      <c r="BL97" s="148"/>
      <c r="BM97" s="148"/>
      <c r="BN97" s="148"/>
      <c r="BO97" s="148"/>
      <c r="BP97" s="148"/>
      <c r="BQ97" s="148"/>
      <c r="BR97" s="148"/>
      <c r="BS97" s="148"/>
      <c r="BT97" s="148"/>
      <c r="BU97" s="148"/>
      <c r="BV97" s="148"/>
    </row>
    <row r="98" spans="63:74" x14ac:dyDescent="0.15">
      <c r="BK98" s="148"/>
      <c r="BL98" s="148"/>
      <c r="BM98" s="148"/>
      <c r="BN98" s="148"/>
      <c r="BO98" s="148"/>
      <c r="BP98" s="148"/>
      <c r="BQ98" s="148"/>
      <c r="BR98" s="148"/>
      <c r="BS98" s="148"/>
      <c r="BT98" s="148"/>
      <c r="BU98" s="148"/>
      <c r="BV98" s="148"/>
    </row>
    <row r="99" spans="63:74" x14ac:dyDescent="0.15">
      <c r="BK99" s="148"/>
      <c r="BL99" s="148"/>
      <c r="BM99" s="148"/>
      <c r="BN99" s="148"/>
      <c r="BO99" s="148"/>
      <c r="BP99" s="148"/>
      <c r="BQ99" s="148"/>
      <c r="BR99" s="148"/>
      <c r="BS99" s="148"/>
      <c r="BT99" s="148"/>
      <c r="BU99" s="148"/>
      <c r="BV99" s="148"/>
    </row>
    <row r="100" spans="63:74" x14ac:dyDescent="0.15">
      <c r="BK100" s="148"/>
      <c r="BL100" s="148"/>
      <c r="BM100" s="148"/>
      <c r="BN100" s="148"/>
      <c r="BO100" s="148"/>
      <c r="BP100" s="148"/>
      <c r="BQ100" s="148"/>
      <c r="BR100" s="148"/>
      <c r="BS100" s="148"/>
      <c r="BT100" s="148"/>
      <c r="BU100" s="148"/>
      <c r="BV100" s="148"/>
    </row>
    <row r="101" spans="63:74" x14ac:dyDescent="0.15">
      <c r="BK101" s="148"/>
      <c r="BL101" s="148"/>
      <c r="BM101" s="148"/>
      <c r="BN101" s="148"/>
      <c r="BO101" s="148"/>
      <c r="BP101" s="148"/>
      <c r="BQ101" s="148"/>
      <c r="BR101" s="148"/>
      <c r="BS101" s="148"/>
      <c r="BT101" s="148"/>
      <c r="BU101" s="148"/>
      <c r="BV101" s="148"/>
    </row>
    <row r="102" spans="63:74" x14ac:dyDescent="0.15">
      <c r="BK102" s="148"/>
      <c r="BL102" s="148"/>
      <c r="BM102" s="148"/>
      <c r="BN102" s="148"/>
      <c r="BO102" s="148"/>
      <c r="BP102" s="148"/>
      <c r="BQ102" s="148"/>
      <c r="BR102" s="148"/>
      <c r="BS102" s="148"/>
      <c r="BT102" s="148"/>
      <c r="BU102" s="148"/>
      <c r="BV102" s="148"/>
    </row>
    <row r="103" spans="63:74" x14ac:dyDescent="0.15">
      <c r="BK103" s="148"/>
      <c r="BL103" s="148"/>
      <c r="BM103" s="148"/>
      <c r="BN103" s="148"/>
      <c r="BO103" s="148"/>
      <c r="BP103" s="148"/>
      <c r="BQ103" s="148"/>
      <c r="BR103" s="148"/>
      <c r="BS103" s="148"/>
      <c r="BT103" s="148"/>
      <c r="BU103" s="148"/>
      <c r="BV103" s="148"/>
    </row>
    <row r="104" spans="63:74" x14ac:dyDescent="0.15">
      <c r="BK104" s="148"/>
      <c r="BL104" s="148"/>
      <c r="BM104" s="148"/>
      <c r="BN104" s="148"/>
      <c r="BO104" s="148"/>
      <c r="BP104" s="148"/>
      <c r="BQ104" s="148"/>
      <c r="BR104" s="148"/>
      <c r="BS104" s="148"/>
      <c r="BT104" s="148"/>
      <c r="BU104" s="148"/>
      <c r="BV104" s="148"/>
    </row>
    <row r="105" spans="63:74" x14ac:dyDescent="0.15">
      <c r="BK105" s="148"/>
      <c r="BL105" s="148"/>
      <c r="BM105" s="148"/>
      <c r="BN105" s="148"/>
      <c r="BO105" s="148"/>
      <c r="BP105" s="148"/>
      <c r="BQ105" s="148"/>
      <c r="BR105" s="148"/>
      <c r="BS105" s="148"/>
      <c r="BT105" s="148"/>
      <c r="BU105" s="148"/>
      <c r="BV105" s="148"/>
    </row>
    <row r="106" spans="63:74" x14ac:dyDescent="0.15">
      <c r="BK106" s="148"/>
      <c r="BL106" s="148"/>
      <c r="BM106" s="148"/>
      <c r="BN106" s="148"/>
      <c r="BO106" s="148"/>
      <c r="BP106" s="148"/>
      <c r="BQ106" s="148"/>
      <c r="BR106" s="148"/>
      <c r="BS106" s="148"/>
      <c r="BT106" s="148"/>
      <c r="BU106" s="148"/>
      <c r="BV106" s="148"/>
    </row>
    <row r="107" spans="63:74" x14ac:dyDescent="0.15">
      <c r="BK107" s="148"/>
      <c r="BL107" s="148"/>
      <c r="BM107" s="148"/>
      <c r="BN107" s="148"/>
      <c r="BO107" s="148"/>
      <c r="BP107" s="148"/>
      <c r="BQ107" s="148"/>
      <c r="BR107" s="148"/>
      <c r="BS107" s="148"/>
      <c r="BT107" s="148"/>
      <c r="BU107" s="148"/>
      <c r="BV107" s="148"/>
    </row>
    <row r="108" spans="63:74" x14ac:dyDescent="0.15">
      <c r="BK108" s="148"/>
      <c r="BL108" s="148"/>
      <c r="BM108" s="148"/>
      <c r="BN108" s="148"/>
      <c r="BO108" s="148"/>
      <c r="BP108" s="148"/>
      <c r="BQ108" s="148"/>
      <c r="BR108" s="148"/>
      <c r="BS108" s="148"/>
      <c r="BT108" s="148"/>
      <c r="BU108" s="148"/>
      <c r="BV108" s="148"/>
    </row>
    <row r="109" spans="63:74" x14ac:dyDescent="0.15">
      <c r="BK109" s="148"/>
      <c r="BL109" s="148"/>
      <c r="BM109" s="148"/>
      <c r="BN109" s="148"/>
      <c r="BO109" s="148"/>
      <c r="BP109" s="148"/>
      <c r="BQ109" s="148"/>
      <c r="BR109" s="148"/>
      <c r="BS109" s="148"/>
      <c r="BT109" s="148"/>
      <c r="BU109" s="148"/>
      <c r="BV109" s="148"/>
    </row>
    <row r="110" spans="63:74" x14ac:dyDescent="0.15">
      <c r="BK110" s="148"/>
      <c r="BL110" s="148"/>
      <c r="BM110" s="148"/>
      <c r="BN110" s="148"/>
      <c r="BO110" s="148"/>
      <c r="BP110" s="148"/>
      <c r="BQ110" s="148"/>
      <c r="BR110" s="148"/>
      <c r="BS110" s="148"/>
      <c r="BT110" s="148"/>
      <c r="BU110" s="148"/>
      <c r="BV110" s="148"/>
    </row>
    <row r="111" spans="63:74" x14ac:dyDescent="0.15">
      <c r="BK111" s="148"/>
      <c r="BL111" s="148"/>
      <c r="BM111" s="148"/>
      <c r="BN111" s="148"/>
      <c r="BO111" s="148"/>
      <c r="BP111" s="148"/>
      <c r="BQ111" s="148"/>
      <c r="BR111" s="148"/>
      <c r="BS111" s="148"/>
      <c r="BT111" s="148"/>
      <c r="BU111" s="148"/>
      <c r="BV111" s="148"/>
    </row>
    <row r="112" spans="63:74" x14ac:dyDescent="0.15">
      <c r="BK112" s="148"/>
      <c r="BL112" s="148"/>
      <c r="BM112" s="148"/>
      <c r="BN112" s="148"/>
      <c r="BO112" s="148"/>
      <c r="BP112" s="148"/>
      <c r="BQ112" s="148"/>
      <c r="BR112" s="148"/>
      <c r="BS112" s="148"/>
      <c r="BT112" s="148"/>
      <c r="BU112" s="148"/>
      <c r="BV112" s="148"/>
    </row>
    <row r="113" spans="63:74" x14ac:dyDescent="0.15">
      <c r="BK113" s="148"/>
      <c r="BL113" s="148"/>
      <c r="BM113" s="148"/>
      <c r="BN113" s="148"/>
      <c r="BO113" s="148"/>
      <c r="BP113" s="148"/>
      <c r="BQ113" s="148"/>
      <c r="BR113" s="148"/>
      <c r="BS113" s="148"/>
      <c r="BT113" s="148"/>
      <c r="BU113" s="148"/>
      <c r="BV113" s="148"/>
    </row>
    <row r="114" spans="63:74" x14ac:dyDescent="0.15">
      <c r="BK114" s="148"/>
      <c r="BL114" s="148"/>
      <c r="BM114" s="148"/>
      <c r="BN114" s="148"/>
      <c r="BO114" s="148"/>
      <c r="BP114" s="148"/>
      <c r="BQ114" s="148"/>
      <c r="BR114" s="148"/>
      <c r="BS114" s="148"/>
      <c r="BT114" s="148"/>
      <c r="BU114" s="148"/>
      <c r="BV114" s="148"/>
    </row>
    <row r="115" spans="63:74" x14ac:dyDescent="0.15">
      <c r="BK115" s="148"/>
      <c r="BL115" s="148"/>
      <c r="BM115" s="148"/>
      <c r="BN115" s="148"/>
      <c r="BO115" s="148"/>
      <c r="BP115" s="148"/>
      <c r="BQ115" s="148"/>
      <c r="BR115" s="148"/>
      <c r="BS115" s="148"/>
      <c r="BT115" s="148"/>
      <c r="BU115" s="148"/>
      <c r="BV115" s="148"/>
    </row>
    <row r="116" spans="63:74" x14ac:dyDescent="0.15">
      <c r="BK116" s="148"/>
      <c r="BL116" s="148"/>
      <c r="BM116" s="148"/>
      <c r="BN116" s="148"/>
      <c r="BO116" s="148"/>
      <c r="BP116" s="148"/>
      <c r="BQ116" s="148"/>
      <c r="BR116" s="148"/>
      <c r="BS116" s="148"/>
      <c r="BT116" s="148"/>
      <c r="BU116" s="148"/>
      <c r="BV116" s="148"/>
    </row>
    <row r="117" spans="63:74" x14ac:dyDescent="0.15">
      <c r="BK117" s="148"/>
      <c r="BL117" s="148"/>
      <c r="BM117" s="148"/>
      <c r="BN117" s="148"/>
      <c r="BO117" s="148"/>
      <c r="BP117" s="148"/>
      <c r="BQ117" s="148"/>
      <c r="BR117" s="148"/>
      <c r="BS117" s="148"/>
      <c r="BT117" s="148"/>
      <c r="BU117" s="148"/>
      <c r="BV117" s="148"/>
    </row>
    <row r="118" spans="63:74" x14ac:dyDescent="0.15">
      <c r="BK118" s="148"/>
      <c r="BL118" s="148"/>
      <c r="BM118" s="148"/>
      <c r="BN118" s="148"/>
      <c r="BO118" s="148"/>
      <c r="BP118" s="148"/>
      <c r="BQ118" s="148"/>
      <c r="BR118" s="148"/>
      <c r="BS118" s="148"/>
      <c r="BT118" s="148"/>
      <c r="BU118" s="148"/>
      <c r="BV118" s="148"/>
    </row>
    <row r="119" spans="63:74" x14ac:dyDescent="0.15">
      <c r="BK119" s="148"/>
      <c r="BL119" s="148"/>
      <c r="BM119" s="148"/>
      <c r="BN119" s="148"/>
      <c r="BO119" s="148"/>
      <c r="BP119" s="148"/>
      <c r="BQ119" s="148"/>
      <c r="BR119" s="148"/>
      <c r="BS119" s="148"/>
      <c r="BT119" s="148"/>
      <c r="BU119" s="148"/>
      <c r="BV119" s="148"/>
    </row>
    <row r="120" spans="63:74" x14ac:dyDescent="0.15">
      <c r="BK120" s="148"/>
      <c r="BL120" s="148"/>
      <c r="BM120" s="148"/>
      <c r="BN120" s="148"/>
      <c r="BO120" s="148"/>
      <c r="BP120" s="148"/>
      <c r="BQ120" s="148"/>
      <c r="BR120" s="148"/>
      <c r="BS120" s="148"/>
      <c r="BT120" s="148"/>
      <c r="BU120" s="148"/>
      <c r="BV120" s="148"/>
    </row>
    <row r="121" spans="63:74" x14ac:dyDescent="0.15">
      <c r="BK121" s="148"/>
      <c r="BL121" s="148"/>
      <c r="BM121" s="148"/>
      <c r="BN121" s="148"/>
      <c r="BO121" s="148"/>
      <c r="BP121" s="148"/>
      <c r="BQ121" s="148"/>
      <c r="BR121" s="148"/>
      <c r="BS121" s="148"/>
      <c r="BT121" s="148"/>
      <c r="BU121" s="148"/>
      <c r="BV121" s="148"/>
    </row>
    <row r="122" spans="63:74" x14ac:dyDescent="0.15">
      <c r="BK122" s="148"/>
      <c r="BL122" s="148"/>
      <c r="BM122" s="148"/>
      <c r="BN122" s="148"/>
      <c r="BO122" s="148"/>
      <c r="BP122" s="148"/>
      <c r="BQ122" s="148"/>
      <c r="BR122" s="148"/>
      <c r="BS122" s="148"/>
      <c r="BT122" s="148"/>
      <c r="BU122" s="148"/>
      <c r="BV122" s="148"/>
    </row>
    <row r="123" spans="63:74" x14ac:dyDescent="0.15">
      <c r="BK123" s="148"/>
      <c r="BL123" s="148"/>
      <c r="BM123" s="148"/>
      <c r="BN123" s="148"/>
      <c r="BO123" s="148"/>
      <c r="BP123" s="148"/>
      <c r="BQ123" s="148"/>
      <c r="BR123" s="148"/>
      <c r="BS123" s="148"/>
      <c r="BT123" s="148"/>
      <c r="BU123" s="148"/>
      <c r="BV123" s="148"/>
    </row>
    <row r="124" spans="63:74" x14ac:dyDescent="0.15">
      <c r="BK124" s="148"/>
      <c r="BL124" s="148"/>
      <c r="BM124" s="148"/>
      <c r="BN124" s="148"/>
      <c r="BO124" s="148"/>
      <c r="BP124" s="148"/>
      <c r="BQ124" s="148"/>
      <c r="BR124" s="148"/>
      <c r="BS124" s="148"/>
      <c r="BT124" s="148"/>
      <c r="BU124" s="148"/>
      <c r="BV124" s="148"/>
    </row>
  </sheetData>
  <mergeCells count="20">
    <mergeCell ref="B35:Q35"/>
    <mergeCell ref="B36:Q36"/>
    <mergeCell ref="B37:Q37"/>
    <mergeCell ref="B32:Q32"/>
    <mergeCell ref="B33:Q33"/>
    <mergeCell ref="A1:A2"/>
    <mergeCell ref="B24:Q24"/>
    <mergeCell ref="B29:Q29"/>
    <mergeCell ref="B30:Q30"/>
    <mergeCell ref="B28:Q28"/>
    <mergeCell ref="B31:Q31"/>
    <mergeCell ref="B27:Q27"/>
    <mergeCell ref="B25:Q25"/>
    <mergeCell ref="BK3:BV3"/>
    <mergeCell ref="B1:AL1"/>
    <mergeCell ref="C3:N3"/>
    <mergeCell ref="O3:Z3"/>
    <mergeCell ref="AA3:AL3"/>
    <mergeCell ref="AM3:AX3"/>
    <mergeCell ref="AY3:BJ3"/>
  </mergeCells>
  <phoneticPr fontId="7" type="noConversion"/>
  <hyperlinks>
    <hyperlink ref="A1:A2" location="Contents!A1" display="Table of Contents"/>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BV137"/>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4.5" style="24" customWidth="1"/>
    <col min="2" max="2" width="44.5" style="24" customWidth="1"/>
    <col min="3" max="50" width="6.5" style="24" customWidth="1"/>
    <col min="51" max="55" width="6.5" style="151" customWidth="1"/>
    <col min="56" max="56" width="6.5" style="701" customWidth="1"/>
    <col min="57" max="57" width="6.5" style="300" customWidth="1"/>
    <col min="58" max="58" width="6.5" style="701" customWidth="1"/>
    <col min="59" max="61" width="6.5" style="708" customWidth="1"/>
    <col min="62" max="62" width="6.5" style="151" customWidth="1"/>
    <col min="63" max="74" width="6.5" style="24" customWidth="1"/>
    <col min="75" max="16384" width="9.5" style="24"/>
  </cols>
  <sheetData>
    <row r="1" spans="1:74" ht="13.4" customHeight="1" x14ac:dyDescent="0.2">
      <c r="A1" s="999" t="s">
        <v>479</v>
      </c>
      <c r="B1" s="1043" t="s">
        <v>1511</v>
      </c>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044"/>
      <c r="AH1" s="1044"/>
      <c r="AI1" s="1044"/>
      <c r="AJ1" s="1044"/>
      <c r="AK1" s="1044"/>
      <c r="AL1" s="1044"/>
    </row>
    <row r="2" spans="1:74" ht="12.85" x14ac:dyDescent="0.2">
      <c r="A2" s="1000"/>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row>
    <row r="3" spans="1:74" s="7" customFormat="1" ht="12.85" x14ac:dyDescent="0.2">
      <c r="A3" s="353" t="s">
        <v>777</v>
      </c>
      <c r="B3" s="9"/>
      <c r="C3" s="1002">
        <f>Dates!D3</f>
        <v>2020</v>
      </c>
      <c r="D3" s="994"/>
      <c r="E3" s="994"/>
      <c r="F3" s="994"/>
      <c r="G3" s="994"/>
      <c r="H3" s="994"/>
      <c r="I3" s="994"/>
      <c r="J3" s="994"/>
      <c r="K3" s="994"/>
      <c r="L3" s="994"/>
      <c r="M3" s="994"/>
      <c r="N3" s="995"/>
      <c r="O3" s="1002">
        <f>C3+1</f>
        <v>2021</v>
      </c>
      <c r="P3" s="1003"/>
      <c r="Q3" s="1003"/>
      <c r="R3" s="1003"/>
      <c r="S3" s="1003"/>
      <c r="T3" s="1003"/>
      <c r="U3" s="1003"/>
      <c r="V3" s="1003"/>
      <c r="W3" s="1003"/>
      <c r="X3" s="994"/>
      <c r="Y3" s="994"/>
      <c r="Z3" s="995"/>
      <c r="AA3" s="991">
        <f>O3+1</f>
        <v>2022</v>
      </c>
      <c r="AB3" s="994"/>
      <c r="AC3" s="994"/>
      <c r="AD3" s="994"/>
      <c r="AE3" s="994"/>
      <c r="AF3" s="994"/>
      <c r="AG3" s="994"/>
      <c r="AH3" s="994"/>
      <c r="AI3" s="994"/>
      <c r="AJ3" s="994"/>
      <c r="AK3" s="994"/>
      <c r="AL3" s="995"/>
      <c r="AM3" s="991">
        <f>AA3+1</f>
        <v>2023</v>
      </c>
      <c r="AN3" s="994"/>
      <c r="AO3" s="994"/>
      <c r="AP3" s="994"/>
      <c r="AQ3" s="994"/>
      <c r="AR3" s="994"/>
      <c r="AS3" s="994"/>
      <c r="AT3" s="994"/>
      <c r="AU3" s="994"/>
      <c r="AV3" s="994"/>
      <c r="AW3" s="994"/>
      <c r="AX3" s="995"/>
      <c r="AY3" s="991">
        <f>AM3+1</f>
        <v>2024</v>
      </c>
      <c r="AZ3" s="992"/>
      <c r="BA3" s="992"/>
      <c r="BB3" s="992"/>
      <c r="BC3" s="992"/>
      <c r="BD3" s="992"/>
      <c r="BE3" s="992"/>
      <c r="BF3" s="992"/>
      <c r="BG3" s="992"/>
      <c r="BH3" s="992"/>
      <c r="BI3" s="992"/>
      <c r="BJ3" s="993"/>
      <c r="BK3" s="991">
        <f>AY3+1</f>
        <v>2025</v>
      </c>
      <c r="BL3" s="994"/>
      <c r="BM3" s="994"/>
      <c r="BN3" s="994"/>
      <c r="BO3" s="994"/>
      <c r="BP3" s="994"/>
      <c r="BQ3" s="994"/>
      <c r="BR3" s="994"/>
      <c r="BS3" s="994"/>
      <c r="BT3" s="994"/>
      <c r="BU3" s="994"/>
      <c r="BV3" s="995"/>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90"/>
      <c r="B5" s="31" t="s">
        <v>457</v>
      </c>
      <c r="C5" s="595"/>
      <c r="D5" s="595"/>
      <c r="E5" s="595"/>
      <c r="F5" s="595"/>
      <c r="G5" s="595"/>
      <c r="H5" s="595"/>
      <c r="I5" s="595"/>
      <c r="J5" s="595"/>
      <c r="K5" s="595"/>
      <c r="L5" s="595"/>
      <c r="M5" s="595"/>
      <c r="N5" s="595"/>
      <c r="O5" s="595"/>
      <c r="P5" s="595"/>
      <c r="Q5" s="595"/>
      <c r="R5" s="595"/>
      <c r="S5" s="595"/>
      <c r="T5" s="595"/>
      <c r="U5" s="595"/>
      <c r="V5" s="595"/>
      <c r="W5" s="595"/>
      <c r="X5" s="595"/>
      <c r="Y5" s="595"/>
      <c r="Z5" s="595"/>
      <c r="AA5" s="595"/>
      <c r="AB5" s="595"/>
      <c r="AC5" s="595"/>
      <c r="AD5" s="595"/>
      <c r="AE5" s="595"/>
      <c r="AF5" s="595"/>
      <c r="AG5" s="595"/>
      <c r="AH5" s="595"/>
      <c r="AI5" s="595"/>
      <c r="AJ5" s="595"/>
      <c r="AK5" s="595"/>
      <c r="AL5" s="595"/>
      <c r="AM5" s="595"/>
      <c r="AN5" s="595"/>
      <c r="AO5" s="595"/>
      <c r="AP5" s="595"/>
      <c r="AQ5" s="595"/>
      <c r="AR5" s="595"/>
      <c r="AS5" s="595"/>
      <c r="AT5" s="595"/>
      <c r="AU5" s="595"/>
      <c r="AV5" s="595"/>
      <c r="AW5" s="595"/>
      <c r="AX5" s="595"/>
      <c r="AY5" s="165"/>
      <c r="AZ5" s="165"/>
      <c r="BA5" s="165"/>
      <c r="BB5" s="165"/>
      <c r="BC5" s="165"/>
      <c r="BD5" s="702"/>
      <c r="BE5" s="702"/>
      <c r="BF5" s="702"/>
      <c r="BG5" s="702"/>
      <c r="BH5" s="968"/>
      <c r="BI5" s="968"/>
      <c r="BJ5" s="597"/>
      <c r="BK5" s="597"/>
      <c r="BL5" s="597"/>
      <c r="BM5" s="597"/>
      <c r="BN5" s="597"/>
      <c r="BO5" s="597"/>
      <c r="BP5" s="597"/>
      <c r="BQ5" s="597"/>
      <c r="BR5" s="597"/>
      <c r="BS5" s="597"/>
      <c r="BT5" s="597"/>
      <c r="BU5" s="597"/>
      <c r="BV5" s="597"/>
    </row>
    <row r="6" spans="1:74" s="300" customFormat="1" ht="11.05" customHeight="1" x14ac:dyDescent="0.2">
      <c r="A6" s="587" t="s">
        <v>1553</v>
      </c>
      <c r="B6" s="583" t="s">
        <v>1562</v>
      </c>
      <c r="C6" s="103">
        <v>1.0679002469000001</v>
      </c>
      <c r="D6" s="103">
        <v>1.0777224087999999</v>
      </c>
      <c r="E6" s="103">
        <v>0.89920027274000003</v>
      </c>
      <c r="F6" s="103">
        <v>0.70879799200000004</v>
      </c>
      <c r="G6" s="103">
        <v>0.91573995894000004</v>
      </c>
      <c r="H6" s="103">
        <v>1.094499297</v>
      </c>
      <c r="I6" s="103">
        <v>1.0558959359</v>
      </c>
      <c r="J6" s="103">
        <v>1.0383428644999999</v>
      </c>
      <c r="K6" s="103">
        <v>1.074175627</v>
      </c>
      <c r="L6" s="103">
        <v>0.98036465005999995</v>
      </c>
      <c r="M6" s="103">
        <v>1.0544751006999999</v>
      </c>
      <c r="N6" s="103">
        <v>1.0662814014999999</v>
      </c>
      <c r="O6" s="103">
        <v>0.89709893541999997</v>
      </c>
      <c r="P6" s="103">
        <v>0.96725892843000005</v>
      </c>
      <c r="Q6" s="103">
        <v>1.0900624511000001</v>
      </c>
      <c r="R6" s="103">
        <v>1.074465067</v>
      </c>
      <c r="S6" s="103">
        <v>1.1619506446000001</v>
      </c>
      <c r="T6" s="103">
        <v>1.1615612662999999</v>
      </c>
      <c r="U6" s="103">
        <v>1.1474837098999999</v>
      </c>
      <c r="V6" s="103">
        <v>1.1412075806999999</v>
      </c>
      <c r="W6" s="103">
        <v>1.0906284666999999</v>
      </c>
      <c r="X6" s="103">
        <v>1.1982695168999999</v>
      </c>
      <c r="Y6" s="103">
        <v>1.1790838663000001</v>
      </c>
      <c r="Z6" s="103">
        <v>1.1424323865999999</v>
      </c>
      <c r="AA6" s="103">
        <v>1.0260821926999999</v>
      </c>
      <c r="AB6" s="103">
        <v>1.0669218575999999</v>
      </c>
      <c r="AC6" s="103">
        <v>1.1474330318999999</v>
      </c>
      <c r="AD6" s="103">
        <v>1.1251138323000001</v>
      </c>
      <c r="AE6" s="103">
        <v>1.1584690335000001</v>
      </c>
      <c r="AF6" s="103">
        <v>1.2277938673</v>
      </c>
      <c r="AG6" s="103">
        <v>1.1320674838</v>
      </c>
      <c r="AH6" s="103">
        <v>1.2084397421999999</v>
      </c>
      <c r="AI6" s="103">
        <v>1.1326186997000001</v>
      </c>
      <c r="AJ6" s="103">
        <v>1.208920129</v>
      </c>
      <c r="AK6" s="103">
        <v>1.1925926667</v>
      </c>
      <c r="AL6" s="103">
        <v>1.1444288714999999</v>
      </c>
      <c r="AM6" s="103">
        <v>1.1451844515</v>
      </c>
      <c r="AN6" s="103">
        <v>1.1527673936</v>
      </c>
      <c r="AO6" s="103">
        <v>1.2446727426999999</v>
      </c>
      <c r="AP6" s="103">
        <v>1.1985748000000001</v>
      </c>
      <c r="AQ6" s="103">
        <v>1.3225942259000001</v>
      </c>
      <c r="AR6" s="103">
        <v>1.3456291667</v>
      </c>
      <c r="AS6" s="103">
        <v>1.2414935799</v>
      </c>
      <c r="AT6" s="103">
        <v>1.3356973879</v>
      </c>
      <c r="AU6" s="103">
        <v>1.279530633</v>
      </c>
      <c r="AV6" s="103">
        <v>1.3195820317</v>
      </c>
      <c r="AW6" s="103">
        <v>1.2575020002999999</v>
      </c>
      <c r="AX6" s="103">
        <v>1.2817268389000001</v>
      </c>
      <c r="AY6" s="103">
        <v>1.1526609350999999</v>
      </c>
      <c r="AZ6" s="103">
        <v>1.2960895176</v>
      </c>
      <c r="BA6" s="103">
        <v>1.2755720005</v>
      </c>
      <c r="BB6" s="103">
        <v>1.2532671339999999</v>
      </c>
      <c r="BC6" s="103">
        <v>1.3618233221</v>
      </c>
      <c r="BD6" s="703">
        <v>1.3395218327</v>
      </c>
      <c r="BE6" s="703">
        <v>1.3909136120000001</v>
      </c>
      <c r="BF6" s="703">
        <v>1.3499789999</v>
      </c>
      <c r="BG6" s="703">
        <v>1.3257018667</v>
      </c>
      <c r="BH6" s="703">
        <v>1.3510860444999999</v>
      </c>
      <c r="BI6" s="703">
        <v>1.2840573365000001</v>
      </c>
      <c r="BJ6" s="598">
        <v>1.3020430000000001</v>
      </c>
      <c r="BK6" s="598">
        <v>1.2151430000000001</v>
      </c>
      <c r="BL6" s="598">
        <v>1.264224</v>
      </c>
      <c r="BM6" s="598">
        <v>1.2968420000000001</v>
      </c>
      <c r="BN6" s="598">
        <v>1.2735019999999999</v>
      </c>
      <c r="BO6" s="598">
        <v>1.3854789999999999</v>
      </c>
      <c r="BP6" s="598">
        <v>1.356414</v>
      </c>
      <c r="BQ6" s="598">
        <v>1.3720410000000001</v>
      </c>
      <c r="BR6" s="598">
        <v>1.359928</v>
      </c>
      <c r="BS6" s="598">
        <v>1.3234170000000001</v>
      </c>
      <c r="BT6" s="598">
        <v>1.349599</v>
      </c>
      <c r="BU6" s="598">
        <v>1.358816</v>
      </c>
      <c r="BV6" s="598">
        <v>1.3353809999999999</v>
      </c>
    </row>
    <row r="7" spans="1:74" ht="11.05" customHeight="1" x14ac:dyDescent="0.2">
      <c r="A7" s="290" t="s">
        <v>470</v>
      </c>
      <c r="B7" s="584" t="s">
        <v>1123</v>
      </c>
      <c r="C7" s="378">
        <v>1.075677</v>
      </c>
      <c r="D7" s="378">
        <v>1.052103</v>
      </c>
      <c r="E7" s="378">
        <v>0.94867699999999999</v>
      </c>
      <c r="F7" s="378">
        <v>0.56676599999999999</v>
      </c>
      <c r="G7" s="378">
        <v>0.68248299999999995</v>
      </c>
      <c r="H7" s="378">
        <v>0.86529999999999996</v>
      </c>
      <c r="I7" s="378">
        <v>0.926064</v>
      </c>
      <c r="J7" s="378">
        <v>0.91677399999999998</v>
      </c>
      <c r="K7" s="378">
        <v>0.92596599999999996</v>
      </c>
      <c r="L7" s="378">
        <v>0.95528000000000002</v>
      </c>
      <c r="M7" s="378">
        <v>0.99715200000000004</v>
      </c>
      <c r="N7" s="378">
        <v>0.97121999999999997</v>
      </c>
      <c r="O7" s="378">
        <v>0.92932499999999996</v>
      </c>
      <c r="P7" s="378">
        <v>0.81768099999999999</v>
      </c>
      <c r="Q7" s="378">
        <v>0.94604100000000002</v>
      </c>
      <c r="R7" s="378">
        <v>0.940438</v>
      </c>
      <c r="S7" s="378">
        <v>1.007231</v>
      </c>
      <c r="T7" s="378">
        <v>1.021366</v>
      </c>
      <c r="U7" s="378">
        <v>1.0144979999999999</v>
      </c>
      <c r="V7" s="378">
        <v>0.93827899999999997</v>
      </c>
      <c r="W7" s="378">
        <v>0.93601400000000001</v>
      </c>
      <c r="X7" s="378">
        <v>1.0411539999999999</v>
      </c>
      <c r="Y7" s="378">
        <v>1.0794429999999999</v>
      </c>
      <c r="Z7" s="378">
        <v>1.068778</v>
      </c>
      <c r="AA7" s="378">
        <v>1.0384089999999999</v>
      </c>
      <c r="AB7" s="378">
        <v>1.010856</v>
      </c>
      <c r="AC7" s="378">
        <v>1.0187360000000001</v>
      </c>
      <c r="AD7" s="378">
        <v>0.96519999999999995</v>
      </c>
      <c r="AE7" s="378">
        <v>1.0082469999999999</v>
      </c>
      <c r="AF7" s="378">
        <v>1.042924</v>
      </c>
      <c r="AG7" s="378">
        <v>1.0160750000000001</v>
      </c>
      <c r="AH7" s="378">
        <v>0.98452300000000004</v>
      </c>
      <c r="AI7" s="378">
        <v>0.90238600000000002</v>
      </c>
      <c r="AJ7" s="378">
        <v>1.0142089999999999</v>
      </c>
      <c r="AK7" s="378">
        <v>1.052651</v>
      </c>
      <c r="AL7" s="378">
        <v>0.96922399999999997</v>
      </c>
      <c r="AM7" s="378">
        <v>1.0020690000000001</v>
      </c>
      <c r="AN7" s="378">
        <v>0.99927299999999997</v>
      </c>
      <c r="AO7" s="378">
        <v>0.98716800000000005</v>
      </c>
      <c r="AP7" s="378">
        <v>0.97206700000000001</v>
      </c>
      <c r="AQ7" s="378">
        <v>0.99418700000000004</v>
      </c>
      <c r="AR7" s="378">
        <v>1.0363119999999999</v>
      </c>
      <c r="AS7" s="378">
        <v>1.0327040000000001</v>
      </c>
      <c r="AT7" s="378">
        <v>1.0042709999999999</v>
      </c>
      <c r="AU7" s="378">
        <v>1.003455</v>
      </c>
      <c r="AV7" s="378">
        <v>1.0276730000000001</v>
      </c>
      <c r="AW7" s="378">
        <v>1.0534300000000001</v>
      </c>
      <c r="AX7" s="378">
        <v>1.0815969999999999</v>
      </c>
      <c r="AY7" s="378">
        <v>0.98941199999999996</v>
      </c>
      <c r="AZ7" s="378">
        <v>1.0705929999999999</v>
      </c>
      <c r="BA7" s="378">
        <v>1.063188</v>
      </c>
      <c r="BB7" s="378">
        <v>0.97884099999999996</v>
      </c>
      <c r="BC7" s="378">
        <v>1.022343</v>
      </c>
      <c r="BD7" s="674">
        <v>1.037768</v>
      </c>
      <c r="BE7" s="674">
        <v>1.0910740000000001</v>
      </c>
      <c r="BF7" s="674">
        <v>1.082182</v>
      </c>
      <c r="BG7" s="674">
        <v>1.039355</v>
      </c>
      <c r="BH7" s="674">
        <v>1.0536774194</v>
      </c>
      <c r="BI7" s="674">
        <v>1.0833328667</v>
      </c>
      <c r="BJ7" s="389">
        <v>1.0739320000000001</v>
      </c>
      <c r="BK7" s="389">
        <v>1.05244</v>
      </c>
      <c r="BL7" s="389">
        <v>1.03294</v>
      </c>
      <c r="BM7" s="389">
        <v>1.0524880000000001</v>
      </c>
      <c r="BN7" s="389">
        <v>1.0035909999999999</v>
      </c>
      <c r="BO7" s="389">
        <v>1.0720369999999999</v>
      </c>
      <c r="BP7" s="389">
        <v>1.040475</v>
      </c>
      <c r="BQ7" s="389">
        <v>1.0828709999999999</v>
      </c>
      <c r="BR7" s="389">
        <v>1.042907</v>
      </c>
      <c r="BS7" s="389">
        <v>1.0291680000000001</v>
      </c>
      <c r="BT7" s="389">
        <v>1.05037</v>
      </c>
      <c r="BU7" s="389">
        <v>1.0891219999999999</v>
      </c>
      <c r="BV7" s="389">
        <v>1.056365</v>
      </c>
    </row>
    <row r="8" spans="1:74" ht="11.05" customHeight="1" x14ac:dyDescent="0.2">
      <c r="A8" s="290" t="s">
        <v>1513</v>
      </c>
      <c r="B8" s="584" t="s">
        <v>1541</v>
      </c>
      <c r="C8" s="378">
        <v>0.10309758099999999</v>
      </c>
      <c r="D8" s="378">
        <v>0.108233759</v>
      </c>
      <c r="E8" s="378">
        <v>0.115933355</v>
      </c>
      <c r="F8" s="378">
        <v>0.1140708</v>
      </c>
      <c r="G8" s="378">
        <v>0.117111935</v>
      </c>
      <c r="H8" s="378">
        <v>0.11968280000000001</v>
      </c>
      <c r="I8" s="378">
        <v>0.124169419</v>
      </c>
      <c r="J8" s="378">
        <v>0.124892</v>
      </c>
      <c r="K8" s="378">
        <v>0.126317867</v>
      </c>
      <c r="L8" s="378">
        <v>0.120739871</v>
      </c>
      <c r="M8" s="378">
        <v>0.12068769999999999</v>
      </c>
      <c r="N8" s="378">
        <v>0.121331419</v>
      </c>
      <c r="O8" s="378">
        <v>0.108136355</v>
      </c>
      <c r="P8" s="378">
        <v>9.2066464000000001E-2</v>
      </c>
      <c r="Q8" s="378">
        <v>0.115646161</v>
      </c>
      <c r="R8" s="378">
        <v>0.1143168</v>
      </c>
      <c r="S8" s="378">
        <v>0.114090935</v>
      </c>
      <c r="T8" s="378">
        <v>0.11383283299999999</v>
      </c>
      <c r="U8" s="378">
        <v>0.114570065</v>
      </c>
      <c r="V8" s="378">
        <v>0.114824677</v>
      </c>
      <c r="W8" s="378">
        <v>0.106162533</v>
      </c>
      <c r="X8" s="378">
        <v>0.11203674199999999</v>
      </c>
      <c r="Y8" s="378">
        <v>0.1119874</v>
      </c>
      <c r="Z8" s="378">
        <v>0.118097548</v>
      </c>
      <c r="AA8" s="378">
        <v>9.2155741999999999E-2</v>
      </c>
      <c r="AB8" s="378">
        <v>9.667125E-2</v>
      </c>
      <c r="AC8" s="378">
        <v>0.101962355</v>
      </c>
      <c r="AD8" s="378">
        <v>0.100589233</v>
      </c>
      <c r="AE8" s="378">
        <v>0.104568194</v>
      </c>
      <c r="AF8" s="378">
        <v>0.108848167</v>
      </c>
      <c r="AG8" s="378">
        <v>0.11258093499999999</v>
      </c>
      <c r="AH8" s="378">
        <v>0.11350803199999999</v>
      </c>
      <c r="AI8" s="378">
        <v>0.111674067</v>
      </c>
      <c r="AJ8" s="378">
        <v>0.111738903</v>
      </c>
      <c r="AK8" s="378">
        <v>0.1127843</v>
      </c>
      <c r="AL8" s="378">
        <v>0.102068355</v>
      </c>
      <c r="AM8" s="378">
        <v>0.105642032</v>
      </c>
      <c r="AN8" s="378">
        <v>0.101452929</v>
      </c>
      <c r="AO8" s="378">
        <v>0.106961742</v>
      </c>
      <c r="AP8" s="378">
        <v>0.1058577</v>
      </c>
      <c r="AQ8" s="378">
        <v>0.118871871</v>
      </c>
      <c r="AR8" s="378">
        <v>0.119592667</v>
      </c>
      <c r="AS8" s="378">
        <v>0.116867129</v>
      </c>
      <c r="AT8" s="378">
        <v>0.11124835499999999</v>
      </c>
      <c r="AU8" s="378">
        <v>0.114594767</v>
      </c>
      <c r="AV8" s="378">
        <v>0.11272887099999999</v>
      </c>
      <c r="AW8" s="378">
        <v>0.1076884</v>
      </c>
      <c r="AX8" s="378">
        <v>0.106001839</v>
      </c>
      <c r="AY8" s="378">
        <v>9.7681773999999999E-2</v>
      </c>
      <c r="AZ8" s="378">
        <v>0.103054828</v>
      </c>
      <c r="BA8" s="378">
        <v>0.104178355</v>
      </c>
      <c r="BB8" s="378">
        <v>0.10598476699999999</v>
      </c>
      <c r="BC8" s="378">
        <v>0.109875129</v>
      </c>
      <c r="BD8" s="674">
        <v>0.112318533</v>
      </c>
      <c r="BE8" s="674">
        <v>0.112178903</v>
      </c>
      <c r="BF8" s="674">
        <v>0.112308806</v>
      </c>
      <c r="BG8" s="674">
        <v>0.112026</v>
      </c>
      <c r="BH8" s="674">
        <v>0.11122410000000001</v>
      </c>
      <c r="BI8" s="674">
        <v>0.10823140000000001</v>
      </c>
      <c r="BJ8" s="389">
        <v>0.1058369</v>
      </c>
      <c r="BK8" s="389">
        <v>9.9176299999999995E-2</v>
      </c>
      <c r="BL8" s="389">
        <v>0.10378800000000001</v>
      </c>
      <c r="BM8" s="389">
        <v>0.1036625</v>
      </c>
      <c r="BN8" s="389">
        <v>0.10573879999999999</v>
      </c>
      <c r="BO8" s="389">
        <v>0.1084663</v>
      </c>
      <c r="BP8" s="389">
        <v>0.11044329999999999</v>
      </c>
      <c r="BQ8" s="389">
        <v>0.11167879999999999</v>
      </c>
      <c r="BR8" s="389">
        <v>0.11130859999999999</v>
      </c>
      <c r="BS8" s="389">
        <v>0.10795100000000001</v>
      </c>
      <c r="BT8" s="389">
        <v>0.1070893</v>
      </c>
      <c r="BU8" s="389">
        <v>0.1040695</v>
      </c>
      <c r="BV8" s="389">
        <v>0.10353569999999999</v>
      </c>
    </row>
    <row r="9" spans="1:74" ht="11.05" customHeight="1" x14ac:dyDescent="0.2">
      <c r="A9" s="290" t="s">
        <v>1514</v>
      </c>
      <c r="B9" s="584" t="s">
        <v>1542</v>
      </c>
      <c r="C9" s="378">
        <v>3.2148611000000001E-2</v>
      </c>
      <c r="D9" s="378">
        <v>3.0624520999999998E-2</v>
      </c>
      <c r="E9" s="378">
        <v>3.4736393999999997E-2</v>
      </c>
      <c r="F9" s="378">
        <v>3.0665759000000001E-2</v>
      </c>
      <c r="G9" s="378">
        <v>3.5653741000000003E-2</v>
      </c>
      <c r="H9" s="378">
        <v>4.2228184000000002E-2</v>
      </c>
      <c r="I9" s="378">
        <v>3.5855913000000003E-2</v>
      </c>
      <c r="J9" s="378">
        <v>3.3757798999999998E-2</v>
      </c>
      <c r="K9" s="378">
        <v>3.8184739000000002E-2</v>
      </c>
      <c r="L9" s="378">
        <v>1.9377959E-2</v>
      </c>
      <c r="M9" s="378">
        <v>3.8931869000000001E-2</v>
      </c>
      <c r="N9" s="378">
        <v>4.4399379000000003E-2</v>
      </c>
      <c r="O9" s="378">
        <v>4.5656742E-2</v>
      </c>
      <c r="P9" s="378">
        <v>4.5302785999999998E-2</v>
      </c>
      <c r="Q9" s="378">
        <v>4.3753805999999999E-2</v>
      </c>
      <c r="R9" s="378">
        <v>4.2143899999999998E-2</v>
      </c>
      <c r="S9" s="378">
        <v>5.0760580999999999E-2</v>
      </c>
      <c r="T9" s="378">
        <v>4.9003733000000001E-2</v>
      </c>
      <c r="U9" s="378">
        <v>6.0941871000000002E-2</v>
      </c>
      <c r="V9" s="378">
        <v>5.8067581E-2</v>
      </c>
      <c r="W9" s="378">
        <v>4.8776667000000003E-2</v>
      </c>
      <c r="X9" s="378">
        <v>6.5402968000000006E-2</v>
      </c>
      <c r="Y9" s="378">
        <v>7.5155833000000005E-2</v>
      </c>
      <c r="Z9" s="378">
        <v>8.7738935000000004E-2</v>
      </c>
      <c r="AA9" s="378">
        <v>8.4916676999999996E-2</v>
      </c>
      <c r="AB9" s="378">
        <v>8.2126249999999998E-2</v>
      </c>
      <c r="AC9" s="378">
        <v>8.3742418999999998E-2</v>
      </c>
      <c r="AD9" s="378">
        <v>9.4567833000000004E-2</v>
      </c>
      <c r="AE9" s="378">
        <v>9.7044838999999994E-2</v>
      </c>
      <c r="AF9" s="378">
        <v>9.8267999999999994E-2</v>
      </c>
      <c r="AG9" s="378">
        <v>9.9541581000000004E-2</v>
      </c>
      <c r="AH9" s="378">
        <v>9.1342452000000005E-2</v>
      </c>
      <c r="AI9" s="378">
        <v>0.109644333</v>
      </c>
      <c r="AJ9" s="378">
        <v>9.9336967999999998E-2</v>
      </c>
      <c r="AK9" s="378">
        <v>0.11550390000000001</v>
      </c>
      <c r="AL9" s="378">
        <v>0.11674371</v>
      </c>
      <c r="AM9" s="378">
        <v>0.12900177400000001</v>
      </c>
      <c r="AN9" s="378">
        <v>0.134272536</v>
      </c>
      <c r="AO9" s="378">
        <v>0.152178323</v>
      </c>
      <c r="AP9" s="378">
        <v>0.160675333</v>
      </c>
      <c r="AQ9" s="378">
        <v>0.172744065</v>
      </c>
      <c r="AR9" s="378">
        <v>0.18294813300000001</v>
      </c>
      <c r="AS9" s="378">
        <v>0.16405616100000001</v>
      </c>
      <c r="AT9" s="378">
        <v>0.18494348399999999</v>
      </c>
      <c r="AU9" s="378">
        <v>0.19872193299999999</v>
      </c>
      <c r="AV9" s="378">
        <v>0.164331903</v>
      </c>
      <c r="AW9" s="378">
        <v>0.179585467</v>
      </c>
      <c r="AX9" s="378">
        <v>0.20944274199999999</v>
      </c>
      <c r="AY9" s="378">
        <v>0.182228839</v>
      </c>
      <c r="AZ9" s="378">
        <v>0.19393962100000001</v>
      </c>
      <c r="BA9" s="378">
        <v>0.193047258</v>
      </c>
      <c r="BB9" s="378">
        <v>0.20739969999999999</v>
      </c>
      <c r="BC9" s="378">
        <v>0.176391516</v>
      </c>
      <c r="BD9" s="674">
        <v>0.2340044</v>
      </c>
      <c r="BE9" s="674">
        <v>0.22049090299999999</v>
      </c>
      <c r="BF9" s="674">
        <v>0.21445545199999999</v>
      </c>
      <c r="BG9" s="674">
        <v>0.212838</v>
      </c>
      <c r="BH9" s="674">
        <v>0.2080284</v>
      </c>
      <c r="BI9" s="674">
        <v>0.21610409999999999</v>
      </c>
      <c r="BJ9" s="389">
        <v>0.2258008</v>
      </c>
      <c r="BK9" s="389">
        <v>0.22304379999999999</v>
      </c>
      <c r="BL9" s="389">
        <v>0.22596340000000001</v>
      </c>
      <c r="BM9" s="389">
        <v>0.22740589999999999</v>
      </c>
      <c r="BN9" s="389">
        <v>0.22958300000000001</v>
      </c>
      <c r="BO9" s="389">
        <v>0.22700219999999999</v>
      </c>
      <c r="BP9" s="389">
        <v>0.2318317</v>
      </c>
      <c r="BQ9" s="389">
        <v>0.2308105</v>
      </c>
      <c r="BR9" s="389">
        <v>0.2269805</v>
      </c>
      <c r="BS9" s="389">
        <v>0.2272902</v>
      </c>
      <c r="BT9" s="389">
        <v>0.22683819999999999</v>
      </c>
      <c r="BU9" s="389">
        <v>0.24013709999999999</v>
      </c>
      <c r="BV9" s="389">
        <v>0.249418</v>
      </c>
    </row>
    <row r="10" spans="1:74" ht="11.05" customHeight="1" x14ac:dyDescent="0.2">
      <c r="A10" s="290" t="s">
        <v>1515</v>
      </c>
      <c r="B10" s="636" t="s">
        <v>1543</v>
      </c>
      <c r="C10" s="378">
        <v>1.7883129999999999E-3</v>
      </c>
      <c r="D10" s="378">
        <v>1.893715E-3</v>
      </c>
      <c r="E10" s="378">
        <v>2.4235559999999999E-3</v>
      </c>
      <c r="F10" s="378">
        <v>2.5478330000000002E-3</v>
      </c>
      <c r="G10" s="378">
        <v>1.8165410000000001E-3</v>
      </c>
      <c r="H10" s="378">
        <v>2.0092130000000001E-3</v>
      </c>
      <c r="I10" s="378">
        <v>3.169991E-3</v>
      </c>
      <c r="J10" s="378">
        <v>1.9021299999999999E-3</v>
      </c>
      <c r="K10" s="378">
        <v>2.4327210000000001E-3</v>
      </c>
      <c r="L10" s="378">
        <v>9.2856199999999996E-4</v>
      </c>
      <c r="M10" s="378">
        <v>2.0659649999999999E-3</v>
      </c>
      <c r="N10" s="378">
        <v>1.9897970000000002E-3</v>
      </c>
      <c r="O10" s="378">
        <v>5.7721609999999996E-3</v>
      </c>
      <c r="P10" s="378">
        <v>6.1396070000000001E-3</v>
      </c>
      <c r="Q10" s="378">
        <v>5.3160969999999997E-3</v>
      </c>
      <c r="R10" s="378">
        <v>4.6639669999999998E-3</v>
      </c>
      <c r="S10" s="378">
        <v>4.0808060000000002E-3</v>
      </c>
      <c r="T10" s="378">
        <v>3.0355669999999999E-3</v>
      </c>
      <c r="U10" s="378">
        <v>4.0281609999999997E-3</v>
      </c>
      <c r="V10" s="378">
        <v>4.4896129999999999E-3</v>
      </c>
      <c r="W10" s="378">
        <v>3.2772999999999999E-3</v>
      </c>
      <c r="X10" s="378">
        <v>6.1591939999999998E-3</v>
      </c>
      <c r="Y10" s="378">
        <v>7.5658000000000001E-3</v>
      </c>
      <c r="Z10" s="378">
        <v>8.4055810000000005E-3</v>
      </c>
      <c r="AA10" s="378">
        <v>9.9298059999999994E-3</v>
      </c>
      <c r="AB10" s="378">
        <v>1.0926178999999999E-2</v>
      </c>
      <c r="AC10" s="378">
        <v>8.9895159999999995E-3</v>
      </c>
      <c r="AD10" s="378">
        <v>1.0892433E-2</v>
      </c>
      <c r="AE10" s="378">
        <v>1.0819194000000001E-2</v>
      </c>
      <c r="AF10" s="378">
        <v>1.2175167000000001E-2</v>
      </c>
      <c r="AG10" s="378">
        <v>1.4111742E-2</v>
      </c>
      <c r="AH10" s="378">
        <v>1.4418484000000001E-2</v>
      </c>
      <c r="AI10" s="378">
        <v>1.4921833000000001E-2</v>
      </c>
      <c r="AJ10" s="378">
        <v>1.5434129E-2</v>
      </c>
      <c r="AK10" s="378">
        <v>1.6790300000000001E-2</v>
      </c>
      <c r="AL10" s="378">
        <v>1.9586870999999999E-2</v>
      </c>
      <c r="AM10" s="378">
        <v>1.8684580999999999E-2</v>
      </c>
      <c r="AN10" s="378">
        <v>1.9252499999999999E-2</v>
      </c>
      <c r="AO10" s="378">
        <v>1.9176967999999999E-2</v>
      </c>
      <c r="AP10" s="378">
        <v>1.5828167000000001E-2</v>
      </c>
      <c r="AQ10" s="378">
        <v>1.9089806000000001E-2</v>
      </c>
      <c r="AR10" s="378">
        <v>2.0129600000000001E-2</v>
      </c>
      <c r="AS10" s="378">
        <v>1.5489548000000001E-2</v>
      </c>
      <c r="AT10" s="378">
        <v>1.6807065E-2</v>
      </c>
      <c r="AU10" s="378">
        <v>2.0111332999999999E-2</v>
      </c>
      <c r="AV10" s="378">
        <v>2.331629E-2</v>
      </c>
      <c r="AW10" s="378">
        <v>1.99639E-2</v>
      </c>
      <c r="AX10" s="378">
        <v>2.4153773999999999E-2</v>
      </c>
      <c r="AY10" s="378">
        <v>1.9251806E-2</v>
      </c>
      <c r="AZ10" s="378">
        <v>2.1371240999999999E-2</v>
      </c>
      <c r="BA10" s="378">
        <v>2.0637580999999999E-2</v>
      </c>
      <c r="BB10" s="378">
        <v>2.1705267E-2</v>
      </c>
      <c r="BC10" s="378">
        <v>1.6505161000000001E-2</v>
      </c>
      <c r="BD10" s="674">
        <v>2.1713933000000001E-2</v>
      </c>
      <c r="BE10" s="674">
        <v>1.8710935000000001E-2</v>
      </c>
      <c r="BF10" s="674">
        <v>2.2581128999999998E-2</v>
      </c>
      <c r="BG10" s="674">
        <v>2.5950000000000001E-2</v>
      </c>
      <c r="BH10" s="674">
        <v>2.5670800000000001E-2</v>
      </c>
      <c r="BI10" s="674">
        <v>2.66967E-2</v>
      </c>
      <c r="BJ10" s="389">
        <v>2.84756E-2</v>
      </c>
      <c r="BK10" s="389">
        <v>2.9809700000000001E-2</v>
      </c>
      <c r="BL10" s="389">
        <v>3.17384E-2</v>
      </c>
      <c r="BM10" s="389">
        <v>3.4423799999999997E-2</v>
      </c>
      <c r="BN10" s="389">
        <v>3.6740200000000001E-2</v>
      </c>
      <c r="BO10" s="389">
        <v>3.8772099999999997E-2</v>
      </c>
      <c r="BP10" s="389">
        <v>4.1314200000000002E-2</v>
      </c>
      <c r="BQ10" s="389">
        <v>4.3064600000000001E-2</v>
      </c>
      <c r="BR10" s="389">
        <v>4.5198000000000002E-2</v>
      </c>
      <c r="BS10" s="389">
        <v>4.7373999999999999E-2</v>
      </c>
      <c r="BT10" s="389">
        <v>4.9363799999999999E-2</v>
      </c>
      <c r="BU10" s="389">
        <v>5.1008400000000002E-2</v>
      </c>
      <c r="BV10" s="389">
        <v>5.2505499999999997E-2</v>
      </c>
    </row>
    <row r="11" spans="1:74" ht="11.05" customHeight="1" x14ac:dyDescent="0.2">
      <c r="A11" s="290" t="s">
        <v>1516</v>
      </c>
      <c r="B11" s="636" t="s">
        <v>1544</v>
      </c>
      <c r="C11" s="378">
        <v>-0.105874</v>
      </c>
      <c r="D11" s="378">
        <v>-0.12572800000000001</v>
      </c>
      <c r="E11" s="378">
        <v>-0.117976</v>
      </c>
      <c r="F11" s="378">
        <v>-7.2668999999999997E-2</v>
      </c>
      <c r="G11" s="378">
        <v>-5.4535E-2</v>
      </c>
      <c r="H11" s="378">
        <v>-5.6679E-2</v>
      </c>
      <c r="I11" s="378">
        <v>-4.7787000000000003E-2</v>
      </c>
      <c r="J11" s="378">
        <v>-4.6882E-2</v>
      </c>
      <c r="K11" s="378">
        <v>-5.0666000000000003E-2</v>
      </c>
      <c r="L11" s="378">
        <v>-8.1466999999999998E-2</v>
      </c>
      <c r="M11" s="378">
        <v>-7.0179000000000005E-2</v>
      </c>
      <c r="N11" s="378">
        <v>-7.9033999999999993E-2</v>
      </c>
      <c r="O11" s="378">
        <v>-0.125002</v>
      </c>
      <c r="P11" s="378">
        <v>-7.9533999999999994E-2</v>
      </c>
      <c r="Q11" s="378">
        <v>-0.10997899999999999</v>
      </c>
      <c r="R11" s="378">
        <v>-8.3611000000000005E-2</v>
      </c>
      <c r="S11" s="378">
        <v>-6.1203E-2</v>
      </c>
      <c r="T11" s="378">
        <v>-5.561E-2</v>
      </c>
      <c r="U11" s="378">
        <v>-2.8497000000000001E-2</v>
      </c>
      <c r="V11" s="378">
        <v>-5.2999999999999999E-2</v>
      </c>
      <c r="W11" s="378">
        <v>-5.3434000000000002E-2</v>
      </c>
      <c r="X11" s="378">
        <v>-7.1193999999999993E-2</v>
      </c>
      <c r="Y11" s="378">
        <v>-0.10634399999999999</v>
      </c>
      <c r="Z11" s="378">
        <v>-9.7511E-2</v>
      </c>
      <c r="AA11" s="378">
        <v>-7.4539999999999995E-2</v>
      </c>
      <c r="AB11" s="378">
        <v>-0.122138</v>
      </c>
      <c r="AC11" s="378">
        <v>-8.6888000000000007E-2</v>
      </c>
      <c r="AD11" s="378">
        <v>-0.154278</v>
      </c>
      <c r="AE11" s="378">
        <v>-9.8851999999999995E-2</v>
      </c>
      <c r="AF11" s="378">
        <v>-7.8678999999999999E-2</v>
      </c>
      <c r="AG11" s="378">
        <v>-8.4362999999999994E-2</v>
      </c>
      <c r="AH11" s="378">
        <v>-4.7389000000000001E-2</v>
      </c>
      <c r="AI11" s="378">
        <v>-7.1462999999999999E-2</v>
      </c>
      <c r="AJ11" s="378">
        <v>-5.9457000000000003E-2</v>
      </c>
      <c r="AK11" s="378">
        <v>-4.7122999999999998E-2</v>
      </c>
      <c r="AL11" s="378">
        <v>-5.3814000000000001E-2</v>
      </c>
      <c r="AM11" s="378">
        <v>-8.9997999999999995E-2</v>
      </c>
      <c r="AN11" s="378">
        <v>-9.1118000000000005E-2</v>
      </c>
      <c r="AO11" s="378">
        <v>-9.0860999999999997E-2</v>
      </c>
      <c r="AP11" s="378">
        <v>-9.5094999999999999E-2</v>
      </c>
      <c r="AQ11" s="378">
        <v>-8.6313000000000001E-2</v>
      </c>
      <c r="AR11" s="378">
        <v>-8.8516999999999998E-2</v>
      </c>
      <c r="AS11" s="378">
        <v>-8.6384000000000002E-2</v>
      </c>
      <c r="AT11" s="378">
        <v>-6.9235000000000005E-2</v>
      </c>
      <c r="AU11" s="378">
        <v>-8.3289000000000002E-2</v>
      </c>
      <c r="AV11" s="378">
        <v>-8.9595999999999995E-2</v>
      </c>
      <c r="AW11" s="378">
        <v>-9.1550000000000006E-2</v>
      </c>
      <c r="AX11" s="378">
        <v>-0.119571</v>
      </c>
      <c r="AY11" s="378">
        <v>-0.115478</v>
      </c>
      <c r="AZ11" s="378">
        <v>-0.114386</v>
      </c>
      <c r="BA11" s="378">
        <v>-0.12281599999999999</v>
      </c>
      <c r="BB11" s="378">
        <v>-0.17025899999999999</v>
      </c>
      <c r="BC11" s="378">
        <v>-0.118868</v>
      </c>
      <c r="BD11" s="674">
        <v>-0.116031</v>
      </c>
      <c r="BE11" s="674">
        <v>-0.10473</v>
      </c>
      <c r="BF11" s="674">
        <v>-0.108836</v>
      </c>
      <c r="BG11" s="674">
        <v>-0.11811099999999999</v>
      </c>
      <c r="BH11" s="674">
        <v>-0.11735483871000001</v>
      </c>
      <c r="BI11" s="674">
        <v>-0.14346666666999999</v>
      </c>
      <c r="BJ11" s="389">
        <v>-0.12986610000000001</v>
      </c>
      <c r="BK11" s="389">
        <v>-0.12944330000000001</v>
      </c>
      <c r="BL11" s="389">
        <v>-0.1393836</v>
      </c>
      <c r="BM11" s="389">
        <v>-0.1396956</v>
      </c>
      <c r="BN11" s="389">
        <v>-0.13901569999999999</v>
      </c>
      <c r="BO11" s="389">
        <v>-0.1162803</v>
      </c>
      <c r="BP11" s="389">
        <v>-0.1154413</v>
      </c>
      <c r="BQ11" s="389">
        <v>-0.1102351</v>
      </c>
      <c r="BR11" s="389">
        <v>-0.1039161</v>
      </c>
      <c r="BS11" s="389">
        <v>-0.106749</v>
      </c>
      <c r="BT11" s="389">
        <v>-0.11616120000000001</v>
      </c>
      <c r="BU11" s="389">
        <v>-0.1166078</v>
      </c>
      <c r="BV11" s="389">
        <v>-0.1188642</v>
      </c>
    </row>
    <row r="12" spans="1:74" ht="11.05" customHeight="1" x14ac:dyDescent="0.2">
      <c r="A12" s="290" t="s">
        <v>1517</v>
      </c>
      <c r="B12" s="636" t="s">
        <v>1545</v>
      </c>
      <c r="C12" s="378">
        <v>9.8230000000000001E-3</v>
      </c>
      <c r="D12" s="378">
        <v>7.3369999999999998E-3</v>
      </c>
      <c r="E12" s="378">
        <v>3.3839999999999999E-3</v>
      </c>
      <c r="F12" s="378">
        <v>2.8279999999999998E-3</v>
      </c>
      <c r="G12" s="378">
        <v>-6.8900000000000005E-4</v>
      </c>
      <c r="H12" s="378">
        <v>-2.5530000000000001E-3</v>
      </c>
      <c r="I12" s="378">
        <v>-9.68E-4</v>
      </c>
      <c r="J12" s="378">
        <v>-8.9709999999999998E-3</v>
      </c>
      <c r="K12" s="378">
        <v>-2.1849999999999999E-3</v>
      </c>
      <c r="L12" s="378">
        <v>9.9120000000000007E-3</v>
      </c>
      <c r="M12" s="378">
        <v>1.2507000000000001E-2</v>
      </c>
      <c r="N12" s="378">
        <v>9.9550000000000003E-3</v>
      </c>
      <c r="O12" s="378">
        <v>1.9970000000000001E-3</v>
      </c>
      <c r="P12" s="378">
        <v>5.0460000000000001E-3</v>
      </c>
      <c r="Q12" s="378">
        <v>3.039E-3</v>
      </c>
      <c r="R12" s="378">
        <v>2.02E-4</v>
      </c>
      <c r="S12" s="378">
        <v>-7.9959999999999996E-3</v>
      </c>
      <c r="T12" s="378">
        <v>-7.0730000000000003E-3</v>
      </c>
      <c r="U12" s="378">
        <v>-4.2719999999999998E-3</v>
      </c>
      <c r="V12" s="378">
        <v>-8.4480000000000006E-3</v>
      </c>
      <c r="W12" s="378">
        <v>-1.856E-3</v>
      </c>
      <c r="X12" s="378">
        <v>8.3739999999999995E-3</v>
      </c>
      <c r="Y12" s="378">
        <v>1.6473000000000002E-2</v>
      </c>
      <c r="Z12" s="378">
        <v>1.3077E-2</v>
      </c>
      <c r="AA12" s="378">
        <v>5.777E-3</v>
      </c>
      <c r="AB12" s="378">
        <v>-1.01E-4</v>
      </c>
      <c r="AC12" s="378">
        <v>1.5002E-2</v>
      </c>
      <c r="AD12" s="378">
        <v>1.3179999999999999E-3</v>
      </c>
      <c r="AE12" s="378">
        <v>-1.24E-2</v>
      </c>
      <c r="AF12" s="378">
        <v>-8.0850000000000002E-3</v>
      </c>
      <c r="AG12" s="378">
        <v>-1.0985999999999999E-2</v>
      </c>
      <c r="AH12" s="378">
        <v>-1.4848E-2</v>
      </c>
      <c r="AI12" s="378">
        <v>-7.8549999999999991E-3</v>
      </c>
      <c r="AJ12" s="378">
        <v>6.1250000000000002E-3</v>
      </c>
      <c r="AK12" s="378">
        <v>2.2738000000000001E-2</v>
      </c>
      <c r="AL12" s="378">
        <v>1.2564000000000001E-2</v>
      </c>
      <c r="AM12" s="378">
        <v>2.4702999999999999E-2</v>
      </c>
      <c r="AN12" s="378">
        <v>2.8646999999999999E-2</v>
      </c>
      <c r="AO12" s="378">
        <v>2.1137E-2</v>
      </c>
      <c r="AP12" s="378">
        <v>-4.7039999999999998E-3</v>
      </c>
      <c r="AQ12" s="378">
        <v>2.3909999999999999E-3</v>
      </c>
      <c r="AR12" s="378">
        <v>5.9109999999999996E-3</v>
      </c>
      <c r="AS12" s="378">
        <v>1.0809999999999999E-3</v>
      </c>
      <c r="AT12" s="378">
        <v>1.4144E-2</v>
      </c>
      <c r="AU12" s="378">
        <v>2.9012E-2</v>
      </c>
      <c r="AV12" s="378">
        <v>1.8270000000000002E-2</v>
      </c>
      <c r="AW12" s="378">
        <v>2.9253000000000001E-2</v>
      </c>
      <c r="AX12" s="378">
        <v>2.0641E-2</v>
      </c>
      <c r="AY12" s="378">
        <v>3.4091000000000003E-2</v>
      </c>
      <c r="AZ12" s="378">
        <v>4.6857999999999997E-2</v>
      </c>
      <c r="BA12" s="378">
        <v>1.0699E-2</v>
      </c>
      <c r="BB12" s="378">
        <v>3.4139999999999997E-2</v>
      </c>
      <c r="BC12" s="378">
        <v>1.2075000000000001E-2</v>
      </c>
      <c r="BD12" s="674">
        <v>8.0450000000000001E-3</v>
      </c>
      <c r="BE12" s="674">
        <v>-9.1600000000000004E-4</v>
      </c>
      <c r="BF12" s="674">
        <v>-9.8299999999999993E-4</v>
      </c>
      <c r="BG12" s="674">
        <v>4.058E-3</v>
      </c>
      <c r="BH12" s="674">
        <v>5.4592E-3</v>
      </c>
      <c r="BI12" s="674">
        <v>3.7851E-3</v>
      </c>
      <c r="BJ12" s="389">
        <v>5.4900699999999997E-3</v>
      </c>
      <c r="BK12" s="389">
        <v>-1.4909999999999999E-4</v>
      </c>
      <c r="BL12" s="389">
        <v>1.2068E-4</v>
      </c>
      <c r="BM12" s="389">
        <v>-3.9205100000000003E-3</v>
      </c>
      <c r="BN12" s="389">
        <v>-8.2616300000000007E-3</v>
      </c>
      <c r="BO12" s="389">
        <v>-1.2329E-2</v>
      </c>
      <c r="BP12" s="389">
        <v>-7.6007899999999996E-3</v>
      </c>
      <c r="BQ12" s="389">
        <v>-9.0162999999999997E-3</v>
      </c>
      <c r="BR12" s="389">
        <v>-9.9927999999999996E-3</v>
      </c>
      <c r="BS12" s="389">
        <v>-7.1852699999999997E-3</v>
      </c>
      <c r="BT12" s="389">
        <v>-3.2369500000000002E-3</v>
      </c>
      <c r="BU12" s="389">
        <v>3.7795900000000002E-3</v>
      </c>
      <c r="BV12" s="389">
        <v>3.8241E-3</v>
      </c>
    </row>
    <row r="13" spans="1:74" ht="11.05" customHeight="1" x14ac:dyDescent="0.2">
      <c r="A13" s="290" t="s">
        <v>1518</v>
      </c>
      <c r="B13" s="636" t="s">
        <v>1567</v>
      </c>
      <c r="C13" s="378">
        <v>1.9515999999999999E-2</v>
      </c>
      <c r="D13" s="378">
        <v>1.4172000000000001E-2</v>
      </c>
      <c r="E13" s="378">
        <v>1.4581E-2</v>
      </c>
      <c r="F13" s="378">
        <v>2.2133E-2</v>
      </c>
      <c r="G13" s="378">
        <v>1.6289999999999999E-2</v>
      </c>
      <c r="H13" s="378">
        <v>2.0500000000000001E-2</v>
      </c>
      <c r="I13" s="378">
        <v>1.0258E-2</v>
      </c>
      <c r="J13" s="378">
        <v>1.4031999999999999E-2</v>
      </c>
      <c r="K13" s="378">
        <v>1.7232999999999998E-2</v>
      </c>
      <c r="L13" s="378">
        <v>1.9903000000000001E-2</v>
      </c>
      <c r="M13" s="378">
        <v>2.1499999999999998E-2</v>
      </c>
      <c r="N13" s="378">
        <v>2.8194E-2</v>
      </c>
      <c r="O13" s="378">
        <v>2.4871000000000001E-2</v>
      </c>
      <c r="P13" s="378">
        <v>2.6464000000000001E-2</v>
      </c>
      <c r="Q13" s="378">
        <v>2.8806999999999999E-2</v>
      </c>
      <c r="R13" s="378">
        <v>3.3766999999999998E-2</v>
      </c>
      <c r="S13" s="378">
        <v>2.8065E-2</v>
      </c>
      <c r="T13" s="378">
        <v>3.6400000000000002E-2</v>
      </c>
      <c r="U13" s="378">
        <v>1.771E-2</v>
      </c>
      <c r="V13" s="378">
        <v>1.9258000000000001E-2</v>
      </c>
      <c r="W13" s="378">
        <v>2.12E-2</v>
      </c>
      <c r="X13" s="378">
        <v>2.5645000000000001E-2</v>
      </c>
      <c r="Y13" s="378">
        <v>2.9666999999999999E-2</v>
      </c>
      <c r="Z13" s="378">
        <v>1.5903E-2</v>
      </c>
      <c r="AA13" s="378">
        <v>2.0386999999999999E-2</v>
      </c>
      <c r="AB13" s="378">
        <v>1.2821000000000001E-2</v>
      </c>
      <c r="AC13" s="378">
        <v>1.7902999999999999E-2</v>
      </c>
      <c r="AD13" s="378">
        <v>1.3067E-2</v>
      </c>
      <c r="AE13" s="378">
        <v>2.0936E-2</v>
      </c>
      <c r="AF13" s="378">
        <v>1.7867000000000001E-2</v>
      </c>
      <c r="AG13" s="378">
        <v>1.9129E-2</v>
      </c>
      <c r="AH13" s="378">
        <v>1.3580999999999999E-2</v>
      </c>
      <c r="AI13" s="378">
        <v>1.0133E-2</v>
      </c>
      <c r="AJ13" s="378">
        <v>1.4548E-2</v>
      </c>
      <c r="AK13" s="378">
        <v>2.3067000000000001E-2</v>
      </c>
      <c r="AL13" s="378">
        <v>2.1613E-2</v>
      </c>
      <c r="AM13" s="378">
        <v>2.0419E-2</v>
      </c>
      <c r="AN13" s="378">
        <v>1.95E-2</v>
      </c>
      <c r="AO13" s="378">
        <v>2.5354999999999999E-2</v>
      </c>
      <c r="AP13" s="378">
        <v>1.4E-2</v>
      </c>
      <c r="AQ13" s="378">
        <v>3.7065000000000001E-2</v>
      </c>
      <c r="AR13" s="378">
        <v>2.2700000000000001E-2</v>
      </c>
      <c r="AS13" s="378">
        <v>2.5257999999999999E-2</v>
      </c>
      <c r="AT13" s="378">
        <v>3.2355000000000002E-2</v>
      </c>
      <c r="AU13" s="378">
        <v>1.35E-2</v>
      </c>
      <c r="AV13" s="378">
        <v>1.1323E-2</v>
      </c>
      <c r="AW13" s="378">
        <v>2.7099999999999999E-2</v>
      </c>
      <c r="AX13" s="378">
        <v>3.3936000000000001E-2</v>
      </c>
      <c r="AY13" s="378">
        <v>2.7581000000000001E-2</v>
      </c>
      <c r="AZ13" s="378">
        <v>3.4447999999999999E-2</v>
      </c>
      <c r="BA13" s="378">
        <v>3.3806999999999997E-2</v>
      </c>
      <c r="BB13" s="378">
        <v>3.4167000000000003E-2</v>
      </c>
      <c r="BC13" s="378">
        <v>0.02</v>
      </c>
      <c r="BD13" s="674">
        <v>4.8500000000000001E-2</v>
      </c>
      <c r="BE13" s="674">
        <v>5.1451999999999998E-2</v>
      </c>
      <c r="BF13" s="674">
        <v>4.3677000000000001E-2</v>
      </c>
      <c r="BG13" s="674">
        <v>3.3667000000000002E-2</v>
      </c>
      <c r="BH13" s="674">
        <v>3.7674512257999997E-2</v>
      </c>
      <c r="BI13" s="674">
        <v>3.74653E-2</v>
      </c>
      <c r="BJ13" s="389">
        <v>3.8421900000000002E-2</v>
      </c>
      <c r="BK13" s="389">
        <v>2.2338E-2</v>
      </c>
      <c r="BL13" s="389">
        <v>1.9254500000000001E-2</v>
      </c>
      <c r="BM13" s="389">
        <v>2.1186099999999999E-2</v>
      </c>
      <c r="BN13" s="389">
        <v>2.0919400000000001E-2</v>
      </c>
      <c r="BO13" s="389">
        <v>2.1555899999999999E-2</v>
      </c>
      <c r="BP13" s="389">
        <v>2.5890199999999999E-2</v>
      </c>
      <c r="BQ13" s="389">
        <v>2.12661E-2</v>
      </c>
      <c r="BR13" s="389">
        <v>2.1713900000000001E-2</v>
      </c>
      <c r="BS13" s="389">
        <v>1.70568E-2</v>
      </c>
      <c r="BT13" s="389">
        <v>1.9869899999999999E-2</v>
      </c>
      <c r="BU13" s="389">
        <v>2.27861E-2</v>
      </c>
      <c r="BV13" s="389">
        <v>2.1982100000000001E-2</v>
      </c>
    </row>
    <row r="14" spans="1:74" ht="11.05" customHeight="1" x14ac:dyDescent="0.2">
      <c r="A14" s="290" t="s">
        <v>1519</v>
      </c>
      <c r="B14" s="636" t="s">
        <v>1568</v>
      </c>
      <c r="C14" s="378">
        <v>0</v>
      </c>
      <c r="D14" s="378">
        <v>0</v>
      </c>
      <c r="E14" s="378">
        <v>0</v>
      </c>
      <c r="F14" s="378">
        <v>0</v>
      </c>
      <c r="G14" s="378">
        <v>0</v>
      </c>
      <c r="H14" s="378">
        <v>0</v>
      </c>
      <c r="I14" s="378">
        <v>0</v>
      </c>
      <c r="J14" s="378">
        <v>0</v>
      </c>
      <c r="K14" s="378">
        <v>0</v>
      </c>
      <c r="L14" s="378">
        <v>0</v>
      </c>
      <c r="M14" s="378">
        <v>0</v>
      </c>
      <c r="N14" s="378">
        <v>0</v>
      </c>
      <c r="O14" s="378">
        <v>0</v>
      </c>
      <c r="P14" s="378">
        <v>0</v>
      </c>
      <c r="Q14" s="378">
        <v>0</v>
      </c>
      <c r="R14" s="378">
        <v>0</v>
      </c>
      <c r="S14" s="378">
        <v>0</v>
      </c>
      <c r="T14" s="378">
        <v>0</v>
      </c>
      <c r="U14" s="378">
        <v>8.7100000000000003E-4</v>
      </c>
      <c r="V14" s="378">
        <v>0</v>
      </c>
      <c r="W14" s="378">
        <v>0</v>
      </c>
      <c r="X14" s="378">
        <v>0</v>
      </c>
      <c r="Y14" s="378">
        <v>0</v>
      </c>
      <c r="Z14" s="378">
        <v>0</v>
      </c>
      <c r="AA14" s="378">
        <v>0</v>
      </c>
      <c r="AB14" s="378">
        <v>0</v>
      </c>
      <c r="AC14" s="378">
        <v>0</v>
      </c>
      <c r="AD14" s="378">
        <v>1.6670000000000001E-3</v>
      </c>
      <c r="AE14" s="378">
        <v>0</v>
      </c>
      <c r="AF14" s="378">
        <v>0</v>
      </c>
      <c r="AG14" s="378">
        <v>0</v>
      </c>
      <c r="AH14" s="378">
        <v>3.8699999999999997E-4</v>
      </c>
      <c r="AI14" s="378">
        <v>0</v>
      </c>
      <c r="AJ14" s="378">
        <v>0</v>
      </c>
      <c r="AK14" s="378">
        <v>0</v>
      </c>
      <c r="AL14" s="378">
        <v>1.6770000000000001E-3</v>
      </c>
      <c r="AM14" s="378">
        <v>0</v>
      </c>
      <c r="AN14" s="378">
        <v>0</v>
      </c>
      <c r="AO14" s="378">
        <v>0</v>
      </c>
      <c r="AP14" s="378">
        <v>0</v>
      </c>
      <c r="AQ14" s="378">
        <v>0</v>
      </c>
      <c r="AR14" s="378">
        <v>0</v>
      </c>
      <c r="AS14" s="378">
        <v>1.6770000000000001E-3</v>
      </c>
      <c r="AT14" s="378">
        <v>0</v>
      </c>
      <c r="AU14" s="378">
        <v>0</v>
      </c>
      <c r="AV14" s="378">
        <v>0</v>
      </c>
      <c r="AW14" s="378">
        <v>0</v>
      </c>
      <c r="AX14" s="378">
        <v>1.5479999999999999E-3</v>
      </c>
      <c r="AY14" s="378">
        <v>0</v>
      </c>
      <c r="AZ14" s="378">
        <v>0</v>
      </c>
      <c r="BA14" s="378">
        <v>0</v>
      </c>
      <c r="BB14" s="378">
        <v>0</v>
      </c>
      <c r="BC14" s="378">
        <v>0</v>
      </c>
      <c r="BD14" s="674">
        <v>0</v>
      </c>
      <c r="BE14" s="674">
        <v>0</v>
      </c>
      <c r="BF14" s="674">
        <v>0</v>
      </c>
      <c r="BG14" s="674">
        <v>0</v>
      </c>
      <c r="BH14" s="674">
        <v>-4.3548387096999998E-6</v>
      </c>
      <c r="BI14" s="674">
        <v>0</v>
      </c>
      <c r="BJ14" s="389">
        <v>0</v>
      </c>
      <c r="BK14" s="389">
        <v>0</v>
      </c>
      <c r="BL14" s="389">
        <v>0</v>
      </c>
      <c r="BM14" s="389">
        <v>0</v>
      </c>
      <c r="BN14" s="389">
        <v>0</v>
      </c>
      <c r="BO14" s="389">
        <v>0</v>
      </c>
      <c r="BP14" s="389">
        <v>0</v>
      </c>
      <c r="BQ14" s="389">
        <v>0</v>
      </c>
      <c r="BR14" s="389">
        <v>0</v>
      </c>
      <c r="BS14" s="389">
        <v>0</v>
      </c>
      <c r="BT14" s="389">
        <v>0</v>
      </c>
      <c r="BU14" s="389">
        <v>0</v>
      </c>
      <c r="BV14" s="389">
        <v>0</v>
      </c>
    </row>
    <row r="15" spans="1:74" ht="11.05" customHeight="1" x14ac:dyDescent="0.2">
      <c r="A15" s="290" t="s">
        <v>1564</v>
      </c>
      <c r="B15" s="636" t="s">
        <v>1563</v>
      </c>
      <c r="C15" s="378">
        <v>-6.8276258064999998E-2</v>
      </c>
      <c r="D15" s="378">
        <v>-1.0913586207E-2</v>
      </c>
      <c r="E15" s="378">
        <v>-0.10255903226</v>
      </c>
      <c r="F15" s="378">
        <v>4.2455600000000003E-2</v>
      </c>
      <c r="G15" s="378">
        <v>0.11760874194</v>
      </c>
      <c r="H15" s="378">
        <v>0.1040111</v>
      </c>
      <c r="I15" s="378">
        <v>5.1336129032000001E-3</v>
      </c>
      <c r="J15" s="378">
        <v>2.8379354839000001E-3</v>
      </c>
      <c r="K15" s="378">
        <v>1.6892299999999999E-2</v>
      </c>
      <c r="L15" s="378">
        <v>-6.4309741934999998E-2</v>
      </c>
      <c r="M15" s="378">
        <v>-6.8190433332999997E-2</v>
      </c>
      <c r="N15" s="378">
        <v>-3.1774193547999999E-2</v>
      </c>
      <c r="O15" s="378">
        <v>-9.3657322580999999E-2</v>
      </c>
      <c r="P15" s="378">
        <v>5.4093071429000002E-2</v>
      </c>
      <c r="Q15" s="378">
        <v>5.7438387096999999E-2</v>
      </c>
      <c r="R15" s="378">
        <v>2.2544399999999999E-2</v>
      </c>
      <c r="S15" s="378">
        <v>2.6921322580999999E-2</v>
      </c>
      <c r="T15" s="378">
        <v>6.0613333333000001E-4</v>
      </c>
      <c r="U15" s="378">
        <v>-3.2366387097000002E-2</v>
      </c>
      <c r="V15" s="378">
        <v>6.7736709677000004E-2</v>
      </c>
      <c r="W15" s="378">
        <v>3.0487966666999999E-2</v>
      </c>
      <c r="X15" s="378">
        <v>1.0691612903000001E-2</v>
      </c>
      <c r="Y15" s="378">
        <v>-3.4864166666999999E-2</v>
      </c>
      <c r="Z15" s="378">
        <v>-7.2056677419000001E-2</v>
      </c>
      <c r="AA15" s="378">
        <v>-0.15095303226000001</v>
      </c>
      <c r="AB15" s="378">
        <v>-2.4239821429E-2</v>
      </c>
      <c r="AC15" s="378">
        <v>-1.2014258065E-2</v>
      </c>
      <c r="AD15" s="378">
        <v>9.2090333332999999E-2</v>
      </c>
      <c r="AE15" s="378">
        <v>2.8105806452E-2</v>
      </c>
      <c r="AF15" s="378">
        <v>3.4475533332999998E-2</v>
      </c>
      <c r="AG15" s="378">
        <v>-3.4021774194000001E-2</v>
      </c>
      <c r="AH15" s="378">
        <v>5.2916774194000003E-2</v>
      </c>
      <c r="AI15" s="378">
        <v>6.3177466666999998E-2</v>
      </c>
      <c r="AJ15" s="378">
        <v>6.9851290323E-3</v>
      </c>
      <c r="AK15" s="378">
        <v>-0.10381883333</v>
      </c>
      <c r="AL15" s="378">
        <v>-4.5234064515999997E-2</v>
      </c>
      <c r="AM15" s="378">
        <v>-6.5336935484000006E-2</v>
      </c>
      <c r="AN15" s="378">
        <v>-5.8512571429000002E-2</v>
      </c>
      <c r="AO15" s="378">
        <v>2.3556709677E-2</v>
      </c>
      <c r="AP15" s="378">
        <v>2.9945599999999999E-2</v>
      </c>
      <c r="AQ15" s="378">
        <v>6.4558483870999994E-2</v>
      </c>
      <c r="AR15" s="378">
        <v>4.6552766666999999E-2</v>
      </c>
      <c r="AS15" s="378">
        <v>-2.9255258065000001E-2</v>
      </c>
      <c r="AT15" s="378">
        <v>4.1163483871000002E-2</v>
      </c>
      <c r="AU15" s="378">
        <v>-1.6575400000000001E-2</v>
      </c>
      <c r="AV15" s="378">
        <v>5.1534967741999997E-2</v>
      </c>
      <c r="AW15" s="378">
        <v>-6.7968766666999997E-2</v>
      </c>
      <c r="AX15" s="378">
        <v>-7.6022516129000003E-2</v>
      </c>
      <c r="AY15" s="378">
        <v>-8.2107483871000003E-2</v>
      </c>
      <c r="AZ15" s="378">
        <v>-5.9789172414000002E-2</v>
      </c>
      <c r="BA15" s="378">
        <v>-2.7169193548000001E-2</v>
      </c>
      <c r="BB15" s="378">
        <v>4.1288400000000003E-2</v>
      </c>
      <c r="BC15" s="378">
        <v>0.12350151613</v>
      </c>
      <c r="BD15" s="674">
        <v>-6.7970333332999996E-3</v>
      </c>
      <c r="BE15" s="674">
        <v>2.6528709676999999E-3</v>
      </c>
      <c r="BF15" s="674">
        <v>-1.5406387097000001E-2</v>
      </c>
      <c r="BG15" s="674">
        <v>1.5918866667000001E-2</v>
      </c>
      <c r="BH15" s="674">
        <v>2.6710806452E-2</v>
      </c>
      <c r="BI15" s="674">
        <v>-4.8091463491999997E-2</v>
      </c>
      <c r="BJ15" s="389">
        <v>-4.6047299999999999E-2</v>
      </c>
      <c r="BK15" s="389">
        <v>-8.2072999999999993E-2</v>
      </c>
      <c r="BL15" s="389">
        <v>-1.0198E-2</v>
      </c>
      <c r="BM15" s="389">
        <v>1.2919400000000001E-3</v>
      </c>
      <c r="BN15" s="389">
        <v>2.4206600000000002E-2</v>
      </c>
      <c r="BO15" s="389">
        <v>4.6254099999999999E-2</v>
      </c>
      <c r="BP15" s="389">
        <v>2.9501699999999999E-2</v>
      </c>
      <c r="BQ15" s="389">
        <v>1.6009100000000001E-3</v>
      </c>
      <c r="BR15" s="389">
        <v>2.5728899999999999E-2</v>
      </c>
      <c r="BS15" s="389">
        <v>8.5113500000000009E-3</v>
      </c>
      <c r="BT15" s="389">
        <v>1.5465700000000001E-2</v>
      </c>
      <c r="BU15" s="389">
        <v>-3.5478000000000003E-2</v>
      </c>
      <c r="BV15" s="389">
        <v>-3.33853E-2</v>
      </c>
    </row>
    <row r="16" spans="1:74" ht="11.05" customHeight="1" x14ac:dyDescent="0.2">
      <c r="A16" s="291"/>
      <c r="B16" s="589"/>
      <c r="C16" s="378"/>
      <c r="D16" s="378"/>
      <c r="E16" s="378"/>
      <c r="F16" s="378"/>
      <c r="G16" s="378"/>
      <c r="H16" s="378"/>
      <c r="I16" s="378"/>
      <c r="J16" s="378"/>
      <c r="K16" s="378"/>
      <c r="L16" s="378"/>
      <c r="M16" s="378"/>
      <c r="N16" s="378"/>
      <c r="O16" s="378"/>
      <c r="P16" s="378"/>
      <c r="Q16" s="378"/>
      <c r="R16" s="378"/>
      <c r="S16" s="378"/>
      <c r="T16" s="378"/>
      <c r="U16" s="378"/>
      <c r="V16" s="378"/>
      <c r="W16" s="378"/>
      <c r="X16" s="378"/>
      <c r="Y16" s="378"/>
      <c r="Z16" s="378"/>
      <c r="AA16" s="378"/>
      <c r="AB16" s="378"/>
      <c r="AC16" s="378"/>
      <c r="AD16" s="378"/>
      <c r="AE16" s="378"/>
      <c r="AF16" s="378"/>
      <c r="AG16" s="378"/>
      <c r="AH16" s="378"/>
      <c r="AI16" s="378"/>
      <c r="AJ16" s="378"/>
      <c r="AK16" s="378"/>
      <c r="AL16" s="378"/>
      <c r="AM16" s="378"/>
      <c r="AN16" s="378"/>
      <c r="AO16" s="378"/>
      <c r="AP16" s="378"/>
      <c r="AQ16" s="378"/>
      <c r="AR16" s="378"/>
      <c r="AS16" s="378"/>
      <c r="AT16" s="378"/>
      <c r="AU16" s="378"/>
      <c r="AV16" s="378"/>
      <c r="AW16" s="378"/>
      <c r="AX16" s="378"/>
      <c r="AY16" s="378"/>
      <c r="AZ16" s="378"/>
      <c r="BA16" s="378"/>
      <c r="BB16" s="378"/>
      <c r="BC16" s="378"/>
      <c r="BD16" s="674"/>
      <c r="BE16" s="674"/>
      <c r="BF16" s="674"/>
      <c r="BG16" s="674"/>
      <c r="BH16" s="674"/>
      <c r="BI16" s="674"/>
      <c r="BJ16" s="389"/>
      <c r="BK16" s="389"/>
      <c r="BL16" s="389"/>
      <c r="BM16" s="389"/>
      <c r="BN16" s="389"/>
      <c r="BO16" s="389"/>
      <c r="BP16" s="389"/>
      <c r="BQ16" s="389"/>
      <c r="BR16" s="389"/>
      <c r="BS16" s="389"/>
      <c r="BT16" s="389"/>
      <c r="BU16" s="389"/>
      <c r="BV16" s="389"/>
    </row>
    <row r="17" spans="1:74" ht="11.05" customHeight="1" x14ac:dyDescent="0.2">
      <c r="A17" s="587" t="s">
        <v>1554</v>
      </c>
      <c r="B17" s="583" t="s">
        <v>1570</v>
      </c>
      <c r="C17" s="103">
        <v>4.0616761920000002</v>
      </c>
      <c r="D17" s="103">
        <v>4.1286805903000001</v>
      </c>
      <c r="E17" s="103">
        <v>4.0020645554999996</v>
      </c>
      <c r="F17" s="103">
        <v>3.5693958257</v>
      </c>
      <c r="G17" s="103">
        <v>3.4841231599000002</v>
      </c>
      <c r="H17" s="103">
        <v>3.5590957507000001</v>
      </c>
      <c r="I17" s="103">
        <v>3.6543442352</v>
      </c>
      <c r="J17" s="103">
        <v>3.7102563474000001</v>
      </c>
      <c r="K17" s="103">
        <v>3.8615859060000002</v>
      </c>
      <c r="L17" s="103">
        <v>4.0648229589999998</v>
      </c>
      <c r="M17" s="103">
        <v>3.9327540356999999</v>
      </c>
      <c r="N17" s="103">
        <v>3.9560284432000001</v>
      </c>
      <c r="O17" s="103">
        <v>4.0224288711999998</v>
      </c>
      <c r="P17" s="103">
        <v>4.0890651070999997</v>
      </c>
      <c r="Q17" s="103">
        <v>4.2054839993000002</v>
      </c>
      <c r="R17" s="103">
        <v>4.1787612999999997</v>
      </c>
      <c r="S17" s="103">
        <v>4.0434943547</v>
      </c>
      <c r="T17" s="103">
        <v>4.0731174993000003</v>
      </c>
      <c r="U17" s="103">
        <v>3.7944420650000001</v>
      </c>
      <c r="V17" s="103">
        <v>4.1278894837999998</v>
      </c>
      <c r="W17" s="103">
        <v>4.1410958999999998</v>
      </c>
      <c r="X17" s="103">
        <v>4.1314893874000003</v>
      </c>
      <c r="Y17" s="103">
        <v>4.3480978329999997</v>
      </c>
      <c r="Z17" s="103">
        <v>4.1071376119999998</v>
      </c>
      <c r="AA17" s="103">
        <v>4.2574871932000002</v>
      </c>
      <c r="AB17" s="103">
        <v>4.5033239642999998</v>
      </c>
      <c r="AC17" s="103">
        <v>4.3361414513999996</v>
      </c>
      <c r="AD17" s="103">
        <v>4.1358242327000001</v>
      </c>
      <c r="AE17" s="103">
        <v>4.0265968716999998</v>
      </c>
      <c r="AF17" s="103">
        <v>4.2394452002999996</v>
      </c>
      <c r="AG17" s="103">
        <v>3.8776627095</v>
      </c>
      <c r="AH17" s="103">
        <v>4.1160478388000001</v>
      </c>
      <c r="AI17" s="103">
        <v>4.2477109332999996</v>
      </c>
      <c r="AJ17" s="103">
        <v>4.3503584839</v>
      </c>
      <c r="AK17" s="103">
        <v>4.2380059000000001</v>
      </c>
      <c r="AL17" s="103">
        <v>3.9694183231000002</v>
      </c>
      <c r="AM17" s="103">
        <v>4.1581739672999998</v>
      </c>
      <c r="AN17" s="103">
        <v>4.2055985721000004</v>
      </c>
      <c r="AO17" s="103">
        <v>4.3372425810999999</v>
      </c>
      <c r="AP17" s="103">
        <v>4.0984126662999998</v>
      </c>
      <c r="AQ17" s="103">
        <v>4.2153202263000003</v>
      </c>
      <c r="AR17" s="103">
        <v>4.2622387000000002</v>
      </c>
      <c r="AS17" s="103">
        <v>3.8289317415999999</v>
      </c>
      <c r="AT17" s="103">
        <v>4.3329181293000003</v>
      </c>
      <c r="AU17" s="103">
        <v>4.1470584332999998</v>
      </c>
      <c r="AV17" s="103">
        <v>4.3334708708000003</v>
      </c>
      <c r="AW17" s="103">
        <v>4.1926953002999996</v>
      </c>
      <c r="AX17" s="103">
        <v>3.9448865487</v>
      </c>
      <c r="AY17" s="103">
        <v>4.1136824516999999</v>
      </c>
      <c r="AZ17" s="103">
        <v>4.2386485179999998</v>
      </c>
      <c r="BA17" s="103">
        <v>3.9697375806999999</v>
      </c>
      <c r="BB17" s="103">
        <v>4.1032839670000003</v>
      </c>
      <c r="BC17" s="103">
        <v>4.0736534515000002</v>
      </c>
      <c r="BD17" s="703">
        <v>3.9302296662999998</v>
      </c>
      <c r="BE17" s="703">
        <v>4.0421736125000001</v>
      </c>
      <c r="BF17" s="703">
        <v>4.1895484515000003</v>
      </c>
      <c r="BG17" s="703">
        <v>4.0276230667000004</v>
      </c>
      <c r="BH17" s="703">
        <v>4.2588032741999999</v>
      </c>
      <c r="BI17" s="703">
        <v>4.1074049332999998</v>
      </c>
      <c r="BJ17" s="598">
        <v>4.1684080000000003</v>
      </c>
      <c r="BK17" s="598">
        <v>4.3292809999999999</v>
      </c>
      <c r="BL17" s="598">
        <v>4.3297889999999999</v>
      </c>
      <c r="BM17" s="598">
        <v>4.216558</v>
      </c>
      <c r="BN17" s="598">
        <v>4.2638090000000002</v>
      </c>
      <c r="BO17" s="598">
        <v>4.242534</v>
      </c>
      <c r="BP17" s="598">
        <v>4.2311940000000003</v>
      </c>
      <c r="BQ17" s="598">
        <v>4.0823049999999999</v>
      </c>
      <c r="BR17" s="598">
        <v>4.2092460000000003</v>
      </c>
      <c r="BS17" s="598">
        <v>4.3140200000000002</v>
      </c>
      <c r="BT17" s="598">
        <v>4.4553479999999999</v>
      </c>
      <c r="BU17" s="598">
        <v>4.1788350000000003</v>
      </c>
      <c r="BV17" s="598">
        <v>4.2529859999999999</v>
      </c>
    </row>
    <row r="18" spans="1:74" s="300" customFormat="1" ht="11.05" customHeight="1" x14ac:dyDescent="0.2">
      <c r="A18" s="291" t="s">
        <v>450</v>
      </c>
      <c r="B18" s="584" t="s">
        <v>1555</v>
      </c>
      <c r="C18" s="378">
        <v>5.0865479999999996</v>
      </c>
      <c r="D18" s="378">
        <v>4.812862</v>
      </c>
      <c r="E18" s="378">
        <v>4.9529350000000001</v>
      </c>
      <c r="F18" s="378">
        <v>5.0788000000000002</v>
      </c>
      <c r="G18" s="378">
        <v>4.8181609999999999</v>
      </c>
      <c r="H18" s="378">
        <v>4.5796659999999996</v>
      </c>
      <c r="I18" s="378">
        <v>4.8427410000000002</v>
      </c>
      <c r="J18" s="378">
        <v>4.8227409999999997</v>
      </c>
      <c r="K18" s="378">
        <v>4.4935</v>
      </c>
      <c r="L18" s="378">
        <v>4.204161</v>
      </c>
      <c r="M18" s="378">
        <v>4.5220000000000002</v>
      </c>
      <c r="N18" s="378">
        <v>4.6329029999999998</v>
      </c>
      <c r="O18" s="378">
        <v>4.5601609999999999</v>
      </c>
      <c r="P18" s="378">
        <v>3.7819639999999999</v>
      </c>
      <c r="Q18" s="378">
        <v>4.5192579999999998</v>
      </c>
      <c r="R18" s="378">
        <v>4.5959329999999996</v>
      </c>
      <c r="S18" s="378">
        <v>4.7450000000000001</v>
      </c>
      <c r="T18" s="378">
        <v>4.9805000000000001</v>
      </c>
      <c r="U18" s="378">
        <v>4.8559029999999996</v>
      </c>
      <c r="V18" s="378">
        <v>4.7416130000000001</v>
      </c>
      <c r="W18" s="378">
        <v>4.555167</v>
      </c>
      <c r="X18" s="378">
        <v>4.727258</v>
      </c>
      <c r="Y18" s="378">
        <v>4.9502329999999999</v>
      </c>
      <c r="Z18" s="378">
        <v>4.9262259999999998</v>
      </c>
      <c r="AA18" s="378">
        <v>4.6704189999999999</v>
      </c>
      <c r="AB18" s="378">
        <v>4.6821429999999999</v>
      </c>
      <c r="AC18" s="378">
        <v>5.0040969999999998</v>
      </c>
      <c r="AD18" s="378">
        <v>4.835267</v>
      </c>
      <c r="AE18" s="378">
        <v>4.9879030000000002</v>
      </c>
      <c r="AF18" s="378">
        <v>5.1965000000000003</v>
      </c>
      <c r="AG18" s="378">
        <v>5.1244839999999998</v>
      </c>
      <c r="AH18" s="378">
        <v>5.1423870000000003</v>
      </c>
      <c r="AI18" s="378">
        <v>5.1832330000000004</v>
      </c>
      <c r="AJ18" s="378">
        <v>5.0771610000000003</v>
      </c>
      <c r="AK18" s="378">
        <v>5.3384</v>
      </c>
      <c r="AL18" s="378">
        <v>4.872871</v>
      </c>
      <c r="AM18" s="378">
        <v>4.7022899999999996</v>
      </c>
      <c r="AN18" s="378">
        <v>4.6969289999999999</v>
      </c>
      <c r="AO18" s="378">
        <v>4.6824519999999996</v>
      </c>
      <c r="AP18" s="378">
        <v>4.743233</v>
      </c>
      <c r="AQ18" s="378">
        <v>4.9480969999999997</v>
      </c>
      <c r="AR18" s="378">
        <v>4.975867</v>
      </c>
      <c r="AS18" s="378">
        <v>4.9784519999999999</v>
      </c>
      <c r="AT18" s="378">
        <v>5.0175159999999996</v>
      </c>
      <c r="AU18" s="378">
        <v>4.8967000000000001</v>
      </c>
      <c r="AV18" s="378">
        <v>4.7347419999999998</v>
      </c>
      <c r="AW18" s="378">
        <v>5.1009669999999998</v>
      </c>
      <c r="AX18" s="378">
        <v>5.2440319999999998</v>
      </c>
      <c r="AY18" s="378">
        <v>4.6462580000000004</v>
      </c>
      <c r="AZ18" s="378">
        <v>4.3182070000000001</v>
      </c>
      <c r="BA18" s="378">
        <v>4.7288069999999998</v>
      </c>
      <c r="BB18" s="378">
        <v>4.7905329999999999</v>
      </c>
      <c r="BC18" s="378">
        <v>5.0098710000000004</v>
      </c>
      <c r="BD18" s="674">
        <v>5.0377999999999998</v>
      </c>
      <c r="BE18" s="674">
        <v>5.137613</v>
      </c>
      <c r="BF18" s="674">
        <v>5.117</v>
      </c>
      <c r="BG18" s="674">
        <v>4.9919330000000004</v>
      </c>
      <c r="BH18" s="674">
        <v>5.0615161290000001</v>
      </c>
      <c r="BI18" s="674">
        <v>5.1637008</v>
      </c>
      <c r="BJ18" s="389">
        <v>5.1983709999999999</v>
      </c>
      <c r="BK18" s="389">
        <v>4.7442700000000002</v>
      </c>
      <c r="BL18" s="389">
        <v>4.5043509999999998</v>
      </c>
      <c r="BM18" s="389">
        <v>4.6486840000000003</v>
      </c>
      <c r="BN18" s="389">
        <v>4.7116800000000003</v>
      </c>
      <c r="BO18" s="389">
        <v>4.8895030000000004</v>
      </c>
      <c r="BP18" s="389">
        <v>4.9822620000000004</v>
      </c>
      <c r="BQ18" s="389">
        <v>4.8972360000000004</v>
      </c>
      <c r="BR18" s="389">
        <v>4.9650210000000001</v>
      </c>
      <c r="BS18" s="389">
        <v>4.8522360000000004</v>
      </c>
      <c r="BT18" s="389">
        <v>4.6516760000000001</v>
      </c>
      <c r="BU18" s="389">
        <v>4.9753249999999998</v>
      </c>
      <c r="BV18" s="389">
        <v>5.0219589999999998</v>
      </c>
    </row>
    <row r="19" spans="1:74" s="300" customFormat="1" ht="11.05" customHeight="1" x14ac:dyDescent="0.2">
      <c r="A19" s="290" t="s">
        <v>1513</v>
      </c>
      <c r="B19" s="584" t="s">
        <v>1541</v>
      </c>
      <c r="C19" s="378">
        <v>0.10309758099999999</v>
      </c>
      <c r="D19" s="378">
        <v>0.108233759</v>
      </c>
      <c r="E19" s="378">
        <v>0.115933355</v>
      </c>
      <c r="F19" s="378">
        <v>0.1140708</v>
      </c>
      <c r="G19" s="378">
        <v>0.117111935</v>
      </c>
      <c r="H19" s="378">
        <v>0.11968280000000001</v>
      </c>
      <c r="I19" s="378">
        <v>0.124169419</v>
      </c>
      <c r="J19" s="378">
        <v>0.124892</v>
      </c>
      <c r="K19" s="378">
        <v>0.126317867</v>
      </c>
      <c r="L19" s="378">
        <v>0.120739871</v>
      </c>
      <c r="M19" s="378">
        <v>0.12068769999999999</v>
      </c>
      <c r="N19" s="378">
        <v>0.121331419</v>
      </c>
      <c r="O19" s="378">
        <v>0.108136355</v>
      </c>
      <c r="P19" s="378">
        <v>9.2066464000000001E-2</v>
      </c>
      <c r="Q19" s="378">
        <v>0.115646161</v>
      </c>
      <c r="R19" s="378">
        <v>0.1143168</v>
      </c>
      <c r="S19" s="378">
        <v>0.114090935</v>
      </c>
      <c r="T19" s="378">
        <v>0.11383283299999999</v>
      </c>
      <c r="U19" s="378">
        <v>0.114570065</v>
      </c>
      <c r="V19" s="378">
        <v>0.114824677</v>
      </c>
      <c r="W19" s="378">
        <v>0.106162533</v>
      </c>
      <c r="X19" s="378">
        <v>0.11203674199999999</v>
      </c>
      <c r="Y19" s="378">
        <v>0.1119874</v>
      </c>
      <c r="Z19" s="378">
        <v>0.118097548</v>
      </c>
      <c r="AA19" s="378">
        <v>9.2155741999999999E-2</v>
      </c>
      <c r="AB19" s="378">
        <v>9.667125E-2</v>
      </c>
      <c r="AC19" s="378">
        <v>0.101962355</v>
      </c>
      <c r="AD19" s="378">
        <v>0.100589233</v>
      </c>
      <c r="AE19" s="378">
        <v>0.104568194</v>
      </c>
      <c r="AF19" s="378">
        <v>0.108848167</v>
      </c>
      <c r="AG19" s="378">
        <v>0.11258093499999999</v>
      </c>
      <c r="AH19" s="378">
        <v>0.11350803199999999</v>
      </c>
      <c r="AI19" s="378">
        <v>0.111674067</v>
      </c>
      <c r="AJ19" s="378">
        <v>0.111738903</v>
      </c>
      <c r="AK19" s="378">
        <v>0.1127843</v>
      </c>
      <c r="AL19" s="378">
        <v>0.102068355</v>
      </c>
      <c r="AM19" s="378">
        <v>0.105642032</v>
      </c>
      <c r="AN19" s="378">
        <v>0.101452929</v>
      </c>
      <c r="AO19" s="378">
        <v>0.106961742</v>
      </c>
      <c r="AP19" s="378">
        <v>0.1058577</v>
      </c>
      <c r="AQ19" s="378">
        <v>0.118871871</v>
      </c>
      <c r="AR19" s="378">
        <v>0.119592667</v>
      </c>
      <c r="AS19" s="378">
        <v>0.116867129</v>
      </c>
      <c r="AT19" s="378">
        <v>0.11124835499999999</v>
      </c>
      <c r="AU19" s="378">
        <v>0.114594767</v>
      </c>
      <c r="AV19" s="378">
        <v>0.11272887099999999</v>
      </c>
      <c r="AW19" s="378">
        <v>0.1076884</v>
      </c>
      <c r="AX19" s="378">
        <v>0.106001839</v>
      </c>
      <c r="AY19" s="378">
        <v>9.7681773999999999E-2</v>
      </c>
      <c r="AZ19" s="378">
        <v>0.103054828</v>
      </c>
      <c r="BA19" s="378">
        <v>0.104178355</v>
      </c>
      <c r="BB19" s="378">
        <v>0.10598476699999999</v>
      </c>
      <c r="BC19" s="378">
        <v>0.109875129</v>
      </c>
      <c r="BD19" s="674">
        <v>0.112318533</v>
      </c>
      <c r="BE19" s="674">
        <v>0.112178903</v>
      </c>
      <c r="BF19" s="674">
        <v>0.112308806</v>
      </c>
      <c r="BG19" s="674">
        <v>0.112026</v>
      </c>
      <c r="BH19" s="674">
        <v>0.11122410000000001</v>
      </c>
      <c r="BI19" s="674">
        <v>0.10823140000000001</v>
      </c>
      <c r="BJ19" s="389">
        <v>0.1058369</v>
      </c>
      <c r="BK19" s="389">
        <v>9.9176299999999995E-2</v>
      </c>
      <c r="BL19" s="389">
        <v>0.10378800000000001</v>
      </c>
      <c r="BM19" s="389">
        <v>0.1036625</v>
      </c>
      <c r="BN19" s="389">
        <v>0.10573879999999999</v>
      </c>
      <c r="BO19" s="389">
        <v>0.1084663</v>
      </c>
      <c r="BP19" s="389">
        <v>0.11044329999999999</v>
      </c>
      <c r="BQ19" s="389">
        <v>0.11167879999999999</v>
      </c>
      <c r="BR19" s="389">
        <v>0.11130859999999999</v>
      </c>
      <c r="BS19" s="389">
        <v>0.10795100000000001</v>
      </c>
      <c r="BT19" s="389">
        <v>0.1070893</v>
      </c>
      <c r="BU19" s="389">
        <v>0.1040695</v>
      </c>
      <c r="BV19" s="389">
        <v>0.10353569999999999</v>
      </c>
    </row>
    <row r="20" spans="1:74" ht="11.05" customHeight="1" x14ac:dyDescent="0.2">
      <c r="A20" s="291" t="s">
        <v>1514</v>
      </c>
      <c r="B20" s="584" t="s">
        <v>1542</v>
      </c>
      <c r="C20" s="378">
        <v>3.2148611000000001E-2</v>
      </c>
      <c r="D20" s="378">
        <v>3.0624520999999998E-2</v>
      </c>
      <c r="E20" s="378">
        <v>3.4736393999999997E-2</v>
      </c>
      <c r="F20" s="378">
        <v>3.0665759000000001E-2</v>
      </c>
      <c r="G20" s="378">
        <v>3.5653741000000003E-2</v>
      </c>
      <c r="H20" s="378">
        <v>4.2228184000000002E-2</v>
      </c>
      <c r="I20" s="378">
        <v>3.5855913000000003E-2</v>
      </c>
      <c r="J20" s="378">
        <v>3.3757798999999998E-2</v>
      </c>
      <c r="K20" s="378">
        <v>3.8184739000000002E-2</v>
      </c>
      <c r="L20" s="378">
        <v>1.9377959E-2</v>
      </c>
      <c r="M20" s="378">
        <v>3.8931869000000001E-2</v>
      </c>
      <c r="N20" s="378">
        <v>4.4399379000000003E-2</v>
      </c>
      <c r="O20" s="378">
        <v>4.5656742E-2</v>
      </c>
      <c r="P20" s="378">
        <v>4.5302785999999998E-2</v>
      </c>
      <c r="Q20" s="378">
        <v>4.3753805999999999E-2</v>
      </c>
      <c r="R20" s="378">
        <v>4.2143899999999998E-2</v>
      </c>
      <c r="S20" s="378">
        <v>5.0760580999999999E-2</v>
      </c>
      <c r="T20" s="378">
        <v>4.9003733000000001E-2</v>
      </c>
      <c r="U20" s="378">
        <v>6.0941871000000002E-2</v>
      </c>
      <c r="V20" s="378">
        <v>5.8067581E-2</v>
      </c>
      <c r="W20" s="378">
        <v>4.8776667000000003E-2</v>
      </c>
      <c r="X20" s="378">
        <v>6.5402968000000006E-2</v>
      </c>
      <c r="Y20" s="378">
        <v>7.5155833000000005E-2</v>
      </c>
      <c r="Z20" s="378">
        <v>8.7738935000000004E-2</v>
      </c>
      <c r="AA20" s="378">
        <v>8.4916676999999996E-2</v>
      </c>
      <c r="AB20" s="378">
        <v>8.2126249999999998E-2</v>
      </c>
      <c r="AC20" s="378">
        <v>8.3742418999999998E-2</v>
      </c>
      <c r="AD20" s="378">
        <v>9.4567833000000004E-2</v>
      </c>
      <c r="AE20" s="378">
        <v>9.7044838999999994E-2</v>
      </c>
      <c r="AF20" s="378">
        <v>9.8267999999999994E-2</v>
      </c>
      <c r="AG20" s="378">
        <v>9.9541581000000004E-2</v>
      </c>
      <c r="AH20" s="378">
        <v>9.1342452000000005E-2</v>
      </c>
      <c r="AI20" s="378">
        <v>0.109644333</v>
      </c>
      <c r="AJ20" s="378">
        <v>9.9336967999999998E-2</v>
      </c>
      <c r="AK20" s="378">
        <v>0.11550390000000001</v>
      </c>
      <c r="AL20" s="378">
        <v>0.11674371</v>
      </c>
      <c r="AM20" s="378">
        <v>0.12900177400000001</v>
      </c>
      <c r="AN20" s="378">
        <v>0.134272536</v>
      </c>
      <c r="AO20" s="378">
        <v>0.152178323</v>
      </c>
      <c r="AP20" s="378">
        <v>0.160675333</v>
      </c>
      <c r="AQ20" s="378">
        <v>0.172744065</v>
      </c>
      <c r="AR20" s="378">
        <v>0.18294813300000001</v>
      </c>
      <c r="AS20" s="378">
        <v>0.16405616100000001</v>
      </c>
      <c r="AT20" s="378">
        <v>0.18494348399999999</v>
      </c>
      <c r="AU20" s="378">
        <v>0.19872193299999999</v>
      </c>
      <c r="AV20" s="378">
        <v>0.164331903</v>
      </c>
      <c r="AW20" s="378">
        <v>0.179585467</v>
      </c>
      <c r="AX20" s="378">
        <v>0.20944274199999999</v>
      </c>
      <c r="AY20" s="378">
        <v>0.182228839</v>
      </c>
      <c r="AZ20" s="378">
        <v>0.19393962100000001</v>
      </c>
      <c r="BA20" s="378">
        <v>0.193047258</v>
      </c>
      <c r="BB20" s="378">
        <v>0.20739969999999999</v>
      </c>
      <c r="BC20" s="378">
        <v>0.176391516</v>
      </c>
      <c r="BD20" s="674">
        <v>0.2340044</v>
      </c>
      <c r="BE20" s="674">
        <v>0.22049090299999999</v>
      </c>
      <c r="BF20" s="674">
        <v>0.21445545199999999</v>
      </c>
      <c r="BG20" s="674">
        <v>0.212838</v>
      </c>
      <c r="BH20" s="674">
        <v>0.2080284</v>
      </c>
      <c r="BI20" s="674">
        <v>0.21610409999999999</v>
      </c>
      <c r="BJ20" s="389">
        <v>0.2258008</v>
      </c>
      <c r="BK20" s="389">
        <v>0.22304379999999999</v>
      </c>
      <c r="BL20" s="389">
        <v>0.22596340000000001</v>
      </c>
      <c r="BM20" s="389">
        <v>0.22740589999999999</v>
      </c>
      <c r="BN20" s="389">
        <v>0.22958300000000001</v>
      </c>
      <c r="BO20" s="389">
        <v>0.22700219999999999</v>
      </c>
      <c r="BP20" s="389">
        <v>0.2318317</v>
      </c>
      <c r="BQ20" s="389">
        <v>0.2308105</v>
      </c>
      <c r="BR20" s="389">
        <v>0.2269805</v>
      </c>
      <c r="BS20" s="389">
        <v>0.2272902</v>
      </c>
      <c r="BT20" s="389">
        <v>0.22683819999999999</v>
      </c>
      <c r="BU20" s="389">
        <v>0.24013709999999999</v>
      </c>
      <c r="BV20" s="389">
        <v>0.249418</v>
      </c>
    </row>
    <row r="21" spans="1:74" ht="11.05" customHeight="1" x14ac:dyDescent="0.2">
      <c r="A21" s="290" t="s">
        <v>97</v>
      </c>
      <c r="B21" s="584" t="s">
        <v>1556</v>
      </c>
      <c r="C21" s="378">
        <v>-1.016988</v>
      </c>
      <c r="D21" s="378">
        <v>-1.15774</v>
      </c>
      <c r="E21" s="378">
        <v>-1.255366</v>
      </c>
      <c r="F21" s="378">
        <v>-0.81362500000000004</v>
      </c>
      <c r="G21" s="378">
        <v>-0.60930399999999996</v>
      </c>
      <c r="H21" s="378">
        <v>-1.15124</v>
      </c>
      <c r="I21" s="378">
        <v>-1.25604</v>
      </c>
      <c r="J21" s="378">
        <v>-1.2002930000000001</v>
      </c>
      <c r="K21" s="378">
        <v>-1.003925</v>
      </c>
      <c r="L21" s="378">
        <v>-0.77027699999999999</v>
      </c>
      <c r="M21" s="378">
        <v>-0.68997399999999998</v>
      </c>
      <c r="N21" s="378">
        <v>-0.70548699999999998</v>
      </c>
      <c r="O21" s="378">
        <v>-0.531053</v>
      </c>
      <c r="P21" s="378">
        <v>-0.52939400000000003</v>
      </c>
      <c r="Q21" s="378">
        <v>-0.37553199999999998</v>
      </c>
      <c r="R21" s="378">
        <v>-0.843028</v>
      </c>
      <c r="S21" s="378">
        <v>-0.76817800000000003</v>
      </c>
      <c r="T21" s="378">
        <v>-1.017166</v>
      </c>
      <c r="U21" s="378">
        <v>-1.1167959999999999</v>
      </c>
      <c r="V21" s="378">
        <v>-0.902976</v>
      </c>
      <c r="W21" s="378">
        <v>-0.70777999999999996</v>
      </c>
      <c r="X21" s="378">
        <v>-0.737035</v>
      </c>
      <c r="Y21" s="378">
        <v>-0.79722899999999997</v>
      </c>
      <c r="Z21" s="378">
        <v>-1.029407</v>
      </c>
      <c r="AA21" s="378">
        <v>-0.69510400000000006</v>
      </c>
      <c r="AB21" s="378">
        <v>-0.48419800000000002</v>
      </c>
      <c r="AC21" s="378">
        <v>-1.012964</v>
      </c>
      <c r="AD21" s="378">
        <v>-1.1385799999999999</v>
      </c>
      <c r="AE21" s="378">
        <v>-1.001911</v>
      </c>
      <c r="AF21" s="378">
        <v>-1.093478</v>
      </c>
      <c r="AG21" s="378">
        <v>-1.362303</v>
      </c>
      <c r="AH21" s="378">
        <v>-1.1848179999999999</v>
      </c>
      <c r="AI21" s="378">
        <v>-1.182345</v>
      </c>
      <c r="AJ21" s="378">
        <v>-0.91573199999999999</v>
      </c>
      <c r="AK21" s="378">
        <v>-0.941805</v>
      </c>
      <c r="AL21" s="378">
        <v>-1.134962</v>
      </c>
      <c r="AM21" s="378">
        <v>-0.61289199999999999</v>
      </c>
      <c r="AN21" s="378">
        <v>-0.628077</v>
      </c>
      <c r="AO21" s="378">
        <v>-0.98728099999999996</v>
      </c>
      <c r="AP21" s="378">
        <v>-0.86398299999999995</v>
      </c>
      <c r="AQ21" s="378">
        <v>-0.99500200000000005</v>
      </c>
      <c r="AR21" s="378">
        <v>-1.0237149999999999</v>
      </c>
      <c r="AS21" s="378">
        <v>-1.1437580000000001</v>
      </c>
      <c r="AT21" s="378">
        <v>-1.0732079999999999</v>
      </c>
      <c r="AU21" s="378">
        <v>-0.95936200000000005</v>
      </c>
      <c r="AV21" s="378">
        <v>-0.97177899999999995</v>
      </c>
      <c r="AW21" s="378">
        <v>-1.0325089999999999</v>
      </c>
      <c r="AX21" s="378">
        <v>-1.0417110000000001</v>
      </c>
      <c r="AY21" s="378">
        <v>-0.84178500000000001</v>
      </c>
      <c r="AZ21" s="378">
        <v>-0.77446099999999996</v>
      </c>
      <c r="BA21" s="378">
        <v>-0.94643900000000003</v>
      </c>
      <c r="BB21" s="378">
        <v>-1.100668</v>
      </c>
      <c r="BC21" s="378">
        <v>-1.1523760000000001</v>
      </c>
      <c r="BD21" s="674">
        <v>-1.3487100000000001</v>
      </c>
      <c r="BE21" s="674">
        <v>-1.2358480000000001</v>
      </c>
      <c r="BF21" s="674">
        <v>-1.376199</v>
      </c>
      <c r="BG21" s="674">
        <v>-1.3180449999999999</v>
      </c>
      <c r="BH21" s="674">
        <v>-1.3658064515999999</v>
      </c>
      <c r="BI21" s="674">
        <v>-1.27523092</v>
      </c>
      <c r="BJ21" s="389">
        <v>-1.178069</v>
      </c>
      <c r="BK21" s="389">
        <v>-0.67252350000000005</v>
      </c>
      <c r="BL21" s="389">
        <v>-0.67469239999999997</v>
      </c>
      <c r="BM21" s="389">
        <v>-0.81700139999999999</v>
      </c>
      <c r="BN21" s="389">
        <v>-0.83079610000000004</v>
      </c>
      <c r="BO21" s="389">
        <v>-0.77715800000000002</v>
      </c>
      <c r="BP21" s="389">
        <v>-1.0758380000000001</v>
      </c>
      <c r="BQ21" s="389">
        <v>-1.0637760000000001</v>
      </c>
      <c r="BR21" s="389">
        <v>-1.0172099999999999</v>
      </c>
      <c r="BS21" s="389">
        <v>-0.94047729999999996</v>
      </c>
      <c r="BT21" s="389">
        <v>-0.71783160000000001</v>
      </c>
      <c r="BU21" s="389">
        <v>-0.94037709999999997</v>
      </c>
      <c r="BV21" s="389">
        <v>-0.99862479999999998</v>
      </c>
    </row>
    <row r="22" spans="1:74" ht="11.05" customHeight="1" x14ac:dyDescent="0.2">
      <c r="A22" s="290" t="s">
        <v>1517</v>
      </c>
      <c r="B22" s="584" t="s">
        <v>1545</v>
      </c>
      <c r="C22" s="378">
        <v>9.8230000000000001E-3</v>
      </c>
      <c r="D22" s="378">
        <v>7.3369999999999998E-3</v>
      </c>
      <c r="E22" s="378">
        <v>3.3839999999999999E-3</v>
      </c>
      <c r="F22" s="378">
        <v>2.8279999999999998E-3</v>
      </c>
      <c r="G22" s="378">
        <v>-6.8900000000000005E-4</v>
      </c>
      <c r="H22" s="378">
        <v>-2.5530000000000001E-3</v>
      </c>
      <c r="I22" s="378">
        <v>-9.68E-4</v>
      </c>
      <c r="J22" s="378">
        <v>-8.9709999999999998E-3</v>
      </c>
      <c r="K22" s="378">
        <v>-2.1849999999999999E-3</v>
      </c>
      <c r="L22" s="378">
        <v>9.9120000000000007E-3</v>
      </c>
      <c r="M22" s="378">
        <v>1.2507000000000001E-2</v>
      </c>
      <c r="N22" s="378">
        <v>9.9550000000000003E-3</v>
      </c>
      <c r="O22" s="378">
        <v>1.9970000000000001E-3</v>
      </c>
      <c r="P22" s="378">
        <v>5.0460000000000001E-3</v>
      </c>
      <c r="Q22" s="378">
        <v>3.039E-3</v>
      </c>
      <c r="R22" s="378">
        <v>2.02E-4</v>
      </c>
      <c r="S22" s="378">
        <v>-7.9959999999999996E-3</v>
      </c>
      <c r="T22" s="378">
        <v>-7.0730000000000003E-3</v>
      </c>
      <c r="U22" s="378">
        <v>-4.2719999999999998E-3</v>
      </c>
      <c r="V22" s="378">
        <v>-8.4480000000000006E-3</v>
      </c>
      <c r="W22" s="378">
        <v>-1.856E-3</v>
      </c>
      <c r="X22" s="378">
        <v>8.3739999999999995E-3</v>
      </c>
      <c r="Y22" s="378">
        <v>1.6473000000000002E-2</v>
      </c>
      <c r="Z22" s="378">
        <v>1.3077E-2</v>
      </c>
      <c r="AA22" s="378">
        <v>5.777E-3</v>
      </c>
      <c r="AB22" s="378">
        <v>-1.01E-4</v>
      </c>
      <c r="AC22" s="378">
        <v>1.5002E-2</v>
      </c>
      <c r="AD22" s="378">
        <v>1.3179999999999999E-3</v>
      </c>
      <c r="AE22" s="378">
        <v>-1.24E-2</v>
      </c>
      <c r="AF22" s="378">
        <v>-8.0850000000000002E-3</v>
      </c>
      <c r="AG22" s="378">
        <v>-1.0985999999999999E-2</v>
      </c>
      <c r="AH22" s="378">
        <v>-1.4848E-2</v>
      </c>
      <c r="AI22" s="378">
        <v>-7.8549999999999991E-3</v>
      </c>
      <c r="AJ22" s="378">
        <v>6.1250000000000002E-3</v>
      </c>
      <c r="AK22" s="378">
        <v>2.2738000000000001E-2</v>
      </c>
      <c r="AL22" s="378">
        <v>1.2564000000000001E-2</v>
      </c>
      <c r="AM22" s="378">
        <v>2.4702999999999999E-2</v>
      </c>
      <c r="AN22" s="378">
        <v>2.8646999999999999E-2</v>
      </c>
      <c r="AO22" s="378">
        <v>2.1137E-2</v>
      </c>
      <c r="AP22" s="378">
        <v>-4.7039999999999998E-3</v>
      </c>
      <c r="AQ22" s="378">
        <v>2.3909999999999999E-3</v>
      </c>
      <c r="AR22" s="378">
        <v>5.9109999999999996E-3</v>
      </c>
      <c r="AS22" s="378">
        <v>1.0809999999999999E-3</v>
      </c>
      <c r="AT22" s="378">
        <v>1.4144E-2</v>
      </c>
      <c r="AU22" s="378">
        <v>2.9012E-2</v>
      </c>
      <c r="AV22" s="378">
        <v>1.8270000000000002E-2</v>
      </c>
      <c r="AW22" s="378">
        <v>2.9253000000000001E-2</v>
      </c>
      <c r="AX22" s="378">
        <v>2.0641E-2</v>
      </c>
      <c r="AY22" s="378">
        <v>3.4091000000000003E-2</v>
      </c>
      <c r="AZ22" s="378">
        <v>4.6857999999999997E-2</v>
      </c>
      <c r="BA22" s="378">
        <v>1.0699E-2</v>
      </c>
      <c r="BB22" s="378">
        <v>3.4139999999999997E-2</v>
      </c>
      <c r="BC22" s="378">
        <v>1.2075000000000001E-2</v>
      </c>
      <c r="BD22" s="674">
        <v>8.0450000000000001E-3</v>
      </c>
      <c r="BE22" s="674">
        <v>-9.1600000000000004E-4</v>
      </c>
      <c r="BF22" s="674">
        <v>-9.8299999999999993E-4</v>
      </c>
      <c r="BG22" s="674">
        <v>4.058E-3</v>
      </c>
      <c r="BH22" s="674">
        <v>5.4592E-3</v>
      </c>
      <c r="BI22" s="674">
        <v>3.7851E-3</v>
      </c>
      <c r="BJ22" s="389">
        <v>5.4900699999999997E-3</v>
      </c>
      <c r="BK22" s="389">
        <v>-1.4909999999999999E-4</v>
      </c>
      <c r="BL22" s="389">
        <v>1.2068E-4</v>
      </c>
      <c r="BM22" s="389">
        <v>-3.9205100000000003E-3</v>
      </c>
      <c r="BN22" s="389">
        <v>-8.2616300000000007E-3</v>
      </c>
      <c r="BO22" s="389">
        <v>-1.2329E-2</v>
      </c>
      <c r="BP22" s="389">
        <v>-7.6007899999999996E-3</v>
      </c>
      <c r="BQ22" s="389">
        <v>-9.0162999999999997E-3</v>
      </c>
      <c r="BR22" s="389">
        <v>-9.9927999999999996E-3</v>
      </c>
      <c r="BS22" s="389">
        <v>-7.1852699999999997E-3</v>
      </c>
      <c r="BT22" s="389">
        <v>-3.2369500000000002E-3</v>
      </c>
      <c r="BU22" s="389">
        <v>3.7795900000000002E-3</v>
      </c>
      <c r="BV22" s="389">
        <v>3.8241E-3</v>
      </c>
    </row>
    <row r="23" spans="1:74" ht="11.05" customHeight="1" x14ac:dyDescent="0.2">
      <c r="A23" s="291" t="s">
        <v>1518</v>
      </c>
      <c r="B23" s="584" t="s">
        <v>1546</v>
      </c>
      <c r="C23" s="378">
        <v>1.9515999999999999E-2</v>
      </c>
      <c r="D23" s="378">
        <v>1.4172000000000001E-2</v>
      </c>
      <c r="E23" s="378">
        <v>1.4581E-2</v>
      </c>
      <c r="F23" s="378">
        <v>2.2133E-2</v>
      </c>
      <c r="G23" s="378">
        <v>1.6289999999999999E-2</v>
      </c>
      <c r="H23" s="378">
        <v>2.0500000000000001E-2</v>
      </c>
      <c r="I23" s="378">
        <v>1.0258E-2</v>
      </c>
      <c r="J23" s="378">
        <v>1.4031999999999999E-2</v>
      </c>
      <c r="K23" s="378">
        <v>1.7232999999999998E-2</v>
      </c>
      <c r="L23" s="378">
        <v>1.9903000000000001E-2</v>
      </c>
      <c r="M23" s="378">
        <v>2.1499999999999998E-2</v>
      </c>
      <c r="N23" s="378">
        <v>2.8194E-2</v>
      </c>
      <c r="O23" s="378">
        <v>2.4871000000000001E-2</v>
      </c>
      <c r="P23" s="378">
        <v>2.6464000000000001E-2</v>
      </c>
      <c r="Q23" s="378">
        <v>2.8806999999999999E-2</v>
      </c>
      <c r="R23" s="378">
        <v>3.3766999999999998E-2</v>
      </c>
      <c r="S23" s="378">
        <v>2.8065E-2</v>
      </c>
      <c r="T23" s="378">
        <v>3.6400000000000002E-2</v>
      </c>
      <c r="U23" s="378">
        <v>1.771E-2</v>
      </c>
      <c r="V23" s="378">
        <v>1.9258000000000001E-2</v>
      </c>
      <c r="W23" s="378">
        <v>2.12E-2</v>
      </c>
      <c r="X23" s="378">
        <v>2.5645000000000001E-2</v>
      </c>
      <c r="Y23" s="378">
        <v>2.9666999999999999E-2</v>
      </c>
      <c r="Z23" s="378">
        <v>1.5903E-2</v>
      </c>
      <c r="AA23" s="378">
        <v>2.0386999999999999E-2</v>
      </c>
      <c r="AB23" s="378">
        <v>1.2821000000000001E-2</v>
      </c>
      <c r="AC23" s="378">
        <v>1.7902999999999999E-2</v>
      </c>
      <c r="AD23" s="378">
        <v>1.3067E-2</v>
      </c>
      <c r="AE23" s="378">
        <v>2.0936E-2</v>
      </c>
      <c r="AF23" s="378">
        <v>1.7867000000000001E-2</v>
      </c>
      <c r="AG23" s="378">
        <v>1.9129E-2</v>
      </c>
      <c r="AH23" s="378">
        <v>1.3580999999999999E-2</v>
      </c>
      <c r="AI23" s="378">
        <v>1.0133E-2</v>
      </c>
      <c r="AJ23" s="378">
        <v>1.4548E-2</v>
      </c>
      <c r="AK23" s="378">
        <v>2.3067000000000001E-2</v>
      </c>
      <c r="AL23" s="378">
        <v>2.1613E-2</v>
      </c>
      <c r="AM23" s="378">
        <v>2.0419E-2</v>
      </c>
      <c r="AN23" s="378">
        <v>1.95E-2</v>
      </c>
      <c r="AO23" s="378">
        <v>2.5354999999999999E-2</v>
      </c>
      <c r="AP23" s="378">
        <v>1.4E-2</v>
      </c>
      <c r="AQ23" s="378">
        <v>3.7065000000000001E-2</v>
      </c>
      <c r="AR23" s="378">
        <v>2.2700000000000001E-2</v>
      </c>
      <c r="AS23" s="378">
        <v>2.5257999999999999E-2</v>
      </c>
      <c r="AT23" s="378">
        <v>3.2355000000000002E-2</v>
      </c>
      <c r="AU23" s="378">
        <v>1.35E-2</v>
      </c>
      <c r="AV23" s="378">
        <v>1.1323E-2</v>
      </c>
      <c r="AW23" s="378">
        <v>2.7099999999999999E-2</v>
      </c>
      <c r="AX23" s="378">
        <v>3.3936000000000001E-2</v>
      </c>
      <c r="AY23" s="378">
        <v>2.7581000000000001E-2</v>
      </c>
      <c r="AZ23" s="378">
        <v>3.4447999999999999E-2</v>
      </c>
      <c r="BA23" s="378">
        <v>3.3806999999999997E-2</v>
      </c>
      <c r="BB23" s="378">
        <v>3.4167000000000003E-2</v>
      </c>
      <c r="BC23" s="378">
        <v>0.02</v>
      </c>
      <c r="BD23" s="674">
        <v>4.8500000000000001E-2</v>
      </c>
      <c r="BE23" s="674">
        <v>5.1451999999999998E-2</v>
      </c>
      <c r="BF23" s="674">
        <v>4.3677000000000001E-2</v>
      </c>
      <c r="BG23" s="674">
        <v>3.3667000000000002E-2</v>
      </c>
      <c r="BH23" s="674">
        <v>3.7674512257999997E-2</v>
      </c>
      <c r="BI23" s="674">
        <v>3.74653E-2</v>
      </c>
      <c r="BJ23" s="389">
        <v>3.8421900000000002E-2</v>
      </c>
      <c r="BK23" s="389">
        <v>2.2338E-2</v>
      </c>
      <c r="BL23" s="389">
        <v>1.9254500000000001E-2</v>
      </c>
      <c r="BM23" s="389">
        <v>2.1186099999999999E-2</v>
      </c>
      <c r="BN23" s="389">
        <v>2.0919400000000001E-2</v>
      </c>
      <c r="BO23" s="389">
        <v>2.1555899999999999E-2</v>
      </c>
      <c r="BP23" s="389">
        <v>2.5890199999999999E-2</v>
      </c>
      <c r="BQ23" s="389">
        <v>2.12661E-2</v>
      </c>
      <c r="BR23" s="389">
        <v>2.1713900000000001E-2</v>
      </c>
      <c r="BS23" s="389">
        <v>1.70568E-2</v>
      </c>
      <c r="BT23" s="389">
        <v>1.9869899999999999E-2</v>
      </c>
      <c r="BU23" s="389">
        <v>2.27861E-2</v>
      </c>
      <c r="BV23" s="389">
        <v>2.1982100000000001E-2</v>
      </c>
    </row>
    <row r="24" spans="1:74" ht="11.05" customHeight="1" x14ac:dyDescent="0.2">
      <c r="A24" s="291" t="s">
        <v>1565</v>
      </c>
      <c r="B24" s="584" t="s">
        <v>1566</v>
      </c>
      <c r="C24" s="378">
        <v>-0.119244</v>
      </c>
      <c r="D24" s="378">
        <v>0.36729331034000001</v>
      </c>
      <c r="E24" s="378">
        <v>0.18979580644999999</v>
      </c>
      <c r="F24" s="378">
        <v>-0.80827773332999997</v>
      </c>
      <c r="G24" s="378">
        <v>-0.83842351612999999</v>
      </c>
      <c r="H24" s="378">
        <v>2.6777666667000002E-3</v>
      </c>
      <c r="I24" s="378">
        <v>-4.4705096774000003E-2</v>
      </c>
      <c r="J24" s="378">
        <v>-1.6710451612999999E-2</v>
      </c>
      <c r="K24" s="378">
        <v>0.25419229999999998</v>
      </c>
      <c r="L24" s="378">
        <v>0.51613412903</v>
      </c>
      <c r="M24" s="378">
        <v>-4.1799533333000002E-2</v>
      </c>
      <c r="N24" s="378">
        <v>-0.12281635484</v>
      </c>
      <c r="O24" s="378">
        <v>-0.13582322581</v>
      </c>
      <c r="P24" s="378">
        <v>0.72036585714000001</v>
      </c>
      <c r="Q24" s="378">
        <v>-6.9325967742000005E-2</v>
      </c>
      <c r="R24" s="378">
        <v>0.30022660000000001</v>
      </c>
      <c r="S24" s="378">
        <v>-5.9377161290000001E-2</v>
      </c>
      <c r="T24" s="378">
        <v>-2.1214066667000001E-2</v>
      </c>
      <c r="U24" s="378">
        <v>-7.4807870967999998E-2</v>
      </c>
      <c r="V24" s="378">
        <v>0.16413122581</v>
      </c>
      <c r="W24" s="378">
        <v>0.18439269999999999</v>
      </c>
      <c r="X24" s="378">
        <v>-1.7256322580999999E-2</v>
      </c>
      <c r="Y24" s="378">
        <v>1.62776E-2</v>
      </c>
      <c r="Z24" s="378">
        <v>3.1180129032000001E-2</v>
      </c>
      <c r="AA24" s="378">
        <v>0.13045277419000001</v>
      </c>
      <c r="AB24" s="378">
        <v>0.16857646429000001</v>
      </c>
      <c r="AC24" s="378">
        <v>0.18581767741999999</v>
      </c>
      <c r="AD24" s="378">
        <v>0.28929516666999999</v>
      </c>
      <c r="AE24" s="378">
        <v>-0.11125416129</v>
      </c>
      <c r="AF24" s="378">
        <v>-2.1674966667000001E-2</v>
      </c>
      <c r="AG24" s="378">
        <v>-4.8557806452000002E-2</v>
      </c>
      <c r="AH24" s="378">
        <v>1.3250354839E-2</v>
      </c>
      <c r="AI24" s="378">
        <v>8.3826533332999997E-2</v>
      </c>
      <c r="AJ24" s="378">
        <v>1.3696612903E-2</v>
      </c>
      <c r="AK24" s="378">
        <v>-0.37634830000000002</v>
      </c>
      <c r="AL24" s="378">
        <v>3.2520258065000002E-2</v>
      </c>
      <c r="AM24" s="378">
        <v>-0.15711883870999999</v>
      </c>
      <c r="AN24" s="378">
        <v>-8.7268892856999999E-2</v>
      </c>
      <c r="AO24" s="378">
        <v>0.39889151613000001</v>
      </c>
      <c r="AP24" s="378">
        <v>1.6996333333000001E-3</v>
      </c>
      <c r="AQ24" s="378">
        <v>-4.9437096773999999E-3</v>
      </c>
      <c r="AR24" s="378">
        <v>4.6901900000000003E-2</v>
      </c>
      <c r="AS24" s="378">
        <v>-0.25979854838999999</v>
      </c>
      <c r="AT24" s="378">
        <v>0.11172529032</v>
      </c>
      <c r="AU24" s="378">
        <v>-8.5608266666999999E-2</v>
      </c>
      <c r="AV24" s="378">
        <v>0.32014509677000003</v>
      </c>
      <c r="AW24" s="378">
        <v>-0.16725656667</v>
      </c>
      <c r="AX24" s="378">
        <v>-0.57964903225999997</v>
      </c>
      <c r="AY24" s="378">
        <v>1.6175838710000001E-2</v>
      </c>
      <c r="AZ24" s="378">
        <v>0.36639506897000002</v>
      </c>
      <c r="BA24" s="378">
        <v>-0.10345903226</v>
      </c>
      <c r="BB24" s="378">
        <v>9.6094499999999999E-2</v>
      </c>
      <c r="BC24" s="378">
        <v>-4.4344193547999997E-2</v>
      </c>
      <c r="BD24" s="674">
        <v>-0.10196126666999999</v>
      </c>
      <c r="BE24" s="674">
        <v>-0.18447419355</v>
      </c>
      <c r="BF24" s="674">
        <v>0.13790219355</v>
      </c>
      <c r="BG24" s="674">
        <v>4.6479066667000003E-2</v>
      </c>
      <c r="BH24" s="674">
        <v>0.25353406451999999</v>
      </c>
      <c r="BI24" s="674">
        <v>-9.4821946667000001E-2</v>
      </c>
      <c r="BJ24" s="389">
        <v>-0.17699719999999999</v>
      </c>
      <c r="BK24" s="389">
        <v>-3.5113400000000003E-2</v>
      </c>
      <c r="BL24" s="389">
        <v>0.20529790000000001</v>
      </c>
      <c r="BM24" s="389">
        <v>9.4253000000000003E-2</v>
      </c>
      <c r="BN24" s="389">
        <v>9.5021099999999997E-2</v>
      </c>
      <c r="BO24" s="389">
        <v>-0.1559517</v>
      </c>
      <c r="BP24" s="389">
        <v>2.5755299999999998E-2</v>
      </c>
      <c r="BQ24" s="389">
        <v>-4.94309E-2</v>
      </c>
      <c r="BR24" s="389">
        <v>-2.82665E-2</v>
      </c>
      <c r="BS24" s="389">
        <v>0.11597880000000001</v>
      </c>
      <c r="BT24" s="389">
        <v>0.2251128</v>
      </c>
      <c r="BU24" s="389">
        <v>-0.17446829999999999</v>
      </c>
      <c r="BV24" s="389">
        <v>-9.84791E-2</v>
      </c>
    </row>
    <row r="25" spans="1:74" s="300" customFormat="1" ht="11.05" customHeight="1" x14ac:dyDescent="0.2">
      <c r="A25" s="290"/>
      <c r="B25" s="585"/>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703"/>
      <c r="BE25" s="703"/>
      <c r="BF25" s="703"/>
      <c r="BG25" s="703"/>
      <c r="BH25" s="703"/>
      <c r="BI25" s="703"/>
      <c r="BJ25" s="598"/>
      <c r="BK25" s="598"/>
      <c r="BL25" s="598"/>
      <c r="BM25" s="598"/>
      <c r="BN25" s="598"/>
      <c r="BO25" s="598"/>
      <c r="BP25" s="598"/>
      <c r="BQ25" s="598"/>
      <c r="BR25" s="598"/>
      <c r="BS25" s="598"/>
      <c r="BT25" s="598"/>
      <c r="BU25" s="598"/>
      <c r="BV25" s="598"/>
    </row>
    <row r="26" spans="1:74" s="300" customFormat="1" ht="11.05" customHeight="1" x14ac:dyDescent="0.2">
      <c r="A26" s="582"/>
      <c r="B26" s="31" t="s">
        <v>458</v>
      </c>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703"/>
      <c r="BE26" s="703"/>
      <c r="BF26" s="703"/>
      <c r="BG26" s="703"/>
      <c r="BH26" s="703"/>
      <c r="BI26" s="703"/>
      <c r="BJ26" s="598"/>
      <c r="BK26" s="598"/>
      <c r="BL26" s="598"/>
      <c r="BM26" s="598"/>
      <c r="BN26" s="598"/>
      <c r="BO26" s="598"/>
      <c r="BP26" s="598"/>
      <c r="BQ26" s="598"/>
      <c r="BR26" s="598"/>
      <c r="BS26" s="598"/>
      <c r="BT26" s="598"/>
      <c r="BU26" s="598"/>
      <c r="BV26" s="598"/>
    </row>
    <row r="27" spans="1:74" s="300" customFormat="1" ht="11.05" customHeight="1" x14ac:dyDescent="0.2">
      <c r="A27" s="587" t="s">
        <v>1557</v>
      </c>
      <c r="B27" s="583" t="s">
        <v>1522</v>
      </c>
      <c r="C27" s="103">
        <v>1.0679004402000001</v>
      </c>
      <c r="D27" s="103">
        <v>1.0777222365000001</v>
      </c>
      <c r="E27" s="103">
        <v>0.89919985341999997</v>
      </c>
      <c r="F27" s="103">
        <v>0.70879829133000005</v>
      </c>
      <c r="G27" s="103">
        <v>0.91573966980999999</v>
      </c>
      <c r="H27" s="103">
        <v>1.094499197</v>
      </c>
      <c r="I27" s="103">
        <v>1.0558961949000001</v>
      </c>
      <c r="J27" s="103">
        <v>1.0383434449</v>
      </c>
      <c r="K27" s="103">
        <v>1.0741755257000001</v>
      </c>
      <c r="L27" s="103">
        <v>0.98036513432000005</v>
      </c>
      <c r="M27" s="103">
        <v>1.0544754676999999</v>
      </c>
      <c r="N27" s="103">
        <v>1.0662811112999999</v>
      </c>
      <c r="O27" s="103">
        <v>0.89709874209999996</v>
      </c>
      <c r="P27" s="103">
        <v>0.96725896485999996</v>
      </c>
      <c r="Q27" s="103">
        <v>1.0900623231</v>
      </c>
      <c r="R27" s="103">
        <v>1.0744644337</v>
      </c>
      <c r="S27" s="103">
        <v>1.1619495165</v>
      </c>
      <c r="T27" s="103">
        <v>1.1615607337</v>
      </c>
      <c r="U27" s="103">
        <v>1.1474835163999999</v>
      </c>
      <c r="V27" s="103">
        <v>1.1412078062</v>
      </c>
      <c r="W27" s="103">
        <v>1.0906288340000001</v>
      </c>
      <c r="X27" s="103">
        <v>1.1982698707999999</v>
      </c>
      <c r="Y27" s="103">
        <v>1.1790839662999999</v>
      </c>
      <c r="Z27" s="103">
        <v>1.1424319675000001</v>
      </c>
      <c r="AA27" s="103">
        <v>1.0260823541999999</v>
      </c>
      <c r="AB27" s="103">
        <v>1.0669230354000001</v>
      </c>
      <c r="AC27" s="103">
        <v>1.1474333869</v>
      </c>
      <c r="AD27" s="103">
        <v>1.1251130323</v>
      </c>
      <c r="AE27" s="103">
        <v>1.1584688071</v>
      </c>
      <c r="AF27" s="103">
        <v>1.2277935337000001</v>
      </c>
      <c r="AG27" s="103">
        <v>1.1320674516</v>
      </c>
      <c r="AH27" s="103">
        <v>1.2084393872000001</v>
      </c>
      <c r="AI27" s="103">
        <v>1.1326191663</v>
      </c>
      <c r="AJ27" s="103">
        <v>1.2089204201999999</v>
      </c>
      <c r="AK27" s="103">
        <v>1.1925919656999999</v>
      </c>
      <c r="AL27" s="103">
        <v>1.1444285807000001</v>
      </c>
      <c r="AM27" s="103">
        <v>1.1451850321999999</v>
      </c>
      <c r="AN27" s="103">
        <v>1.1527672857</v>
      </c>
      <c r="AO27" s="103">
        <v>1.2446729350000001</v>
      </c>
      <c r="AP27" s="103">
        <v>1.1985749670000001</v>
      </c>
      <c r="AQ27" s="103">
        <v>1.3225935164</v>
      </c>
      <c r="AR27" s="103">
        <v>1.3456291007000001</v>
      </c>
      <c r="AS27" s="103">
        <v>1.2414943869999999</v>
      </c>
      <c r="AT27" s="103">
        <v>1.3356968062000001</v>
      </c>
      <c r="AU27" s="103">
        <v>1.2795301337</v>
      </c>
      <c r="AV27" s="103">
        <v>1.3195810643999999</v>
      </c>
      <c r="AW27" s="103">
        <v>1.2575022993</v>
      </c>
      <c r="AX27" s="103">
        <v>1.2817263875</v>
      </c>
      <c r="AY27" s="103">
        <v>1.1527977419</v>
      </c>
      <c r="AZ27" s="103">
        <v>1.2960900691999999</v>
      </c>
      <c r="BA27" s="103">
        <v>1.2755712902</v>
      </c>
      <c r="BB27" s="103">
        <v>1.2532665332999999</v>
      </c>
      <c r="BC27" s="103">
        <v>1.3618225485</v>
      </c>
      <c r="BD27" s="703">
        <v>1.339522267</v>
      </c>
      <c r="BE27" s="703">
        <v>1.3909126779000001</v>
      </c>
      <c r="BF27" s="703">
        <v>1.3499798069</v>
      </c>
      <c r="BG27" s="703">
        <v>1.3257021</v>
      </c>
      <c r="BH27" s="703">
        <v>1.351090109</v>
      </c>
      <c r="BI27" s="703">
        <v>1.2840573365000001</v>
      </c>
      <c r="BJ27" s="598">
        <v>1.3020430000000001</v>
      </c>
      <c r="BK27" s="598">
        <v>1.2151430000000001</v>
      </c>
      <c r="BL27" s="598">
        <v>1.264224</v>
      </c>
      <c r="BM27" s="598">
        <v>1.2968420000000001</v>
      </c>
      <c r="BN27" s="598">
        <v>1.2735019999999999</v>
      </c>
      <c r="BO27" s="598">
        <v>1.3854789999999999</v>
      </c>
      <c r="BP27" s="598">
        <v>1.356414</v>
      </c>
      <c r="BQ27" s="598">
        <v>1.3720410000000001</v>
      </c>
      <c r="BR27" s="598">
        <v>1.359928</v>
      </c>
      <c r="BS27" s="598">
        <v>1.3234170000000001</v>
      </c>
      <c r="BT27" s="598">
        <v>1.349599</v>
      </c>
      <c r="BU27" s="598">
        <v>1.358816</v>
      </c>
      <c r="BV27" s="598">
        <v>1.3353809999999999</v>
      </c>
    </row>
    <row r="28" spans="1:74" s="259" customFormat="1" ht="11.05" customHeight="1" x14ac:dyDescent="0.2">
      <c r="A28" s="291" t="s">
        <v>511</v>
      </c>
      <c r="B28" s="584" t="s">
        <v>1139</v>
      </c>
      <c r="C28" s="378">
        <v>0.92038364516000004</v>
      </c>
      <c r="D28" s="378">
        <v>0.90230603448000002</v>
      </c>
      <c r="E28" s="378">
        <v>0.73641067741999999</v>
      </c>
      <c r="F28" s="378">
        <v>0.54013033333000005</v>
      </c>
      <c r="G28" s="378">
        <v>0.75485122580999997</v>
      </c>
      <c r="H28" s="378">
        <v>0.89922100000000005</v>
      </c>
      <c r="I28" s="378">
        <v>0.86821248387000005</v>
      </c>
      <c r="J28" s="378">
        <v>0.85834361290000005</v>
      </c>
      <c r="K28" s="378">
        <v>0.87976666667000003</v>
      </c>
      <c r="L28" s="378">
        <v>0.81801429031999995</v>
      </c>
      <c r="M28" s="378">
        <v>0.86814876666999996</v>
      </c>
      <c r="N28" s="378">
        <v>0.85474429031999999</v>
      </c>
      <c r="O28" s="378">
        <v>0.75742238709999998</v>
      </c>
      <c r="P28" s="378">
        <v>0.78833064285999999</v>
      </c>
      <c r="Q28" s="378">
        <v>0.89551938710000001</v>
      </c>
      <c r="R28" s="378">
        <v>0.87350386667000002</v>
      </c>
      <c r="S28" s="378">
        <v>0.95608406452000005</v>
      </c>
      <c r="T28" s="378">
        <v>0.96831116666999995</v>
      </c>
      <c r="U28" s="378">
        <v>0.96420154839000005</v>
      </c>
      <c r="V28" s="378">
        <v>0.93434364516000001</v>
      </c>
      <c r="W28" s="378">
        <v>0.91256519999999997</v>
      </c>
      <c r="X28" s="378">
        <v>0.97539735484000001</v>
      </c>
      <c r="Y28" s="378">
        <v>0.95856473333000003</v>
      </c>
      <c r="Z28" s="378">
        <v>0.92180819354999999</v>
      </c>
      <c r="AA28" s="378">
        <v>0.84006377419</v>
      </c>
      <c r="AB28" s="378">
        <v>0.86559457142999996</v>
      </c>
      <c r="AC28" s="378">
        <v>0.92607948387000005</v>
      </c>
      <c r="AD28" s="378">
        <v>0.89147103333</v>
      </c>
      <c r="AE28" s="378">
        <v>0.93706951613</v>
      </c>
      <c r="AF28" s="378">
        <v>0.96562546667000004</v>
      </c>
      <c r="AG28" s="378">
        <v>0.90549058064999999</v>
      </c>
      <c r="AH28" s="378">
        <v>0.95934264516000001</v>
      </c>
      <c r="AI28" s="378">
        <v>0.89654643332999995</v>
      </c>
      <c r="AJ28" s="378">
        <v>0.94934277419000002</v>
      </c>
      <c r="AK28" s="378">
        <v>0.94329686667000001</v>
      </c>
      <c r="AL28" s="378">
        <v>0.89379283871000004</v>
      </c>
      <c r="AM28" s="378">
        <v>0.87998364516000005</v>
      </c>
      <c r="AN28" s="378">
        <v>0.87084528570999997</v>
      </c>
      <c r="AO28" s="378">
        <v>0.93882412903000001</v>
      </c>
      <c r="AP28" s="378">
        <v>0.90368850000000001</v>
      </c>
      <c r="AQ28" s="378">
        <v>0.94195754839000001</v>
      </c>
      <c r="AR28" s="378">
        <v>0.97425336666999995</v>
      </c>
      <c r="AS28" s="378">
        <v>0.92237512902999996</v>
      </c>
      <c r="AT28" s="378">
        <v>0.97558164516000001</v>
      </c>
      <c r="AU28" s="378">
        <v>0.90817806667000001</v>
      </c>
      <c r="AV28" s="378">
        <v>0.96893541935000005</v>
      </c>
      <c r="AW28" s="378">
        <v>0.94225973333000002</v>
      </c>
      <c r="AX28" s="378">
        <v>0.90696606451999995</v>
      </c>
      <c r="AY28" s="378">
        <v>0.83176261289999998</v>
      </c>
      <c r="AZ28" s="378">
        <v>0.90697158620999996</v>
      </c>
      <c r="BA28" s="378">
        <v>0.90953290323000002</v>
      </c>
      <c r="BB28" s="378">
        <v>0.86437003332999995</v>
      </c>
      <c r="BC28" s="378">
        <v>0.99499893547999996</v>
      </c>
      <c r="BD28" s="674">
        <v>0.92395850000000002</v>
      </c>
      <c r="BE28" s="674">
        <v>0.96256061289999995</v>
      </c>
      <c r="BF28" s="674">
        <v>0.95888574193999998</v>
      </c>
      <c r="BG28" s="674">
        <v>0.93202209999999996</v>
      </c>
      <c r="BH28" s="674">
        <v>0.98322912903000004</v>
      </c>
      <c r="BI28" s="674">
        <v>0.90668813651000002</v>
      </c>
      <c r="BJ28" s="389">
        <v>0.91913330000000004</v>
      </c>
      <c r="BK28" s="389">
        <v>0.86017310000000002</v>
      </c>
      <c r="BL28" s="389">
        <v>0.88474609999999998</v>
      </c>
      <c r="BM28" s="389">
        <v>0.91374460000000002</v>
      </c>
      <c r="BN28" s="389">
        <v>0.88818149999999996</v>
      </c>
      <c r="BO28" s="389">
        <v>0.98468889999999998</v>
      </c>
      <c r="BP28" s="389">
        <v>0.94511429999999996</v>
      </c>
      <c r="BQ28" s="389">
        <v>0.97003479999999997</v>
      </c>
      <c r="BR28" s="389">
        <v>0.95308530000000002</v>
      </c>
      <c r="BS28" s="389">
        <v>0.92963569999999995</v>
      </c>
      <c r="BT28" s="389">
        <v>0.94832669999999997</v>
      </c>
      <c r="BU28" s="389">
        <v>0.95445899999999995</v>
      </c>
      <c r="BV28" s="389">
        <v>0.91690329999999998</v>
      </c>
    </row>
    <row r="29" spans="1:74" s="259" customFormat="1" ht="11.05" customHeight="1" x14ac:dyDescent="0.2">
      <c r="A29" s="290" t="s">
        <v>1523</v>
      </c>
      <c r="B29" s="584" t="s">
        <v>1548</v>
      </c>
      <c r="C29" s="378">
        <v>0.10109600000000001</v>
      </c>
      <c r="D29" s="378">
        <v>0.11741520699999999</v>
      </c>
      <c r="E29" s="378">
        <v>0.11256471</v>
      </c>
      <c r="F29" s="378">
        <v>0.1174877</v>
      </c>
      <c r="G29" s="378">
        <v>0.11312783899999999</v>
      </c>
      <c r="H29" s="378">
        <v>0.1236408</v>
      </c>
      <c r="I29" s="378">
        <v>0.13736748400000001</v>
      </c>
      <c r="J29" s="378">
        <v>0.12611409700000001</v>
      </c>
      <c r="K29" s="378">
        <v>0.13552473300000001</v>
      </c>
      <c r="L29" s="378">
        <v>0.124302387</v>
      </c>
      <c r="M29" s="378">
        <v>0.122428867</v>
      </c>
      <c r="N29" s="378">
        <v>0.13372829</v>
      </c>
      <c r="O29" s="378">
        <v>8.0619097000000001E-2</v>
      </c>
      <c r="P29" s="378">
        <v>0.11107450000000001</v>
      </c>
      <c r="Q29" s="378">
        <v>0.115640323</v>
      </c>
      <c r="R29" s="378">
        <v>0.1178723</v>
      </c>
      <c r="S29" s="378">
        <v>0.11830919400000001</v>
      </c>
      <c r="T29" s="378">
        <v>0.1086575</v>
      </c>
      <c r="U29" s="378">
        <v>0.111931742</v>
      </c>
      <c r="V29" s="378">
        <v>0.116967839</v>
      </c>
      <c r="W29" s="378">
        <v>0.10894266700000001</v>
      </c>
      <c r="X29" s="378">
        <v>0.116858452</v>
      </c>
      <c r="Y29" s="378">
        <v>0.114886</v>
      </c>
      <c r="Z29" s="378">
        <v>0.116960968</v>
      </c>
      <c r="AA29" s="378">
        <v>8.6446935000000003E-2</v>
      </c>
      <c r="AB29" s="378">
        <v>9.9651249999999997E-2</v>
      </c>
      <c r="AC29" s="378">
        <v>0.109400548</v>
      </c>
      <c r="AD29" s="378">
        <v>0.117883733</v>
      </c>
      <c r="AE29" s="378">
        <v>0.104208968</v>
      </c>
      <c r="AF29" s="378">
        <v>0.115257867</v>
      </c>
      <c r="AG29" s="378">
        <v>0.10688325799999999</v>
      </c>
      <c r="AH29" s="378">
        <v>0.109844129</v>
      </c>
      <c r="AI29" s="378">
        <v>0.106068233</v>
      </c>
      <c r="AJ29" s="378">
        <v>0.115380968</v>
      </c>
      <c r="AK29" s="378">
        <v>0.124552633</v>
      </c>
      <c r="AL29" s="378">
        <v>0.102518097</v>
      </c>
      <c r="AM29" s="378">
        <v>0.104741323</v>
      </c>
      <c r="AN29" s="378">
        <v>0.112791286</v>
      </c>
      <c r="AO29" s="378">
        <v>0.120149774</v>
      </c>
      <c r="AP29" s="378">
        <v>0.10699586699999999</v>
      </c>
      <c r="AQ29" s="378">
        <v>0.13642109699999999</v>
      </c>
      <c r="AR29" s="378">
        <v>0.141822167</v>
      </c>
      <c r="AS29" s="378">
        <v>0.12584938700000001</v>
      </c>
      <c r="AT29" s="378">
        <v>0.12960129000000001</v>
      </c>
      <c r="AU29" s="378">
        <v>0.14339099999999999</v>
      </c>
      <c r="AV29" s="378">
        <v>0.134989677</v>
      </c>
      <c r="AW29" s="378">
        <v>0.13196493300000001</v>
      </c>
      <c r="AX29" s="378">
        <v>0.121515097</v>
      </c>
      <c r="AY29" s="378">
        <v>0.119590323</v>
      </c>
      <c r="AZ29" s="378">
        <v>0.13753637899999999</v>
      </c>
      <c r="BA29" s="378">
        <v>0.12014538700000001</v>
      </c>
      <c r="BB29" s="378">
        <v>0.139714</v>
      </c>
      <c r="BC29" s="378">
        <v>0.12929787100000001</v>
      </c>
      <c r="BD29" s="674">
        <v>0.13561809999999999</v>
      </c>
      <c r="BE29" s="674">
        <v>0.122698742</v>
      </c>
      <c r="BF29" s="674">
        <v>0.116923613</v>
      </c>
      <c r="BG29" s="674">
        <v>0.11724999999999999</v>
      </c>
      <c r="BH29" s="674">
        <v>0.10746029999999999</v>
      </c>
      <c r="BI29" s="674">
        <v>0.1028184</v>
      </c>
      <c r="BJ29" s="389">
        <v>0.1007672</v>
      </c>
      <c r="BK29" s="389">
        <v>8.5809399999999994E-2</v>
      </c>
      <c r="BL29" s="389">
        <v>0.1034422</v>
      </c>
      <c r="BM29" s="389">
        <v>0.102094</v>
      </c>
      <c r="BN29" s="389">
        <v>0.1024475</v>
      </c>
      <c r="BO29" s="389">
        <v>0.10856739999999999</v>
      </c>
      <c r="BP29" s="389">
        <v>0.1136737</v>
      </c>
      <c r="BQ29" s="389">
        <v>0.1101048</v>
      </c>
      <c r="BR29" s="389">
        <v>0.1099647</v>
      </c>
      <c r="BS29" s="389">
        <v>0.1021092</v>
      </c>
      <c r="BT29" s="389">
        <v>0.1044935</v>
      </c>
      <c r="BU29" s="389">
        <v>0.1015943</v>
      </c>
      <c r="BV29" s="389">
        <v>0.1000593</v>
      </c>
    </row>
    <row r="30" spans="1:74" s="259" customFormat="1" ht="11.05" customHeight="1" x14ac:dyDescent="0.2">
      <c r="A30" s="291" t="s">
        <v>1524</v>
      </c>
      <c r="B30" s="589" t="s">
        <v>1571</v>
      </c>
      <c r="C30" s="378">
        <v>5.5064000000000002E-2</v>
      </c>
      <c r="D30" s="378">
        <v>7.0278206999999995E-2</v>
      </c>
      <c r="E30" s="378">
        <v>6.5435709999999994E-2</v>
      </c>
      <c r="F30" s="378">
        <v>6.7554699999999995E-2</v>
      </c>
      <c r="G30" s="378">
        <v>6.6579839000000002E-2</v>
      </c>
      <c r="H30" s="378">
        <v>7.6840800000000001E-2</v>
      </c>
      <c r="I30" s="378">
        <v>8.7722484000000003E-2</v>
      </c>
      <c r="J30" s="378">
        <v>7.6373097000000001E-2</v>
      </c>
      <c r="K30" s="378">
        <v>8.2358733000000003E-2</v>
      </c>
      <c r="L30" s="378">
        <v>7.7851386999999994E-2</v>
      </c>
      <c r="M30" s="378">
        <v>7.9762867000000001E-2</v>
      </c>
      <c r="N30" s="378">
        <v>8.9277289999999995E-2</v>
      </c>
      <c r="O30" s="378">
        <v>3.5296096999999999E-2</v>
      </c>
      <c r="P30" s="378">
        <v>6.7038500000000001E-2</v>
      </c>
      <c r="Q30" s="378">
        <v>6.4930322999999998E-2</v>
      </c>
      <c r="R30" s="378">
        <v>6.1539299999999998E-2</v>
      </c>
      <c r="S30" s="378">
        <v>6.8793194000000002E-2</v>
      </c>
      <c r="T30" s="378">
        <v>5.9324500000000002E-2</v>
      </c>
      <c r="U30" s="378">
        <v>6.6092741999999996E-2</v>
      </c>
      <c r="V30" s="378">
        <v>6.9870839000000004E-2</v>
      </c>
      <c r="W30" s="378">
        <v>5.8542667E-2</v>
      </c>
      <c r="X30" s="378">
        <v>7.3632452000000001E-2</v>
      </c>
      <c r="Y30" s="378">
        <v>7.1518999999999999E-2</v>
      </c>
      <c r="Z30" s="378">
        <v>7.4218967999999996E-2</v>
      </c>
      <c r="AA30" s="378">
        <v>4.7252935000000003E-2</v>
      </c>
      <c r="AB30" s="378">
        <v>5.6115249999999998E-2</v>
      </c>
      <c r="AC30" s="378">
        <v>6.1110548000000001E-2</v>
      </c>
      <c r="AD30" s="378">
        <v>7.0016732999999998E-2</v>
      </c>
      <c r="AE30" s="378">
        <v>5.5563967999999998E-2</v>
      </c>
      <c r="AF30" s="378">
        <v>6.9290867000000006E-2</v>
      </c>
      <c r="AG30" s="378">
        <v>6.2947258000000006E-2</v>
      </c>
      <c r="AH30" s="378">
        <v>6.3747129E-2</v>
      </c>
      <c r="AI30" s="378">
        <v>5.9835233000000002E-2</v>
      </c>
      <c r="AJ30" s="378">
        <v>7.2154968E-2</v>
      </c>
      <c r="AK30" s="378">
        <v>8.3285632999999998E-2</v>
      </c>
      <c r="AL30" s="378">
        <v>6.1228097000000002E-2</v>
      </c>
      <c r="AM30" s="378">
        <v>6.3289322999999995E-2</v>
      </c>
      <c r="AN30" s="378">
        <v>6.7970286000000005E-2</v>
      </c>
      <c r="AO30" s="378">
        <v>7.2891774000000006E-2</v>
      </c>
      <c r="AP30" s="378">
        <v>5.7962867000000001E-2</v>
      </c>
      <c r="AQ30" s="378">
        <v>8.5550097000000005E-2</v>
      </c>
      <c r="AR30" s="378">
        <v>9.2722166999999994E-2</v>
      </c>
      <c r="AS30" s="378">
        <v>8.0204387000000002E-2</v>
      </c>
      <c r="AT30" s="378">
        <v>8.1343289999999999E-2</v>
      </c>
      <c r="AU30" s="378">
        <v>9.5058000000000004E-2</v>
      </c>
      <c r="AV30" s="378">
        <v>8.7795677000000003E-2</v>
      </c>
      <c r="AW30" s="378">
        <v>8.6964932999999994E-2</v>
      </c>
      <c r="AX30" s="378">
        <v>8.0321096999999994E-2</v>
      </c>
      <c r="AY30" s="378">
        <v>7.8138322999999996E-2</v>
      </c>
      <c r="AZ30" s="378">
        <v>9.3915378999999993E-2</v>
      </c>
      <c r="BA30" s="378">
        <v>7.7726386999999994E-2</v>
      </c>
      <c r="BB30" s="378">
        <v>8.1014000000000003E-2</v>
      </c>
      <c r="BC30" s="378">
        <v>8.0684871000000005E-2</v>
      </c>
      <c r="BD30" s="674">
        <v>8.8018100000000002E-2</v>
      </c>
      <c r="BE30" s="674">
        <v>7.8988742000000001E-2</v>
      </c>
      <c r="BF30" s="674">
        <v>7.0891613000000006E-2</v>
      </c>
      <c r="BG30" s="674">
        <v>7.5249999999999997E-2</v>
      </c>
      <c r="BH30" s="674">
        <v>6.4123700000000006E-2</v>
      </c>
      <c r="BI30" s="674">
        <v>6.1402900000000003E-2</v>
      </c>
      <c r="BJ30" s="389">
        <v>5.9695499999999999E-2</v>
      </c>
      <c r="BK30" s="389">
        <v>4.4085600000000003E-2</v>
      </c>
      <c r="BL30" s="389">
        <v>5.9703699999999998E-2</v>
      </c>
      <c r="BM30" s="389">
        <v>5.5883700000000001E-2</v>
      </c>
      <c r="BN30" s="389">
        <v>5.1274100000000003E-2</v>
      </c>
      <c r="BO30" s="389">
        <v>6.06299E-2</v>
      </c>
      <c r="BP30" s="389">
        <v>6.6739400000000004E-2</v>
      </c>
      <c r="BQ30" s="389">
        <v>6.51336E-2</v>
      </c>
      <c r="BR30" s="389">
        <v>6.3783099999999995E-2</v>
      </c>
      <c r="BS30" s="389">
        <v>5.5456999999999999E-2</v>
      </c>
      <c r="BT30" s="389">
        <v>6.1061900000000002E-2</v>
      </c>
      <c r="BU30" s="389">
        <v>6.0087099999999997E-2</v>
      </c>
      <c r="BV30" s="389">
        <v>5.90129E-2</v>
      </c>
    </row>
    <row r="31" spans="1:74" s="259" customFormat="1" ht="11.05" customHeight="1" x14ac:dyDescent="0.2">
      <c r="A31" s="291" t="s">
        <v>1520</v>
      </c>
      <c r="B31" s="589" t="s">
        <v>1572</v>
      </c>
      <c r="C31" s="378">
        <v>4.6032000000000003E-2</v>
      </c>
      <c r="D31" s="378">
        <v>4.7136999999999998E-2</v>
      </c>
      <c r="E31" s="378">
        <v>4.7128999999999997E-2</v>
      </c>
      <c r="F31" s="378">
        <v>4.9932999999999998E-2</v>
      </c>
      <c r="G31" s="378">
        <v>4.6547999999999999E-2</v>
      </c>
      <c r="H31" s="378">
        <v>4.6800000000000001E-2</v>
      </c>
      <c r="I31" s="378">
        <v>4.9645000000000002E-2</v>
      </c>
      <c r="J31" s="378">
        <v>4.9741E-2</v>
      </c>
      <c r="K31" s="378">
        <v>5.3165999999999998E-2</v>
      </c>
      <c r="L31" s="378">
        <v>4.6450999999999999E-2</v>
      </c>
      <c r="M31" s="378">
        <v>4.2666000000000003E-2</v>
      </c>
      <c r="N31" s="378">
        <v>4.4450999999999997E-2</v>
      </c>
      <c r="O31" s="378">
        <v>4.5323000000000002E-2</v>
      </c>
      <c r="P31" s="378">
        <v>4.4035999999999999E-2</v>
      </c>
      <c r="Q31" s="378">
        <v>5.0709999999999998E-2</v>
      </c>
      <c r="R31" s="378">
        <v>5.6333000000000001E-2</v>
      </c>
      <c r="S31" s="378">
        <v>4.9515999999999998E-2</v>
      </c>
      <c r="T31" s="378">
        <v>4.9333000000000002E-2</v>
      </c>
      <c r="U31" s="378">
        <v>4.5838999999999998E-2</v>
      </c>
      <c r="V31" s="378">
        <v>4.7097E-2</v>
      </c>
      <c r="W31" s="378">
        <v>5.04E-2</v>
      </c>
      <c r="X31" s="378">
        <v>4.3226000000000001E-2</v>
      </c>
      <c r="Y31" s="378">
        <v>4.3367000000000003E-2</v>
      </c>
      <c r="Z31" s="378">
        <v>4.2742000000000002E-2</v>
      </c>
      <c r="AA31" s="378">
        <v>3.9194E-2</v>
      </c>
      <c r="AB31" s="378">
        <v>4.3535999999999998E-2</v>
      </c>
      <c r="AC31" s="378">
        <v>4.829E-2</v>
      </c>
      <c r="AD31" s="378">
        <v>4.7867E-2</v>
      </c>
      <c r="AE31" s="378">
        <v>4.8645000000000001E-2</v>
      </c>
      <c r="AF31" s="378">
        <v>4.5967000000000001E-2</v>
      </c>
      <c r="AG31" s="378">
        <v>4.3936000000000003E-2</v>
      </c>
      <c r="AH31" s="378">
        <v>4.6096999999999999E-2</v>
      </c>
      <c r="AI31" s="378">
        <v>4.6233000000000003E-2</v>
      </c>
      <c r="AJ31" s="378">
        <v>4.3226000000000001E-2</v>
      </c>
      <c r="AK31" s="378">
        <v>4.1266999999999998E-2</v>
      </c>
      <c r="AL31" s="378">
        <v>4.129E-2</v>
      </c>
      <c r="AM31" s="378">
        <v>4.1452000000000003E-2</v>
      </c>
      <c r="AN31" s="378">
        <v>4.4821E-2</v>
      </c>
      <c r="AO31" s="378">
        <v>4.7258000000000001E-2</v>
      </c>
      <c r="AP31" s="378">
        <v>4.9033E-2</v>
      </c>
      <c r="AQ31" s="378">
        <v>5.0871E-2</v>
      </c>
      <c r="AR31" s="378">
        <v>4.9099999999999998E-2</v>
      </c>
      <c r="AS31" s="378">
        <v>4.5644999999999998E-2</v>
      </c>
      <c r="AT31" s="378">
        <v>4.8258000000000002E-2</v>
      </c>
      <c r="AU31" s="378">
        <v>4.8333000000000001E-2</v>
      </c>
      <c r="AV31" s="378">
        <v>4.7194E-2</v>
      </c>
      <c r="AW31" s="378">
        <v>4.4999999999999998E-2</v>
      </c>
      <c r="AX31" s="378">
        <v>4.1194000000000001E-2</v>
      </c>
      <c r="AY31" s="378">
        <v>4.1452000000000003E-2</v>
      </c>
      <c r="AZ31" s="378">
        <v>4.3621E-2</v>
      </c>
      <c r="BA31" s="378">
        <v>4.2418999999999998E-2</v>
      </c>
      <c r="BB31" s="378">
        <v>5.8700000000000002E-2</v>
      </c>
      <c r="BC31" s="378">
        <v>4.8613000000000003E-2</v>
      </c>
      <c r="BD31" s="674">
        <v>4.7600000000000003E-2</v>
      </c>
      <c r="BE31" s="674">
        <v>4.3709999999999999E-2</v>
      </c>
      <c r="BF31" s="674">
        <v>4.6032000000000003E-2</v>
      </c>
      <c r="BG31" s="674">
        <v>4.2000000000000003E-2</v>
      </c>
      <c r="BH31" s="674">
        <v>4.3336600000000003E-2</v>
      </c>
      <c r="BI31" s="674">
        <v>4.1415500000000001E-2</v>
      </c>
      <c r="BJ31" s="389">
        <v>4.1071700000000003E-2</v>
      </c>
      <c r="BK31" s="389">
        <v>4.1723799999999998E-2</v>
      </c>
      <c r="BL31" s="389">
        <v>4.37385E-2</v>
      </c>
      <c r="BM31" s="389">
        <v>4.6210300000000003E-2</v>
      </c>
      <c r="BN31" s="389">
        <v>5.1173400000000001E-2</v>
      </c>
      <c r="BO31" s="389">
        <v>4.7937500000000001E-2</v>
      </c>
      <c r="BP31" s="389">
        <v>4.6934400000000001E-2</v>
      </c>
      <c r="BQ31" s="389">
        <v>4.4971200000000003E-2</v>
      </c>
      <c r="BR31" s="389">
        <v>4.6181600000000003E-2</v>
      </c>
      <c r="BS31" s="389">
        <v>4.6652300000000001E-2</v>
      </c>
      <c r="BT31" s="389">
        <v>4.3431499999999998E-2</v>
      </c>
      <c r="BU31" s="389">
        <v>4.1507200000000001E-2</v>
      </c>
      <c r="BV31" s="389">
        <v>4.1046399999999997E-2</v>
      </c>
    </row>
    <row r="32" spans="1:74" s="259" customFormat="1" ht="11.05" customHeight="1" x14ac:dyDescent="0.2">
      <c r="A32" s="291" t="s">
        <v>1525</v>
      </c>
      <c r="B32" s="584" t="s">
        <v>1549</v>
      </c>
      <c r="C32" s="378">
        <v>4.4471192E-2</v>
      </c>
      <c r="D32" s="378">
        <v>5.6038313999999999E-2</v>
      </c>
      <c r="E32" s="378">
        <v>4.7929942000000003E-2</v>
      </c>
      <c r="F32" s="378">
        <v>4.8599092000000003E-2</v>
      </c>
      <c r="G32" s="378">
        <v>4.600858E-2</v>
      </c>
      <c r="H32" s="378">
        <v>6.9561517000000003E-2</v>
      </c>
      <c r="I32" s="378">
        <v>4.7017204E-2</v>
      </c>
      <c r="J32" s="378">
        <v>5.1951347000000002E-2</v>
      </c>
      <c r="K32" s="378">
        <v>5.6184738999999997E-2</v>
      </c>
      <c r="L32" s="378">
        <v>3.7023120999999999E-2</v>
      </c>
      <c r="M32" s="378">
        <v>6.1731869000000002E-2</v>
      </c>
      <c r="N32" s="378">
        <v>7.5818733999999999E-2</v>
      </c>
      <c r="O32" s="378">
        <v>5.6786581000000003E-2</v>
      </c>
      <c r="P32" s="378">
        <v>6.2271679000000003E-2</v>
      </c>
      <c r="Q32" s="378">
        <v>7.2927871000000005E-2</v>
      </c>
      <c r="R32" s="378">
        <v>7.7442067000000003E-2</v>
      </c>
      <c r="S32" s="378">
        <v>8.4047451999999995E-2</v>
      </c>
      <c r="T32" s="378">
        <v>8.0058500000000005E-2</v>
      </c>
      <c r="U32" s="378">
        <v>6.6939226000000004E-2</v>
      </c>
      <c r="V32" s="378">
        <v>8.5262161000000003E-2</v>
      </c>
      <c r="W32" s="378">
        <v>6.5398700000000004E-2</v>
      </c>
      <c r="X32" s="378">
        <v>0.100442645</v>
      </c>
      <c r="Y32" s="378">
        <v>9.7373299999999996E-2</v>
      </c>
      <c r="Z32" s="378">
        <v>9.5701870999999994E-2</v>
      </c>
      <c r="AA32" s="378">
        <v>9.3788774000000005E-2</v>
      </c>
      <c r="AB32" s="378">
        <v>9.3578857000000001E-2</v>
      </c>
      <c r="AC32" s="378">
        <v>0.103022065</v>
      </c>
      <c r="AD32" s="378">
        <v>0.10207393300000001</v>
      </c>
      <c r="AE32" s="378">
        <v>0.105037097</v>
      </c>
      <c r="AF32" s="378">
        <v>0.13386126700000001</v>
      </c>
      <c r="AG32" s="378">
        <v>0.105548613</v>
      </c>
      <c r="AH32" s="378">
        <v>0.124097968</v>
      </c>
      <c r="AI32" s="378">
        <v>0.11498826700000001</v>
      </c>
      <c r="AJ32" s="378">
        <v>0.12881035499999999</v>
      </c>
      <c r="AK32" s="378">
        <v>0.110161333</v>
      </c>
      <c r="AL32" s="378">
        <v>0.12809271</v>
      </c>
      <c r="AM32" s="378">
        <v>0.140392032</v>
      </c>
      <c r="AN32" s="378">
        <v>0.154007643</v>
      </c>
      <c r="AO32" s="378">
        <v>0.166028129</v>
      </c>
      <c r="AP32" s="378">
        <v>0.17110439999999999</v>
      </c>
      <c r="AQ32" s="378">
        <v>0.223636903</v>
      </c>
      <c r="AR32" s="378">
        <v>0.21061476700000001</v>
      </c>
      <c r="AS32" s="378">
        <v>0.17300132300000001</v>
      </c>
      <c r="AT32" s="378">
        <v>0.21719680599999999</v>
      </c>
      <c r="AU32" s="378">
        <v>0.2065485</v>
      </c>
      <c r="AV32" s="378">
        <v>0.194235097</v>
      </c>
      <c r="AW32" s="378">
        <v>0.16252413299999999</v>
      </c>
      <c r="AX32" s="378">
        <v>0.22773322600000001</v>
      </c>
      <c r="AY32" s="378">
        <v>0.180726419</v>
      </c>
      <c r="AZ32" s="378">
        <v>0.23145427599999999</v>
      </c>
      <c r="BA32" s="378">
        <v>0.22680883900000001</v>
      </c>
      <c r="BB32" s="378">
        <v>0.22729693300000001</v>
      </c>
      <c r="BC32" s="378">
        <v>0.223255645</v>
      </c>
      <c r="BD32" s="674">
        <v>0.26018846699999998</v>
      </c>
      <c r="BE32" s="674">
        <v>0.28502361300000001</v>
      </c>
      <c r="BF32" s="674">
        <v>0.25639374199999998</v>
      </c>
      <c r="BG32" s="674">
        <v>0.25343399999999999</v>
      </c>
      <c r="BH32" s="674">
        <v>0.23472988</v>
      </c>
      <c r="BI32" s="674">
        <v>0.24785409999999999</v>
      </c>
      <c r="BJ32" s="389">
        <v>0.25366739999999999</v>
      </c>
      <c r="BK32" s="389">
        <v>0.2393507</v>
      </c>
      <c r="BL32" s="389">
        <v>0.24429709999999999</v>
      </c>
      <c r="BM32" s="389">
        <v>0.24657970000000001</v>
      </c>
      <c r="BN32" s="389">
        <v>0.24613299999999999</v>
      </c>
      <c r="BO32" s="389">
        <v>0.25345020000000001</v>
      </c>
      <c r="BP32" s="389">
        <v>0.25631199999999998</v>
      </c>
      <c r="BQ32" s="389">
        <v>0.24883640000000001</v>
      </c>
      <c r="BR32" s="389">
        <v>0.25168030000000002</v>
      </c>
      <c r="BS32" s="389">
        <v>0.24429799999999999</v>
      </c>
      <c r="BT32" s="389">
        <v>0.247415</v>
      </c>
      <c r="BU32" s="389">
        <v>0.2517547</v>
      </c>
      <c r="BV32" s="389">
        <v>0.26591330000000002</v>
      </c>
    </row>
    <row r="33" spans="1:74" ht="11.05" customHeight="1" x14ac:dyDescent="0.2">
      <c r="A33" s="291" t="s">
        <v>1526</v>
      </c>
      <c r="B33" s="589" t="s">
        <v>1550</v>
      </c>
      <c r="C33" s="378">
        <v>3.7278192000000002E-2</v>
      </c>
      <c r="D33" s="378">
        <v>4.9073314E-2</v>
      </c>
      <c r="E33" s="378">
        <v>4.1123941999999997E-2</v>
      </c>
      <c r="F33" s="378">
        <v>4.1333092000000002E-2</v>
      </c>
      <c r="G33" s="378">
        <v>3.7879580000000003E-2</v>
      </c>
      <c r="H33" s="378">
        <v>6.4495517000000002E-2</v>
      </c>
      <c r="I33" s="378">
        <v>3.9695203999999998E-2</v>
      </c>
      <c r="J33" s="378">
        <v>4.2500347000000001E-2</v>
      </c>
      <c r="K33" s="378">
        <v>4.7618739E-2</v>
      </c>
      <c r="L33" s="378">
        <v>2.8346120999999998E-2</v>
      </c>
      <c r="M33" s="378">
        <v>5.3298868999999999E-2</v>
      </c>
      <c r="N33" s="378">
        <v>6.7818734000000006E-2</v>
      </c>
      <c r="O33" s="378">
        <v>5.0592580999999998E-2</v>
      </c>
      <c r="P33" s="378">
        <v>5.3557678999999997E-2</v>
      </c>
      <c r="Q33" s="378">
        <v>6.3475871000000003E-2</v>
      </c>
      <c r="R33" s="378">
        <v>6.8975067000000001E-2</v>
      </c>
      <c r="S33" s="378">
        <v>7.4692452000000006E-2</v>
      </c>
      <c r="T33" s="378">
        <v>6.8225499999999994E-2</v>
      </c>
      <c r="U33" s="378">
        <v>5.3971225999999997E-2</v>
      </c>
      <c r="V33" s="378">
        <v>7.3778160999999995E-2</v>
      </c>
      <c r="W33" s="378">
        <v>5.08317E-2</v>
      </c>
      <c r="X33" s="378">
        <v>9.0732645000000001E-2</v>
      </c>
      <c r="Y33" s="378">
        <v>8.6273299999999997E-2</v>
      </c>
      <c r="Z33" s="378">
        <v>8.2765871000000005E-2</v>
      </c>
      <c r="AA33" s="378">
        <v>8.1465774000000005E-2</v>
      </c>
      <c r="AB33" s="378">
        <v>8.2399857000000007E-2</v>
      </c>
      <c r="AC33" s="378">
        <v>9.1893064999999996E-2</v>
      </c>
      <c r="AD33" s="378">
        <v>9.0240932999999995E-2</v>
      </c>
      <c r="AE33" s="378">
        <v>9.5392096999999995E-2</v>
      </c>
      <c r="AF33" s="378">
        <v>0.12102826699999999</v>
      </c>
      <c r="AG33" s="378">
        <v>9.3258613000000004E-2</v>
      </c>
      <c r="AH33" s="378">
        <v>0.111839968</v>
      </c>
      <c r="AI33" s="378">
        <v>0.100621267</v>
      </c>
      <c r="AJ33" s="378">
        <v>0.11552035500000001</v>
      </c>
      <c r="AK33" s="378">
        <v>9.5094333000000003E-2</v>
      </c>
      <c r="AL33" s="378">
        <v>0.11538271</v>
      </c>
      <c r="AM33" s="378">
        <v>0.12797303199999999</v>
      </c>
      <c r="AN33" s="378">
        <v>0.13897164300000001</v>
      </c>
      <c r="AO33" s="378">
        <v>0.15083412900000001</v>
      </c>
      <c r="AP33" s="378">
        <v>0.16177140000000001</v>
      </c>
      <c r="AQ33" s="378">
        <v>0.21060490300000001</v>
      </c>
      <c r="AR33" s="378">
        <v>0.19174776700000001</v>
      </c>
      <c r="AS33" s="378">
        <v>0.16542032300000001</v>
      </c>
      <c r="AT33" s="378">
        <v>0.19964880600000001</v>
      </c>
      <c r="AU33" s="378">
        <v>0.19438150000000001</v>
      </c>
      <c r="AV33" s="378">
        <v>0.185138097</v>
      </c>
      <c r="AW33" s="378">
        <v>0.15539113299999999</v>
      </c>
      <c r="AX33" s="378">
        <v>0.221120226</v>
      </c>
      <c r="AY33" s="378">
        <v>0.17362941900000001</v>
      </c>
      <c r="AZ33" s="378">
        <v>0.225282276</v>
      </c>
      <c r="BA33" s="378">
        <v>0.21832483899999999</v>
      </c>
      <c r="BB33" s="378">
        <v>0.221629933</v>
      </c>
      <c r="BC33" s="378">
        <v>0.21402964499999999</v>
      </c>
      <c r="BD33" s="674">
        <v>0.248021467</v>
      </c>
      <c r="BE33" s="674">
        <v>0.27041061300000002</v>
      </c>
      <c r="BF33" s="674">
        <v>0.243812742</v>
      </c>
      <c r="BG33" s="674">
        <v>0.24010100000000001</v>
      </c>
      <c r="BH33" s="674">
        <v>0.22523979999999999</v>
      </c>
      <c r="BI33" s="674">
        <v>0.2374407</v>
      </c>
      <c r="BJ33" s="389">
        <v>0.2442926</v>
      </c>
      <c r="BK33" s="389">
        <v>0.2293133</v>
      </c>
      <c r="BL33" s="389">
        <v>0.2337419</v>
      </c>
      <c r="BM33" s="389">
        <v>0.2350778</v>
      </c>
      <c r="BN33" s="389">
        <v>0.23723060000000001</v>
      </c>
      <c r="BO33" s="389">
        <v>0.2428334</v>
      </c>
      <c r="BP33" s="389">
        <v>0.24169689999999999</v>
      </c>
      <c r="BQ33" s="389">
        <v>0.23734469999999999</v>
      </c>
      <c r="BR33" s="389">
        <v>0.2375526</v>
      </c>
      <c r="BS33" s="389">
        <v>0.23212050000000001</v>
      </c>
      <c r="BT33" s="389">
        <v>0.23667659999999999</v>
      </c>
      <c r="BU33" s="389">
        <v>0.24084469999999999</v>
      </c>
      <c r="BV33" s="389">
        <v>0.25633119999999998</v>
      </c>
    </row>
    <row r="34" spans="1:74" ht="11.05" customHeight="1" x14ac:dyDescent="0.2">
      <c r="A34" s="291" t="s">
        <v>1521</v>
      </c>
      <c r="B34" s="589" t="s">
        <v>1547</v>
      </c>
      <c r="C34" s="378">
        <v>7.1929999999999997E-3</v>
      </c>
      <c r="D34" s="378">
        <v>6.9649999999999998E-3</v>
      </c>
      <c r="E34" s="378">
        <v>6.8060000000000004E-3</v>
      </c>
      <c r="F34" s="378">
        <v>7.2659999999999999E-3</v>
      </c>
      <c r="G34" s="378">
        <v>8.1290000000000008E-3</v>
      </c>
      <c r="H34" s="378">
        <v>5.0660000000000002E-3</v>
      </c>
      <c r="I34" s="378">
        <v>7.3220000000000004E-3</v>
      </c>
      <c r="J34" s="378">
        <v>9.4509999999999993E-3</v>
      </c>
      <c r="K34" s="378">
        <v>8.5660000000000007E-3</v>
      </c>
      <c r="L34" s="378">
        <v>8.6770000000000007E-3</v>
      </c>
      <c r="M34" s="378">
        <v>8.4329999999999995E-3</v>
      </c>
      <c r="N34" s="378">
        <v>8.0000000000000002E-3</v>
      </c>
      <c r="O34" s="378">
        <v>6.1939999999999999E-3</v>
      </c>
      <c r="P34" s="378">
        <v>8.7139999999999995E-3</v>
      </c>
      <c r="Q34" s="378">
        <v>9.4520000000000003E-3</v>
      </c>
      <c r="R34" s="378">
        <v>8.4670000000000006E-3</v>
      </c>
      <c r="S34" s="378">
        <v>9.3550000000000005E-3</v>
      </c>
      <c r="T34" s="378">
        <v>1.1833E-2</v>
      </c>
      <c r="U34" s="378">
        <v>1.2968E-2</v>
      </c>
      <c r="V34" s="378">
        <v>1.1483999999999999E-2</v>
      </c>
      <c r="W34" s="378">
        <v>1.4567E-2</v>
      </c>
      <c r="X34" s="378">
        <v>9.7099999999999999E-3</v>
      </c>
      <c r="Y34" s="378">
        <v>1.11E-2</v>
      </c>
      <c r="Z34" s="378">
        <v>1.2936E-2</v>
      </c>
      <c r="AA34" s="378">
        <v>1.2323000000000001E-2</v>
      </c>
      <c r="AB34" s="378">
        <v>1.1179E-2</v>
      </c>
      <c r="AC34" s="378">
        <v>1.1129E-2</v>
      </c>
      <c r="AD34" s="378">
        <v>1.1833E-2</v>
      </c>
      <c r="AE34" s="378">
        <v>9.6450000000000008E-3</v>
      </c>
      <c r="AF34" s="378">
        <v>1.2833000000000001E-2</v>
      </c>
      <c r="AG34" s="378">
        <v>1.2290000000000001E-2</v>
      </c>
      <c r="AH34" s="378">
        <v>1.2258E-2</v>
      </c>
      <c r="AI34" s="378">
        <v>1.4367E-2</v>
      </c>
      <c r="AJ34" s="378">
        <v>1.329E-2</v>
      </c>
      <c r="AK34" s="378">
        <v>1.5067000000000001E-2</v>
      </c>
      <c r="AL34" s="378">
        <v>1.2710000000000001E-2</v>
      </c>
      <c r="AM34" s="378">
        <v>1.2418999999999999E-2</v>
      </c>
      <c r="AN34" s="378">
        <v>1.5036000000000001E-2</v>
      </c>
      <c r="AO34" s="378">
        <v>1.5193999999999999E-2</v>
      </c>
      <c r="AP34" s="378">
        <v>9.3329999999999993E-3</v>
      </c>
      <c r="AQ34" s="378">
        <v>1.3032E-2</v>
      </c>
      <c r="AR34" s="378">
        <v>1.8866999999999998E-2</v>
      </c>
      <c r="AS34" s="378">
        <v>7.5810000000000001E-3</v>
      </c>
      <c r="AT34" s="378">
        <v>1.7548000000000001E-2</v>
      </c>
      <c r="AU34" s="378">
        <v>1.2167000000000001E-2</v>
      </c>
      <c r="AV34" s="378">
        <v>9.0969999999999992E-3</v>
      </c>
      <c r="AW34" s="378">
        <v>7.1329999999999996E-3</v>
      </c>
      <c r="AX34" s="378">
        <v>6.613E-3</v>
      </c>
      <c r="AY34" s="378">
        <v>7.097E-3</v>
      </c>
      <c r="AZ34" s="378">
        <v>6.1720000000000004E-3</v>
      </c>
      <c r="BA34" s="378">
        <v>8.4840000000000002E-3</v>
      </c>
      <c r="BB34" s="378">
        <v>5.6670000000000002E-3</v>
      </c>
      <c r="BC34" s="378">
        <v>9.2259999999999998E-3</v>
      </c>
      <c r="BD34" s="674">
        <v>1.2167000000000001E-2</v>
      </c>
      <c r="BE34" s="674">
        <v>1.4612999999999999E-2</v>
      </c>
      <c r="BF34" s="674">
        <v>1.2581E-2</v>
      </c>
      <c r="BG34" s="674">
        <v>1.3332999999999999E-2</v>
      </c>
      <c r="BH34" s="674">
        <v>9.4900799999999997E-3</v>
      </c>
      <c r="BI34" s="674">
        <v>1.04134E-2</v>
      </c>
      <c r="BJ34" s="389">
        <v>9.3747299999999995E-3</v>
      </c>
      <c r="BK34" s="389">
        <v>1.0037300000000001E-2</v>
      </c>
      <c r="BL34" s="389">
        <v>1.0555200000000001E-2</v>
      </c>
      <c r="BM34" s="389">
        <v>1.1501900000000001E-2</v>
      </c>
      <c r="BN34" s="389">
        <v>8.9023899999999996E-3</v>
      </c>
      <c r="BO34" s="389">
        <v>1.0616799999999999E-2</v>
      </c>
      <c r="BP34" s="389">
        <v>1.4615E-2</v>
      </c>
      <c r="BQ34" s="389">
        <v>1.1491599999999999E-2</v>
      </c>
      <c r="BR34" s="389">
        <v>1.41277E-2</v>
      </c>
      <c r="BS34" s="389">
        <v>1.2177500000000001E-2</v>
      </c>
      <c r="BT34" s="389">
        <v>1.07384E-2</v>
      </c>
      <c r="BU34" s="389">
        <v>1.09099E-2</v>
      </c>
      <c r="BV34" s="389">
        <v>9.5821199999999995E-3</v>
      </c>
    </row>
    <row r="35" spans="1:74" s="33" customFormat="1" ht="11.05" customHeight="1" x14ac:dyDescent="0.2">
      <c r="A35" s="291" t="s">
        <v>1527</v>
      </c>
      <c r="B35" s="584" t="s">
        <v>1551</v>
      </c>
      <c r="C35" s="378">
        <v>1.9496030000000001E-3</v>
      </c>
      <c r="D35" s="378">
        <v>1.962681E-3</v>
      </c>
      <c r="E35" s="378">
        <v>2.294524E-3</v>
      </c>
      <c r="F35" s="378">
        <v>2.5811660000000002E-3</v>
      </c>
      <c r="G35" s="378">
        <v>1.7520249999999999E-3</v>
      </c>
      <c r="H35" s="378">
        <v>2.07588E-3</v>
      </c>
      <c r="I35" s="378">
        <v>3.2990229999999999E-3</v>
      </c>
      <c r="J35" s="378">
        <v>1.934388E-3</v>
      </c>
      <c r="K35" s="378">
        <v>2.6993870000000001E-3</v>
      </c>
      <c r="L35" s="378">
        <v>1.025336E-3</v>
      </c>
      <c r="M35" s="378">
        <v>2.1659650000000002E-3</v>
      </c>
      <c r="N35" s="378">
        <v>1.9897970000000002E-3</v>
      </c>
      <c r="O35" s="378">
        <v>2.270677E-3</v>
      </c>
      <c r="P35" s="378">
        <v>5.5821430000000003E-3</v>
      </c>
      <c r="Q35" s="378">
        <v>5.9747419999999999E-3</v>
      </c>
      <c r="R35" s="378">
        <v>5.6461999999999997E-3</v>
      </c>
      <c r="S35" s="378">
        <v>3.5088060000000002E-3</v>
      </c>
      <c r="T35" s="378">
        <v>4.5335669999999996E-3</v>
      </c>
      <c r="U35" s="378">
        <v>4.411E-3</v>
      </c>
      <c r="V35" s="378">
        <v>4.6341610000000004E-3</v>
      </c>
      <c r="W35" s="378">
        <v>3.722267E-3</v>
      </c>
      <c r="X35" s="378">
        <v>5.5714190000000002E-3</v>
      </c>
      <c r="Y35" s="378">
        <v>8.2599330000000006E-3</v>
      </c>
      <c r="Z35" s="378">
        <v>7.9609350000000006E-3</v>
      </c>
      <c r="AA35" s="378">
        <v>5.7828710000000002E-3</v>
      </c>
      <c r="AB35" s="378">
        <v>8.0983570000000005E-3</v>
      </c>
      <c r="AC35" s="378">
        <v>8.9312899999999997E-3</v>
      </c>
      <c r="AD35" s="378">
        <v>1.3684333E-2</v>
      </c>
      <c r="AE35" s="378">
        <v>1.2153226E-2</v>
      </c>
      <c r="AF35" s="378">
        <v>1.3048933E-2</v>
      </c>
      <c r="AG35" s="378">
        <v>1.4145E-2</v>
      </c>
      <c r="AH35" s="378">
        <v>1.5154645E-2</v>
      </c>
      <c r="AI35" s="378">
        <v>1.5016233E-2</v>
      </c>
      <c r="AJ35" s="378">
        <v>1.5386323E-2</v>
      </c>
      <c r="AK35" s="378">
        <v>1.4581133E-2</v>
      </c>
      <c r="AL35" s="378">
        <v>2.0024935000000001E-2</v>
      </c>
      <c r="AM35" s="378">
        <v>2.0068032E-2</v>
      </c>
      <c r="AN35" s="378">
        <v>1.5123071E-2</v>
      </c>
      <c r="AO35" s="378">
        <v>1.9670903E-2</v>
      </c>
      <c r="AP35" s="378">
        <v>1.6786200000000001E-2</v>
      </c>
      <c r="AQ35" s="378">
        <v>2.0577967999999999E-2</v>
      </c>
      <c r="AR35" s="378">
        <v>1.8938799999999999E-2</v>
      </c>
      <c r="AS35" s="378">
        <v>2.0268548000000001E-2</v>
      </c>
      <c r="AT35" s="378">
        <v>1.3317064999999999E-2</v>
      </c>
      <c r="AU35" s="378">
        <v>2.1412567E-2</v>
      </c>
      <c r="AV35" s="378">
        <v>2.1420871000000001E-2</v>
      </c>
      <c r="AW35" s="378">
        <v>2.0753500000000001E-2</v>
      </c>
      <c r="AX35" s="378">
        <v>2.5512E-2</v>
      </c>
      <c r="AY35" s="378">
        <v>2.0718387000000001E-2</v>
      </c>
      <c r="AZ35" s="378">
        <v>2.0127828E-2</v>
      </c>
      <c r="BA35" s="378">
        <v>1.9084160999999999E-2</v>
      </c>
      <c r="BB35" s="378">
        <v>2.1885567000000002E-2</v>
      </c>
      <c r="BC35" s="378">
        <v>1.4270097000000001E-2</v>
      </c>
      <c r="BD35" s="674">
        <v>1.9757199999999999E-2</v>
      </c>
      <c r="BE35" s="674">
        <v>2.0629709999999999E-2</v>
      </c>
      <c r="BF35" s="674">
        <v>1.7776710000000001E-2</v>
      </c>
      <c r="BG35" s="674">
        <v>2.2995999999999999E-2</v>
      </c>
      <c r="BH35" s="674">
        <v>2.5670800000000001E-2</v>
      </c>
      <c r="BI35" s="674">
        <v>2.66967E-2</v>
      </c>
      <c r="BJ35" s="389">
        <v>2.84756E-2</v>
      </c>
      <c r="BK35" s="389">
        <v>2.9809700000000001E-2</v>
      </c>
      <c r="BL35" s="389">
        <v>3.17384E-2</v>
      </c>
      <c r="BM35" s="389">
        <v>3.4423799999999997E-2</v>
      </c>
      <c r="BN35" s="389">
        <v>3.6740200000000001E-2</v>
      </c>
      <c r="BO35" s="389">
        <v>3.8772099999999997E-2</v>
      </c>
      <c r="BP35" s="389">
        <v>4.1314200000000002E-2</v>
      </c>
      <c r="BQ35" s="389">
        <v>4.3064600000000001E-2</v>
      </c>
      <c r="BR35" s="389">
        <v>4.5198000000000002E-2</v>
      </c>
      <c r="BS35" s="389">
        <v>4.7373999999999999E-2</v>
      </c>
      <c r="BT35" s="389">
        <v>4.9363799999999999E-2</v>
      </c>
      <c r="BU35" s="389">
        <v>5.1008400000000002E-2</v>
      </c>
      <c r="BV35" s="389">
        <v>5.2505499999999997E-2</v>
      </c>
    </row>
    <row r="36" spans="1:74" ht="11.05" customHeight="1" x14ac:dyDescent="0.2">
      <c r="A36" s="291"/>
      <c r="B36" s="589"/>
      <c r="C36" s="378"/>
      <c r="D36" s="378"/>
      <c r="E36" s="378"/>
      <c r="F36" s="378"/>
      <c r="G36" s="378"/>
      <c r="H36" s="378"/>
      <c r="I36" s="378"/>
      <c r="J36" s="378"/>
      <c r="K36" s="378"/>
      <c r="L36" s="378"/>
      <c r="M36" s="378"/>
      <c r="N36" s="378"/>
      <c r="O36" s="378"/>
      <c r="P36" s="378"/>
      <c r="Q36" s="378"/>
      <c r="R36" s="378"/>
      <c r="S36" s="378"/>
      <c r="T36" s="378"/>
      <c r="U36" s="378"/>
      <c r="V36" s="378"/>
      <c r="W36" s="378"/>
      <c r="X36" s="378"/>
      <c r="Y36" s="378"/>
      <c r="Z36" s="378"/>
      <c r="AA36" s="378"/>
      <c r="AB36" s="378"/>
      <c r="AC36" s="378"/>
      <c r="AD36" s="378"/>
      <c r="AE36" s="378"/>
      <c r="AF36" s="378"/>
      <c r="AG36" s="378"/>
      <c r="AH36" s="378"/>
      <c r="AI36" s="378"/>
      <c r="AJ36" s="378"/>
      <c r="AK36" s="378"/>
      <c r="AL36" s="378"/>
      <c r="AM36" s="378"/>
      <c r="AN36" s="378"/>
      <c r="AO36" s="378"/>
      <c r="AP36" s="378"/>
      <c r="AQ36" s="378"/>
      <c r="AR36" s="378"/>
      <c r="AS36" s="378"/>
      <c r="AT36" s="378"/>
      <c r="AU36" s="378"/>
      <c r="AV36" s="378"/>
      <c r="AW36" s="378"/>
      <c r="AX36" s="378"/>
      <c r="AY36" s="378"/>
      <c r="AZ36" s="378"/>
      <c r="BA36" s="378"/>
      <c r="BB36" s="378"/>
      <c r="BC36" s="378"/>
      <c r="BD36" s="674"/>
      <c r="BE36" s="674"/>
      <c r="BF36" s="674"/>
      <c r="BG36" s="674"/>
      <c r="BH36" s="674"/>
      <c r="BI36" s="674"/>
      <c r="BJ36" s="389"/>
      <c r="BK36" s="389"/>
      <c r="BL36" s="389"/>
      <c r="BM36" s="389"/>
      <c r="BN36" s="389"/>
      <c r="BO36" s="389"/>
      <c r="BP36" s="389"/>
      <c r="BQ36" s="389"/>
      <c r="BR36" s="389"/>
      <c r="BS36" s="389"/>
      <c r="BT36" s="389"/>
      <c r="BU36" s="389"/>
      <c r="BV36" s="389"/>
    </row>
    <row r="37" spans="1:74" s="300" customFormat="1" ht="11.05" customHeight="1" x14ac:dyDescent="0.2">
      <c r="A37" s="587" t="s">
        <v>243</v>
      </c>
      <c r="B37" s="583" t="s">
        <v>1528</v>
      </c>
      <c r="C37" s="103">
        <v>8.7235359999999993</v>
      </c>
      <c r="D37" s="103">
        <v>9.0504390000000008</v>
      </c>
      <c r="E37" s="103">
        <v>7.7790020000000002</v>
      </c>
      <c r="F37" s="103">
        <v>5.8657599999999999</v>
      </c>
      <c r="G37" s="103">
        <v>7.1979879999999996</v>
      </c>
      <c r="H37" s="103">
        <v>8.2915460000000003</v>
      </c>
      <c r="I37" s="103">
        <v>8.460286</v>
      </c>
      <c r="J37" s="103">
        <v>8.5240849999999995</v>
      </c>
      <c r="K37" s="103">
        <v>8.5411009999999994</v>
      </c>
      <c r="L37" s="103">
        <v>8.3164069999999999</v>
      </c>
      <c r="M37" s="103">
        <v>8.0013620000000003</v>
      </c>
      <c r="N37" s="103">
        <v>7.8554209999999998</v>
      </c>
      <c r="O37" s="103">
        <v>7.723325</v>
      </c>
      <c r="P37" s="103">
        <v>7.8235749999999999</v>
      </c>
      <c r="Q37" s="103">
        <v>8.5531550000000003</v>
      </c>
      <c r="R37" s="103">
        <v>8.8393800000000002</v>
      </c>
      <c r="S37" s="103">
        <v>9.0807749999999992</v>
      </c>
      <c r="T37" s="103">
        <v>9.3616659999999996</v>
      </c>
      <c r="U37" s="103">
        <v>9.2970620000000004</v>
      </c>
      <c r="V37" s="103">
        <v>9.1823250000000005</v>
      </c>
      <c r="W37" s="103">
        <v>8.9324600000000007</v>
      </c>
      <c r="X37" s="103">
        <v>9.0269370000000002</v>
      </c>
      <c r="Y37" s="103">
        <v>9.0210779999999993</v>
      </c>
      <c r="Z37" s="103">
        <v>8.8794160000000009</v>
      </c>
      <c r="AA37" s="103">
        <v>8.0618730000000003</v>
      </c>
      <c r="AB37" s="103">
        <v>8.6501760000000001</v>
      </c>
      <c r="AC37" s="103">
        <v>9.0051249999999996</v>
      </c>
      <c r="AD37" s="103">
        <v>8.7987420000000007</v>
      </c>
      <c r="AE37" s="103">
        <v>9.1191099999999992</v>
      </c>
      <c r="AF37" s="103">
        <v>9.075113</v>
      </c>
      <c r="AG37" s="103">
        <v>8.8115620000000003</v>
      </c>
      <c r="AH37" s="103">
        <v>9.1153639999999996</v>
      </c>
      <c r="AI37" s="103">
        <v>8.8466349999999991</v>
      </c>
      <c r="AJ37" s="103">
        <v>8.8067969999999995</v>
      </c>
      <c r="AK37" s="103">
        <v>8.8268369999999994</v>
      </c>
      <c r="AL37" s="103">
        <v>8.5959120000000002</v>
      </c>
      <c r="AM37" s="103">
        <v>8.2910260000000005</v>
      </c>
      <c r="AN37" s="103">
        <v>8.694903</v>
      </c>
      <c r="AO37" s="103">
        <v>9.0769289999999998</v>
      </c>
      <c r="AP37" s="103">
        <v>8.9440740000000005</v>
      </c>
      <c r="AQ37" s="103">
        <v>9.0798850000000009</v>
      </c>
      <c r="AR37" s="103">
        <v>9.3657190000000003</v>
      </c>
      <c r="AS37" s="103">
        <v>8.9790080000000003</v>
      </c>
      <c r="AT37" s="103">
        <v>9.2444869999999995</v>
      </c>
      <c r="AU37" s="103">
        <v>8.8430999999999997</v>
      </c>
      <c r="AV37" s="103">
        <v>9.0998470000000005</v>
      </c>
      <c r="AW37" s="103">
        <v>8.9098400000000009</v>
      </c>
      <c r="AX37" s="103">
        <v>8.7958689999999997</v>
      </c>
      <c r="AY37" s="103">
        <v>8.2376719999999999</v>
      </c>
      <c r="AZ37" s="103">
        <v>8.6009729999999998</v>
      </c>
      <c r="BA37" s="103">
        <v>8.8873770000000007</v>
      </c>
      <c r="BB37" s="103">
        <v>8.8311639999999993</v>
      </c>
      <c r="BC37" s="103">
        <v>9.3959930000000007</v>
      </c>
      <c r="BD37" s="703">
        <v>9.1198350000000001</v>
      </c>
      <c r="BE37" s="703">
        <v>9.296856</v>
      </c>
      <c r="BF37" s="703">
        <v>9.2577169999999995</v>
      </c>
      <c r="BG37" s="703">
        <v>8.9936919999999994</v>
      </c>
      <c r="BH37" s="703">
        <v>9.0379677418999993</v>
      </c>
      <c r="BI37" s="703">
        <v>8.8693656000000001</v>
      </c>
      <c r="BJ37" s="598">
        <v>8.7565419999999996</v>
      </c>
      <c r="BK37" s="598">
        <v>8.2688199999999998</v>
      </c>
      <c r="BL37" s="598">
        <v>8.5994890000000002</v>
      </c>
      <c r="BM37" s="598">
        <v>8.925948</v>
      </c>
      <c r="BN37" s="598">
        <v>8.8481059999999996</v>
      </c>
      <c r="BO37" s="598">
        <v>9.3625740000000004</v>
      </c>
      <c r="BP37" s="598">
        <v>9.1287789999999998</v>
      </c>
      <c r="BQ37" s="598">
        <v>9.3363340000000008</v>
      </c>
      <c r="BR37" s="598">
        <v>9.2447130000000008</v>
      </c>
      <c r="BS37" s="598">
        <v>8.9975509999999996</v>
      </c>
      <c r="BT37" s="598">
        <v>8.9735440000000004</v>
      </c>
      <c r="BU37" s="598">
        <v>8.9175360000000001</v>
      </c>
      <c r="BV37" s="598">
        <v>8.7355420000000006</v>
      </c>
    </row>
    <row r="38" spans="1:74" ht="11.05" customHeight="1" x14ac:dyDescent="0.2">
      <c r="A38" s="291" t="s">
        <v>1558</v>
      </c>
      <c r="B38" s="584" t="s">
        <v>1529</v>
      </c>
      <c r="C38" s="378">
        <v>7.8031523547999999</v>
      </c>
      <c r="D38" s="378">
        <v>8.1481329655000003</v>
      </c>
      <c r="E38" s="378">
        <v>7.0425913225999999</v>
      </c>
      <c r="F38" s="378">
        <v>5.3256296667000003</v>
      </c>
      <c r="G38" s="378">
        <v>6.4431367742000001</v>
      </c>
      <c r="H38" s="378">
        <v>7.3923249999999996</v>
      </c>
      <c r="I38" s="378">
        <v>7.5920735161000001</v>
      </c>
      <c r="J38" s="378">
        <v>7.6657413870999997</v>
      </c>
      <c r="K38" s="378">
        <v>7.6613343333000001</v>
      </c>
      <c r="L38" s="378">
        <v>7.4983927097</v>
      </c>
      <c r="M38" s="378">
        <v>7.1332132333000002</v>
      </c>
      <c r="N38" s="378">
        <v>7.0006767097000004</v>
      </c>
      <c r="O38" s="378">
        <v>6.9659026128999999</v>
      </c>
      <c r="P38" s="378">
        <v>7.0352443570999998</v>
      </c>
      <c r="Q38" s="378">
        <v>7.6576356129000001</v>
      </c>
      <c r="R38" s="378">
        <v>7.9658761333000001</v>
      </c>
      <c r="S38" s="378">
        <v>8.1246909355000003</v>
      </c>
      <c r="T38" s="378">
        <v>8.3933548333000001</v>
      </c>
      <c r="U38" s="378">
        <v>8.3328604516000002</v>
      </c>
      <c r="V38" s="378">
        <v>8.2479813548000003</v>
      </c>
      <c r="W38" s="378">
        <v>8.0198947999999994</v>
      </c>
      <c r="X38" s="378">
        <v>8.0515396452000001</v>
      </c>
      <c r="Y38" s="378">
        <v>8.0625132666999999</v>
      </c>
      <c r="Z38" s="378">
        <v>7.9576078065000004</v>
      </c>
      <c r="AA38" s="378">
        <v>7.2218092258000004</v>
      </c>
      <c r="AB38" s="378">
        <v>7.7845814286000001</v>
      </c>
      <c r="AC38" s="378">
        <v>8.0790455161000008</v>
      </c>
      <c r="AD38" s="378">
        <v>7.9072709666999996</v>
      </c>
      <c r="AE38" s="378">
        <v>8.1820404838999998</v>
      </c>
      <c r="AF38" s="378">
        <v>8.1094875332999994</v>
      </c>
      <c r="AG38" s="378">
        <v>7.9060714193999999</v>
      </c>
      <c r="AH38" s="378">
        <v>8.1560213548</v>
      </c>
      <c r="AI38" s="378">
        <v>7.9500885666999999</v>
      </c>
      <c r="AJ38" s="378">
        <v>7.8574542257999997</v>
      </c>
      <c r="AK38" s="378">
        <v>7.8835401333000004</v>
      </c>
      <c r="AL38" s="378">
        <v>7.7021191612999997</v>
      </c>
      <c r="AM38" s="378">
        <v>7.4110423548000002</v>
      </c>
      <c r="AN38" s="378">
        <v>7.8240577143000003</v>
      </c>
      <c r="AO38" s="378">
        <v>8.1381048709999995</v>
      </c>
      <c r="AP38" s="378">
        <v>8.0403854999999993</v>
      </c>
      <c r="AQ38" s="378">
        <v>8.1379274515999995</v>
      </c>
      <c r="AR38" s="378">
        <v>8.3914656332999993</v>
      </c>
      <c r="AS38" s="378">
        <v>8.0566328709999997</v>
      </c>
      <c r="AT38" s="378">
        <v>8.2689053547999993</v>
      </c>
      <c r="AU38" s="378">
        <v>7.9349219333000001</v>
      </c>
      <c r="AV38" s="378">
        <v>8.1309115805999994</v>
      </c>
      <c r="AW38" s="378">
        <v>7.9675802666999997</v>
      </c>
      <c r="AX38" s="378">
        <v>7.8889029355</v>
      </c>
      <c r="AY38" s="378">
        <v>7.4059093871000004</v>
      </c>
      <c r="AZ38" s="378">
        <v>7.6940014137999997</v>
      </c>
      <c r="BA38" s="378">
        <v>7.9778440968000002</v>
      </c>
      <c r="BB38" s="378">
        <v>7.9667939667000001</v>
      </c>
      <c r="BC38" s="378">
        <v>8.4009940645000007</v>
      </c>
      <c r="BD38" s="674">
        <v>8.1958765000000007</v>
      </c>
      <c r="BE38" s="674">
        <v>8.3342953870999992</v>
      </c>
      <c r="BF38" s="674">
        <v>8.2988312580999999</v>
      </c>
      <c r="BG38" s="674">
        <v>8.0616699000000001</v>
      </c>
      <c r="BH38" s="674">
        <v>8.0547386128999996</v>
      </c>
      <c r="BI38" s="674">
        <v>7.9626774635000004</v>
      </c>
      <c r="BJ38" s="389">
        <v>7.8374079999999999</v>
      </c>
      <c r="BK38" s="389">
        <v>7.4086470000000002</v>
      </c>
      <c r="BL38" s="389">
        <v>7.7147430000000004</v>
      </c>
      <c r="BM38" s="389">
        <v>8.0122040000000005</v>
      </c>
      <c r="BN38" s="389">
        <v>7.9599250000000001</v>
      </c>
      <c r="BO38" s="389">
        <v>8.3778860000000002</v>
      </c>
      <c r="BP38" s="389">
        <v>8.1836649999999995</v>
      </c>
      <c r="BQ38" s="389">
        <v>8.3662989999999997</v>
      </c>
      <c r="BR38" s="389">
        <v>8.2916279999999993</v>
      </c>
      <c r="BS38" s="389">
        <v>8.0679160000000003</v>
      </c>
      <c r="BT38" s="389">
        <v>8.0252169999999996</v>
      </c>
      <c r="BU38" s="389">
        <v>7.9630770000000002</v>
      </c>
      <c r="BV38" s="389">
        <v>7.8186390000000001</v>
      </c>
    </row>
    <row r="39" spans="1:74" ht="11.05" customHeight="1" x14ac:dyDescent="0.2">
      <c r="A39" s="291" t="s">
        <v>511</v>
      </c>
      <c r="B39" s="584" t="s">
        <v>1139</v>
      </c>
      <c r="C39" s="378">
        <v>0.92038364516000004</v>
      </c>
      <c r="D39" s="378">
        <v>0.90230603448000002</v>
      </c>
      <c r="E39" s="378">
        <v>0.73641067741999999</v>
      </c>
      <c r="F39" s="378">
        <v>0.54013033333000005</v>
      </c>
      <c r="G39" s="378">
        <v>0.75485122580999997</v>
      </c>
      <c r="H39" s="378">
        <v>0.89922100000000005</v>
      </c>
      <c r="I39" s="378">
        <v>0.86821248387000005</v>
      </c>
      <c r="J39" s="378">
        <v>0.85834361290000005</v>
      </c>
      <c r="K39" s="378">
        <v>0.87976666667000003</v>
      </c>
      <c r="L39" s="378">
        <v>0.81801429031999995</v>
      </c>
      <c r="M39" s="378">
        <v>0.86814876666999996</v>
      </c>
      <c r="N39" s="378">
        <v>0.85474429031999999</v>
      </c>
      <c r="O39" s="378">
        <v>0.75742238709999998</v>
      </c>
      <c r="P39" s="378">
        <v>0.78833064285999999</v>
      </c>
      <c r="Q39" s="378">
        <v>0.89551938710000001</v>
      </c>
      <c r="R39" s="378">
        <v>0.87350386667000002</v>
      </c>
      <c r="S39" s="378">
        <v>0.95608406452000005</v>
      </c>
      <c r="T39" s="378">
        <v>0.96831116666999995</v>
      </c>
      <c r="U39" s="378">
        <v>0.96420154839000005</v>
      </c>
      <c r="V39" s="378">
        <v>0.93434364516000001</v>
      </c>
      <c r="W39" s="378">
        <v>0.91256519999999997</v>
      </c>
      <c r="X39" s="378">
        <v>0.97539735484000001</v>
      </c>
      <c r="Y39" s="378">
        <v>0.95856473333000003</v>
      </c>
      <c r="Z39" s="378">
        <v>0.92180819354999999</v>
      </c>
      <c r="AA39" s="378">
        <v>0.84006377419</v>
      </c>
      <c r="AB39" s="378">
        <v>0.86559457142999996</v>
      </c>
      <c r="AC39" s="378">
        <v>0.92607948387000005</v>
      </c>
      <c r="AD39" s="378">
        <v>0.89147103333</v>
      </c>
      <c r="AE39" s="378">
        <v>0.93706951613</v>
      </c>
      <c r="AF39" s="378">
        <v>0.96562546667000004</v>
      </c>
      <c r="AG39" s="378">
        <v>0.90549058064999999</v>
      </c>
      <c r="AH39" s="378">
        <v>0.95934264516000001</v>
      </c>
      <c r="AI39" s="378">
        <v>0.89654643332999995</v>
      </c>
      <c r="AJ39" s="378">
        <v>0.94934277419000002</v>
      </c>
      <c r="AK39" s="378">
        <v>0.94329686667000001</v>
      </c>
      <c r="AL39" s="378">
        <v>0.89379283871000004</v>
      </c>
      <c r="AM39" s="378">
        <v>0.87998364516000005</v>
      </c>
      <c r="AN39" s="378">
        <v>0.87084528570999997</v>
      </c>
      <c r="AO39" s="378">
        <v>0.93882412903000001</v>
      </c>
      <c r="AP39" s="378">
        <v>0.90368850000000001</v>
      </c>
      <c r="AQ39" s="378">
        <v>0.94195754839000001</v>
      </c>
      <c r="AR39" s="378">
        <v>0.97425336666999995</v>
      </c>
      <c r="AS39" s="378">
        <v>0.92237512902999996</v>
      </c>
      <c r="AT39" s="378">
        <v>0.97558164516000001</v>
      </c>
      <c r="AU39" s="378">
        <v>0.90817806667000001</v>
      </c>
      <c r="AV39" s="378">
        <v>0.96893541935000005</v>
      </c>
      <c r="AW39" s="378">
        <v>0.94225973333000002</v>
      </c>
      <c r="AX39" s="378">
        <v>0.90696606451999995</v>
      </c>
      <c r="AY39" s="378">
        <v>0.83176261289999998</v>
      </c>
      <c r="AZ39" s="378">
        <v>0.90697158620999996</v>
      </c>
      <c r="BA39" s="378">
        <v>0.90953290323000002</v>
      </c>
      <c r="BB39" s="378">
        <v>0.86437003332999995</v>
      </c>
      <c r="BC39" s="378">
        <v>0.99499893547999996</v>
      </c>
      <c r="BD39" s="674">
        <v>0.92395850000000002</v>
      </c>
      <c r="BE39" s="674">
        <v>0.96256061289999995</v>
      </c>
      <c r="BF39" s="674">
        <v>0.95888574193999998</v>
      </c>
      <c r="BG39" s="674">
        <v>0.93202209999999996</v>
      </c>
      <c r="BH39" s="674">
        <v>0.98322912903000004</v>
      </c>
      <c r="BI39" s="674">
        <v>0.90668813651000002</v>
      </c>
      <c r="BJ39" s="389">
        <v>0.91913330000000004</v>
      </c>
      <c r="BK39" s="389">
        <v>0.86017310000000002</v>
      </c>
      <c r="BL39" s="389">
        <v>0.88474609999999998</v>
      </c>
      <c r="BM39" s="389">
        <v>0.91374460000000002</v>
      </c>
      <c r="BN39" s="389">
        <v>0.88818149999999996</v>
      </c>
      <c r="BO39" s="389">
        <v>0.98468889999999998</v>
      </c>
      <c r="BP39" s="389">
        <v>0.94511429999999996</v>
      </c>
      <c r="BQ39" s="389">
        <v>0.97003479999999997</v>
      </c>
      <c r="BR39" s="389">
        <v>0.95308530000000002</v>
      </c>
      <c r="BS39" s="389">
        <v>0.92963569999999995</v>
      </c>
      <c r="BT39" s="389">
        <v>0.94832669999999997</v>
      </c>
      <c r="BU39" s="389">
        <v>0.95445899999999995</v>
      </c>
      <c r="BV39" s="389">
        <v>0.91690329999999998</v>
      </c>
    </row>
    <row r="40" spans="1:74" s="300" customFormat="1" ht="11.05" customHeight="1" x14ac:dyDescent="0.2">
      <c r="A40" s="291"/>
      <c r="B40" s="584"/>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703"/>
      <c r="BE40" s="703"/>
      <c r="BF40" s="703"/>
      <c r="BG40" s="703"/>
      <c r="BH40" s="703"/>
      <c r="BI40" s="703"/>
      <c r="BJ40" s="598"/>
      <c r="BK40" s="598"/>
      <c r="BL40" s="598"/>
      <c r="BM40" s="598"/>
      <c r="BN40" s="598"/>
      <c r="BO40" s="598"/>
      <c r="BP40" s="598"/>
      <c r="BQ40" s="598"/>
      <c r="BR40" s="598"/>
      <c r="BS40" s="598"/>
      <c r="BT40" s="598"/>
      <c r="BU40" s="598"/>
      <c r="BV40" s="598"/>
    </row>
    <row r="41" spans="1:74" ht="11.05" customHeight="1" x14ac:dyDescent="0.2">
      <c r="A41" s="587" t="s">
        <v>1530</v>
      </c>
      <c r="B41" s="583" t="s">
        <v>1573</v>
      </c>
      <c r="C41" s="103">
        <v>4.0616771920000003</v>
      </c>
      <c r="D41" s="103">
        <v>4.1286803140000004</v>
      </c>
      <c r="E41" s="103">
        <v>4.0020639420000004</v>
      </c>
      <c r="F41" s="103">
        <v>3.5693960919999999</v>
      </c>
      <c r="G41" s="103">
        <v>3.4841225800000002</v>
      </c>
      <c r="H41" s="103">
        <v>3.5590975170000001</v>
      </c>
      <c r="I41" s="103">
        <v>3.654344204</v>
      </c>
      <c r="J41" s="103">
        <v>3.7102573470000002</v>
      </c>
      <c r="K41" s="103">
        <v>3.8615857390000001</v>
      </c>
      <c r="L41" s="103">
        <v>4.0648231209999999</v>
      </c>
      <c r="M41" s="103">
        <v>3.9327528690000002</v>
      </c>
      <c r="N41" s="103">
        <v>3.9560277340000001</v>
      </c>
      <c r="O41" s="103">
        <v>4.0223546780000001</v>
      </c>
      <c r="P41" s="103">
        <v>4.089018179</v>
      </c>
      <c r="Q41" s="103">
        <v>4.2055541940000003</v>
      </c>
      <c r="R41" s="103">
        <v>4.1788753669999998</v>
      </c>
      <c r="S41" s="103">
        <v>4.0436356460000002</v>
      </c>
      <c r="T41" s="103">
        <v>4.0732759999999999</v>
      </c>
      <c r="U41" s="103">
        <v>3.7946329680000002</v>
      </c>
      <c r="V41" s="103">
        <v>4.1280330000000003</v>
      </c>
      <c r="W41" s="103">
        <v>4.1413733669999999</v>
      </c>
      <c r="X41" s="103">
        <v>4.1317570970000004</v>
      </c>
      <c r="Y41" s="103">
        <v>4.3481722999999999</v>
      </c>
      <c r="Z41" s="103">
        <v>4.1070958390000003</v>
      </c>
      <c r="AA41" s="103">
        <v>4.2574607090000001</v>
      </c>
      <c r="AB41" s="103">
        <v>4.5033921069999998</v>
      </c>
      <c r="AC41" s="103">
        <v>4.3362296130000004</v>
      </c>
      <c r="AD41" s="103">
        <v>4.1358586659999999</v>
      </c>
      <c r="AE41" s="103">
        <v>4.0267070650000001</v>
      </c>
      <c r="AF41" s="103">
        <v>4.2395681339999998</v>
      </c>
      <c r="AG41" s="103">
        <v>3.8777358710000001</v>
      </c>
      <c r="AH41" s="103">
        <v>4.1160740970000003</v>
      </c>
      <c r="AI41" s="103">
        <v>4.2479195000000001</v>
      </c>
      <c r="AJ41" s="103">
        <v>4.3504983230000001</v>
      </c>
      <c r="AK41" s="103">
        <v>4.2378699659999999</v>
      </c>
      <c r="AL41" s="103">
        <v>3.969330807</v>
      </c>
      <c r="AM41" s="103">
        <v>4.1580633550000003</v>
      </c>
      <c r="AN41" s="103">
        <v>4.2055319290000002</v>
      </c>
      <c r="AO41" s="103">
        <v>4.3372059030000001</v>
      </c>
      <c r="AP41" s="103">
        <v>4.0983022670000002</v>
      </c>
      <c r="AQ41" s="103">
        <v>4.2152320000000003</v>
      </c>
      <c r="AR41" s="103">
        <v>4.2620159339999999</v>
      </c>
      <c r="AS41" s="103">
        <v>3.8289207099999998</v>
      </c>
      <c r="AT41" s="103">
        <v>4.333069096</v>
      </c>
      <c r="AU41" s="103">
        <v>4.1472185000000001</v>
      </c>
      <c r="AV41" s="103">
        <v>4.3336257739999997</v>
      </c>
      <c r="AW41" s="103">
        <v>4.1926370659999996</v>
      </c>
      <c r="AX41" s="103">
        <v>3.9447493229999999</v>
      </c>
      <c r="AY41" s="103">
        <v>4.1213027420000001</v>
      </c>
      <c r="AZ41" s="103">
        <v>4.2385876549999999</v>
      </c>
      <c r="BA41" s="103">
        <v>3.9696602259999998</v>
      </c>
      <c r="BB41" s="103">
        <v>4.1032079330000002</v>
      </c>
      <c r="BC41" s="103">
        <v>4.073689516</v>
      </c>
      <c r="BD41" s="703">
        <v>3.9302415669999999</v>
      </c>
      <c r="BE41" s="703">
        <v>4.042179355</v>
      </c>
      <c r="BF41" s="703">
        <v>4.1896833549999997</v>
      </c>
      <c r="BG41" s="703">
        <v>4.0276639999999997</v>
      </c>
      <c r="BH41" s="703">
        <v>4.2588151128999998</v>
      </c>
      <c r="BI41" s="703">
        <v>4.1074049332999998</v>
      </c>
      <c r="BJ41" s="598">
        <v>4.1684080000000003</v>
      </c>
      <c r="BK41" s="598">
        <v>4.3292809999999999</v>
      </c>
      <c r="BL41" s="598">
        <v>4.3297889999999999</v>
      </c>
      <c r="BM41" s="598">
        <v>4.216558</v>
      </c>
      <c r="BN41" s="598">
        <v>4.2638090000000002</v>
      </c>
      <c r="BO41" s="598">
        <v>4.242534</v>
      </c>
      <c r="BP41" s="598">
        <v>4.2311940000000003</v>
      </c>
      <c r="BQ41" s="598">
        <v>4.0823049999999999</v>
      </c>
      <c r="BR41" s="598">
        <v>4.2092460000000003</v>
      </c>
      <c r="BS41" s="598">
        <v>4.3140200000000002</v>
      </c>
      <c r="BT41" s="598">
        <v>4.4553479999999999</v>
      </c>
      <c r="BU41" s="598">
        <v>4.1788350000000003</v>
      </c>
      <c r="BV41" s="598">
        <v>4.2529859999999999</v>
      </c>
    </row>
    <row r="42" spans="1:74" s="259" customFormat="1" ht="11.05" customHeight="1" x14ac:dyDescent="0.2">
      <c r="A42" s="291" t="s">
        <v>245</v>
      </c>
      <c r="B42" s="935" t="s">
        <v>1133</v>
      </c>
      <c r="C42" s="378">
        <v>4.0243989999999998</v>
      </c>
      <c r="D42" s="378">
        <v>4.0796070000000002</v>
      </c>
      <c r="E42" s="378">
        <v>3.9609399999999999</v>
      </c>
      <c r="F42" s="378">
        <v>3.5280629999999999</v>
      </c>
      <c r="G42" s="378">
        <v>3.4462429999999999</v>
      </c>
      <c r="H42" s="378">
        <v>3.494602</v>
      </c>
      <c r="I42" s="378">
        <v>3.614649</v>
      </c>
      <c r="J42" s="378">
        <v>3.6677569999999999</v>
      </c>
      <c r="K42" s="378">
        <v>3.8139669999999999</v>
      </c>
      <c r="L42" s="378">
        <v>4.0364769999999996</v>
      </c>
      <c r="M42" s="378">
        <v>3.879454</v>
      </c>
      <c r="N42" s="378">
        <v>3.8882089999999998</v>
      </c>
      <c r="O42" s="378">
        <v>3.9364659999999998</v>
      </c>
      <c r="P42" s="378">
        <v>3.9684219999999999</v>
      </c>
      <c r="Q42" s="378">
        <v>4.0771480000000002</v>
      </c>
      <c r="R42" s="378">
        <v>4.0483609999999999</v>
      </c>
      <c r="S42" s="378">
        <v>3.90015</v>
      </c>
      <c r="T42" s="378">
        <v>3.9457260000000001</v>
      </c>
      <c r="U42" s="378">
        <v>3.674569</v>
      </c>
      <c r="V42" s="378">
        <v>3.9843839999999999</v>
      </c>
      <c r="W42" s="378">
        <v>4.0319989999999999</v>
      </c>
      <c r="X42" s="378">
        <v>3.9673919999999998</v>
      </c>
      <c r="Y42" s="378">
        <v>4.1903800000000002</v>
      </c>
      <c r="Z42" s="378">
        <v>3.9501110000000001</v>
      </c>
      <c r="AA42" s="378">
        <v>4.1287419999999999</v>
      </c>
      <c r="AB42" s="378">
        <v>4.3648769999999999</v>
      </c>
      <c r="AC42" s="378">
        <v>4.1832260000000003</v>
      </c>
      <c r="AD42" s="378">
        <v>3.9756010000000002</v>
      </c>
      <c r="AE42" s="378">
        <v>3.8757510000000002</v>
      </c>
      <c r="AF42" s="378">
        <v>4.0492489999999997</v>
      </c>
      <c r="AG42" s="378">
        <v>3.72153</v>
      </c>
      <c r="AH42" s="378">
        <v>3.9404870000000001</v>
      </c>
      <c r="AI42" s="378">
        <v>4.0874629999999996</v>
      </c>
      <c r="AJ42" s="378">
        <v>4.1628230000000004</v>
      </c>
      <c r="AK42" s="378">
        <v>4.0594900000000003</v>
      </c>
      <c r="AL42" s="378">
        <v>3.7927200000000001</v>
      </c>
      <c r="AM42" s="378">
        <v>3.9668009999999998</v>
      </c>
      <c r="AN42" s="378">
        <v>3.9985900000000001</v>
      </c>
      <c r="AO42" s="378">
        <v>4.11348</v>
      </c>
      <c r="AP42" s="378">
        <v>3.878568</v>
      </c>
      <c r="AQ42" s="378">
        <v>3.9190770000000001</v>
      </c>
      <c r="AR42" s="378">
        <v>3.9775459999999998</v>
      </c>
      <c r="AS42" s="378">
        <v>3.5832959999999998</v>
      </c>
      <c r="AT42" s="378">
        <v>4.0520769999999997</v>
      </c>
      <c r="AU42" s="378">
        <v>3.8577789999999998</v>
      </c>
      <c r="AV42" s="378">
        <v>4.0606920000000004</v>
      </c>
      <c r="AW42" s="378">
        <v>3.9502809999999999</v>
      </c>
      <c r="AX42" s="378">
        <v>3.6433080000000002</v>
      </c>
      <c r="AY42" s="378">
        <v>3.8695349999999999</v>
      </c>
      <c r="AZ42" s="378">
        <v>3.9193899999999999</v>
      </c>
      <c r="BA42" s="378">
        <v>3.6736089999999999</v>
      </c>
      <c r="BB42" s="378">
        <v>3.8005640000000001</v>
      </c>
      <c r="BC42" s="378">
        <v>3.778975</v>
      </c>
      <c r="BD42" s="674">
        <v>3.5942020000000001</v>
      </c>
      <c r="BE42" s="674">
        <v>3.69278</v>
      </c>
      <c r="BF42" s="674">
        <v>3.8749790000000002</v>
      </c>
      <c r="BG42" s="674">
        <v>3.712313</v>
      </c>
      <c r="BH42" s="674">
        <v>3.9694516128999999</v>
      </c>
      <c r="BI42" s="674">
        <v>3.8085613333000001</v>
      </c>
      <c r="BJ42" s="389">
        <v>3.86442</v>
      </c>
      <c r="BK42" s="389">
        <v>4.0558820000000004</v>
      </c>
      <c r="BL42" s="389">
        <v>4.0363429999999996</v>
      </c>
      <c r="BM42" s="389">
        <v>3.9255960000000001</v>
      </c>
      <c r="BN42" s="389">
        <v>3.9753039999999999</v>
      </c>
      <c r="BO42" s="389">
        <v>3.9390710000000002</v>
      </c>
      <c r="BP42" s="389">
        <v>3.922758</v>
      </c>
      <c r="BQ42" s="389">
        <v>3.779827</v>
      </c>
      <c r="BR42" s="389">
        <v>3.9079100000000002</v>
      </c>
      <c r="BS42" s="389">
        <v>4.0264430000000004</v>
      </c>
      <c r="BT42" s="389">
        <v>4.1576089999999999</v>
      </c>
      <c r="BU42" s="389">
        <v>3.8779029999999999</v>
      </c>
      <c r="BV42" s="389">
        <v>3.9376419999999999</v>
      </c>
    </row>
    <row r="43" spans="1:74" s="259" customFormat="1" ht="11.05" customHeight="1" x14ac:dyDescent="0.2">
      <c r="A43" s="291" t="s">
        <v>1559</v>
      </c>
      <c r="B43" s="936" t="s">
        <v>1531</v>
      </c>
      <c r="C43" s="378">
        <v>3.971174</v>
      </c>
      <c r="D43" s="378">
        <v>4.0255049999999999</v>
      </c>
      <c r="E43" s="378">
        <v>3.9070049999999998</v>
      </c>
      <c r="F43" s="378">
        <v>3.4708640000000002</v>
      </c>
      <c r="G43" s="378">
        <v>3.3915660000000001</v>
      </c>
      <c r="H43" s="378">
        <v>3.442736</v>
      </c>
      <c r="I43" s="378">
        <v>3.5576819999999998</v>
      </c>
      <c r="J43" s="378">
        <v>3.608565</v>
      </c>
      <c r="K43" s="378">
        <v>3.7522350000000002</v>
      </c>
      <c r="L43" s="378">
        <v>3.9813489999999998</v>
      </c>
      <c r="M43" s="378">
        <v>3.8283550000000002</v>
      </c>
      <c r="N43" s="378">
        <v>3.8357579999999998</v>
      </c>
      <c r="O43" s="378">
        <v>3.8849490000000002</v>
      </c>
      <c r="P43" s="378">
        <v>3.9156719999999998</v>
      </c>
      <c r="Q43" s="378">
        <v>4.0169860000000002</v>
      </c>
      <c r="R43" s="378">
        <v>3.9835609999999999</v>
      </c>
      <c r="S43" s="378">
        <v>3.8412790000000001</v>
      </c>
      <c r="T43" s="378">
        <v>3.88456</v>
      </c>
      <c r="U43" s="378">
        <v>3.6157620000000001</v>
      </c>
      <c r="V43" s="378">
        <v>3.9258030000000002</v>
      </c>
      <c r="W43" s="378">
        <v>3.9670320000000001</v>
      </c>
      <c r="X43" s="378">
        <v>3.9144559999999999</v>
      </c>
      <c r="Y43" s="378">
        <v>4.1359130000000004</v>
      </c>
      <c r="Z43" s="378">
        <v>3.8944329999999998</v>
      </c>
      <c r="AA43" s="378">
        <v>4.0772250000000003</v>
      </c>
      <c r="AB43" s="378">
        <v>4.310162</v>
      </c>
      <c r="AC43" s="378">
        <v>4.1238070000000002</v>
      </c>
      <c r="AD43" s="378">
        <v>3.9159009999999999</v>
      </c>
      <c r="AE43" s="378">
        <v>3.8174610000000002</v>
      </c>
      <c r="AF43" s="378">
        <v>3.9904489999999999</v>
      </c>
      <c r="AG43" s="378">
        <v>3.6653039999999999</v>
      </c>
      <c r="AH43" s="378">
        <v>3.8821319999999999</v>
      </c>
      <c r="AI43" s="378">
        <v>4.0268629999999996</v>
      </c>
      <c r="AJ43" s="378">
        <v>4.1063070000000002</v>
      </c>
      <c r="AK43" s="378">
        <v>4.0031559999999997</v>
      </c>
      <c r="AL43" s="378">
        <v>3.7387199999999998</v>
      </c>
      <c r="AM43" s="378">
        <v>3.9129299999999998</v>
      </c>
      <c r="AN43" s="378">
        <v>3.938733</v>
      </c>
      <c r="AO43" s="378">
        <v>4.0510279999999996</v>
      </c>
      <c r="AP43" s="378">
        <v>3.8202020000000001</v>
      </c>
      <c r="AQ43" s="378">
        <v>3.8551739999999999</v>
      </c>
      <c r="AR43" s="378">
        <v>3.9095789999999999</v>
      </c>
      <c r="AS43" s="378">
        <v>3.5300699999999998</v>
      </c>
      <c r="AT43" s="378">
        <v>3.9862709999999999</v>
      </c>
      <c r="AU43" s="378">
        <v>3.7972790000000001</v>
      </c>
      <c r="AV43" s="378">
        <v>4.0044009999999997</v>
      </c>
      <c r="AW43" s="378">
        <v>3.8981479999999999</v>
      </c>
      <c r="AX43" s="378">
        <v>3.5955010000000001</v>
      </c>
      <c r="AY43" s="378">
        <v>3.820986</v>
      </c>
      <c r="AZ43" s="378">
        <v>3.8695970000000002</v>
      </c>
      <c r="BA43" s="378">
        <v>3.622706</v>
      </c>
      <c r="BB43" s="378">
        <v>3.7361970000000002</v>
      </c>
      <c r="BC43" s="378">
        <v>3.721136</v>
      </c>
      <c r="BD43" s="674">
        <v>3.5344350000000002</v>
      </c>
      <c r="BE43" s="674">
        <v>3.6344569999999998</v>
      </c>
      <c r="BF43" s="674">
        <v>3.8163659999999999</v>
      </c>
      <c r="BG43" s="674">
        <v>3.6569799999999999</v>
      </c>
      <c r="BH43" s="674">
        <v>3.9166249329</v>
      </c>
      <c r="BI43" s="674">
        <v>3.7567324332999998</v>
      </c>
      <c r="BJ43" s="389">
        <v>3.813974</v>
      </c>
      <c r="BK43" s="389">
        <v>4.0041209999999996</v>
      </c>
      <c r="BL43" s="389">
        <v>3.9820500000000001</v>
      </c>
      <c r="BM43" s="389">
        <v>3.8678840000000001</v>
      </c>
      <c r="BN43" s="389">
        <v>3.9152279999999999</v>
      </c>
      <c r="BO43" s="389">
        <v>3.8805160000000001</v>
      </c>
      <c r="BP43" s="389">
        <v>3.8612090000000001</v>
      </c>
      <c r="BQ43" s="389">
        <v>3.7233640000000001</v>
      </c>
      <c r="BR43" s="389">
        <v>3.847601</v>
      </c>
      <c r="BS43" s="389">
        <v>3.9676130000000001</v>
      </c>
      <c r="BT43" s="389">
        <v>4.1034389999999998</v>
      </c>
      <c r="BU43" s="389">
        <v>3.8254860000000002</v>
      </c>
      <c r="BV43" s="389">
        <v>3.8870130000000001</v>
      </c>
    </row>
    <row r="44" spans="1:74" s="259" customFormat="1" ht="11.05" customHeight="1" x14ac:dyDescent="0.2">
      <c r="A44" s="291" t="s">
        <v>1520</v>
      </c>
      <c r="B44" s="589" t="s">
        <v>1574</v>
      </c>
      <c r="C44" s="378">
        <v>4.6032000000000003E-2</v>
      </c>
      <c r="D44" s="378">
        <v>4.7136999999999998E-2</v>
      </c>
      <c r="E44" s="378">
        <v>4.7128999999999997E-2</v>
      </c>
      <c r="F44" s="378">
        <v>4.9932999999999998E-2</v>
      </c>
      <c r="G44" s="378">
        <v>4.6547999999999999E-2</v>
      </c>
      <c r="H44" s="378">
        <v>4.6800000000000001E-2</v>
      </c>
      <c r="I44" s="378">
        <v>4.9645000000000002E-2</v>
      </c>
      <c r="J44" s="378">
        <v>4.9741E-2</v>
      </c>
      <c r="K44" s="378">
        <v>5.3165999999999998E-2</v>
      </c>
      <c r="L44" s="378">
        <v>4.6450999999999999E-2</v>
      </c>
      <c r="M44" s="378">
        <v>4.2666000000000003E-2</v>
      </c>
      <c r="N44" s="378">
        <v>4.4450999999999997E-2</v>
      </c>
      <c r="O44" s="378">
        <v>4.5323000000000002E-2</v>
      </c>
      <c r="P44" s="378">
        <v>4.4035999999999999E-2</v>
      </c>
      <c r="Q44" s="378">
        <v>5.0709999999999998E-2</v>
      </c>
      <c r="R44" s="378">
        <v>5.6333000000000001E-2</v>
      </c>
      <c r="S44" s="378">
        <v>4.9515999999999998E-2</v>
      </c>
      <c r="T44" s="378">
        <v>4.9333000000000002E-2</v>
      </c>
      <c r="U44" s="378">
        <v>4.5838999999999998E-2</v>
      </c>
      <c r="V44" s="378">
        <v>4.7097E-2</v>
      </c>
      <c r="W44" s="378">
        <v>5.04E-2</v>
      </c>
      <c r="X44" s="378">
        <v>4.3226000000000001E-2</v>
      </c>
      <c r="Y44" s="378">
        <v>4.3367000000000003E-2</v>
      </c>
      <c r="Z44" s="378">
        <v>4.2742000000000002E-2</v>
      </c>
      <c r="AA44" s="378">
        <v>3.9194E-2</v>
      </c>
      <c r="AB44" s="378">
        <v>4.3535999999999998E-2</v>
      </c>
      <c r="AC44" s="378">
        <v>4.829E-2</v>
      </c>
      <c r="AD44" s="378">
        <v>4.7867E-2</v>
      </c>
      <c r="AE44" s="378">
        <v>4.8645000000000001E-2</v>
      </c>
      <c r="AF44" s="378">
        <v>4.5967000000000001E-2</v>
      </c>
      <c r="AG44" s="378">
        <v>4.3936000000000003E-2</v>
      </c>
      <c r="AH44" s="378">
        <v>4.6096999999999999E-2</v>
      </c>
      <c r="AI44" s="378">
        <v>4.6233000000000003E-2</v>
      </c>
      <c r="AJ44" s="378">
        <v>4.3226000000000001E-2</v>
      </c>
      <c r="AK44" s="378">
        <v>4.1266999999999998E-2</v>
      </c>
      <c r="AL44" s="378">
        <v>4.129E-2</v>
      </c>
      <c r="AM44" s="378">
        <v>4.1452000000000003E-2</v>
      </c>
      <c r="AN44" s="378">
        <v>4.4821E-2</v>
      </c>
      <c r="AO44" s="378">
        <v>4.7258000000000001E-2</v>
      </c>
      <c r="AP44" s="378">
        <v>4.9033E-2</v>
      </c>
      <c r="AQ44" s="378">
        <v>5.0871E-2</v>
      </c>
      <c r="AR44" s="378">
        <v>4.9099999999999998E-2</v>
      </c>
      <c r="AS44" s="378">
        <v>4.5644999999999998E-2</v>
      </c>
      <c r="AT44" s="378">
        <v>4.8258000000000002E-2</v>
      </c>
      <c r="AU44" s="378">
        <v>4.8333000000000001E-2</v>
      </c>
      <c r="AV44" s="378">
        <v>4.7194E-2</v>
      </c>
      <c r="AW44" s="378">
        <v>4.4999999999999998E-2</v>
      </c>
      <c r="AX44" s="378">
        <v>4.1194000000000001E-2</v>
      </c>
      <c r="AY44" s="378">
        <v>4.1452000000000003E-2</v>
      </c>
      <c r="AZ44" s="378">
        <v>4.3621E-2</v>
      </c>
      <c r="BA44" s="378">
        <v>4.2418999999999998E-2</v>
      </c>
      <c r="BB44" s="378">
        <v>5.8700000000000002E-2</v>
      </c>
      <c r="BC44" s="378">
        <v>4.8613000000000003E-2</v>
      </c>
      <c r="BD44" s="674">
        <v>4.7600000000000003E-2</v>
      </c>
      <c r="BE44" s="674">
        <v>4.3709999999999999E-2</v>
      </c>
      <c r="BF44" s="674">
        <v>4.6032000000000003E-2</v>
      </c>
      <c r="BG44" s="674">
        <v>4.2000000000000003E-2</v>
      </c>
      <c r="BH44" s="674">
        <v>4.3336600000000003E-2</v>
      </c>
      <c r="BI44" s="674">
        <v>4.1415500000000001E-2</v>
      </c>
      <c r="BJ44" s="389">
        <v>4.1071700000000003E-2</v>
      </c>
      <c r="BK44" s="389">
        <v>4.1723799999999998E-2</v>
      </c>
      <c r="BL44" s="389">
        <v>4.37385E-2</v>
      </c>
      <c r="BM44" s="389">
        <v>4.6210300000000003E-2</v>
      </c>
      <c r="BN44" s="389">
        <v>5.1173400000000001E-2</v>
      </c>
      <c r="BO44" s="389">
        <v>4.7937500000000001E-2</v>
      </c>
      <c r="BP44" s="389">
        <v>4.6934400000000001E-2</v>
      </c>
      <c r="BQ44" s="389">
        <v>4.4971200000000003E-2</v>
      </c>
      <c r="BR44" s="389">
        <v>4.6181600000000003E-2</v>
      </c>
      <c r="BS44" s="389">
        <v>4.6652300000000001E-2</v>
      </c>
      <c r="BT44" s="389">
        <v>4.3431499999999998E-2</v>
      </c>
      <c r="BU44" s="389">
        <v>4.1507200000000001E-2</v>
      </c>
      <c r="BV44" s="389">
        <v>4.1046399999999997E-2</v>
      </c>
    </row>
    <row r="45" spans="1:74" s="259" customFormat="1" ht="11.05" customHeight="1" x14ac:dyDescent="0.2">
      <c r="A45" s="290" t="s">
        <v>1521</v>
      </c>
      <c r="B45" s="589" t="s">
        <v>1547</v>
      </c>
      <c r="C45" s="378">
        <v>7.1929999999999997E-3</v>
      </c>
      <c r="D45" s="378">
        <v>6.9649999999999998E-3</v>
      </c>
      <c r="E45" s="378">
        <v>6.8060000000000004E-3</v>
      </c>
      <c r="F45" s="378">
        <v>7.2659999999999999E-3</v>
      </c>
      <c r="G45" s="378">
        <v>8.1290000000000008E-3</v>
      </c>
      <c r="H45" s="378">
        <v>5.0660000000000002E-3</v>
      </c>
      <c r="I45" s="378">
        <v>7.3220000000000004E-3</v>
      </c>
      <c r="J45" s="378">
        <v>9.4509999999999993E-3</v>
      </c>
      <c r="K45" s="378">
        <v>8.5660000000000007E-3</v>
      </c>
      <c r="L45" s="378">
        <v>8.6770000000000007E-3</v>
      </c>
      <c r="M45" s="378">
        <v>8.4329999999999995E-3</v>
      </c>
      <c r="N45" s="378">
        <v>8.0000000000000002E-3</v>
      </c>
      <c r="O45" s="378">
        <v>6.1939999999999999E-3</v>
      </c>
      <c r="P45" s="378">
        <v>8.7139999999999995E-3</v>
      </c>
      <c r="Q45" s="378">
        <v>9.4520000000000003E-3</v>
      </c>
      <c r="R45" s="378">
        <v>8.4670000000000006E-3</v>
      </c>
      <c r="S45" s="378">
        <v>9.3550000000000005E-3</v>
      </c>
      <c r="T45" s="378">
        <v>1.1833E-2</v>
      </c>
      <c r="U45" s="378">
        <v>1.2968E-2</v>
      </c>
      <c r="V45" s="378">
        <v>1.1483999999999999E-2</v>
      </c>
      <c r="W45" s="378">
        <v>1.4567E-2</v>
      </c>
      <c r="X45" s="378">
        <v>9.7099999999999999E-3</v>
      </c>
      <c r="Y45" s="378">
        <v>1.11E-2</v>
      </c>
      <c r="Z45" s="378">
        <v>1.2936E-2</v>
      </c>
      <c r="AA45" s="378">
        <v>1.2323000000000001E-2</v>
      </c>
      <c r="AB45" s="378">
        <v>1.1179E-2</v>
      </c>
      <c r="AC45" s="378">
        <v>1.1129E-2</v>
      </c>
      <c r="AD45" s="378">
        <v>1.1833E-2</v>
      </c>
      <c r="AE45" s="378">
        <v>9.6450000000000008E-3</v>
      </c>
      <c r="AF45" s="378">
        <v>1.2833000000000001E-2</v>
      </c>
      <c r="AG45" s="378">
        <v>1.2290000000000001E-2</v>
      </c>
      <c r="AH45" s="378">
        <v>1.2258E-2</v>
      </c>
      <c r="AI45" s="378">
        <v>1.4367E-2</v>
      </c>
      <c r="AJ45" s="378">
        <v>1.329E-2</v>
      </c>
      <c r="AK45" s="378">
        <v>1.5067000000000001E-2</v>
      </c>
      <c r="AL45" s="378">
        <v>1.2710000000000001E-2</v>
      </c>
      <c r="AM45" s="378">
        <v>1.2418999999999999E-2</v>
      </c>
      <c r="AN45" s="378">
        <v>1.5036000000000001E-2</v>
      </c>
      <c r="AO45" s="378">
        <v>1.5193999999999999E-2</v>
      </c>
      <c r="AP45" s="378">
        <v>9.3329999999999993E-3</v>
      </c>
      <c r="AQ45" s="378">
        <v>1.3032E-2</v>
      </c>
      <c r="AR45" s="378">
        <v>1.8866999999999998E-2</v>
      </c>
      <c r="AS45" s="378">
        <v>7.5810000000000001E-3</v>
      </c>
      <c r="AT45" s="378">
        <v>1.7548000000000001E-2</v>
      </c>
      <c r="AU45" s="378">
        <v>1.2167000000000001E-2</v>
      </c>
      <c r="AV45" s="378">
        <v>9.0969999999999992E-3</v>
      </c>
      <c r="AW45" s="378">
        <v>7.1329999999999996E-3</v>
      </c>
      <c r="AX45" s="378">
        <v>6.613E-3</v>
      </c>
      <c r="AY45" s="378">
        <v>7.097E-3</v>
      </c>
      <c r="AZ45" s="378">
        <v>6.1720000000000004E-3</v>
      </c>
      <c r="BA45" s="378">
        <v>8.4840000000000002E-3</v>
      </c>
      <c r="BB45" s="378">
        <v>5.6670000000000002E-3</v>
      </c>
      <c r="BC45" s="378">
        <v>9.2259999999999998E-3</v>
      </c>
      <c r="BD45" s="674">
        <v>1.2167000000000001E-2</v>
      </c>
      <c r="BE45" s="674">
        <v>1.4612999999999999E-2</v>
      </c>
      <c r="BF45" s="674">
        <v>1.2581E-2</v>
      </c>
      <c r="BG45" s="674">
        <v>1.3332999999999999E-2</v>
      </c>
      <c r="BH45" s="674">
        <v>9.4900799999999997E-3</v>
      </c>
      <c r="BI45" s="674">
        <v>1.04134E-2</v>
      </c>
      <c r="BJ45" s="389">
        <v>9.3747299999999995E-3</v>
      </c>
      <c r="BK45" s="389">
        <v>1.0037300000000001E-2</v>
      </c>
      <c r="BL45" s="389">
        <v>1.0555200000000001E-2</v>
      </c>
      <c r="BM45" s="389">
        <v>1.1501900000000001E-2</v>
      </c>
      <c r="BN45" s="389">
        <v>8.9023899999999996E-3</v>
      </c>
      <c r="BO45" s="389">
        <v>1.0616799999999999E-2</v>
      </c>
      <c r="BP45" s="389">
        <v>1.4615E-2</v>
      </c>
      <c r="BQ45" s="389">
        <v>1.1491599999999999E-2</v>
      </c>
      <c r="BR45" s="389">
        <v>1.41277E-2</v>
      </c>
      <c r="BS45" s="389">
        <v>1.2177500000000001E-2</v>
      </c>
      <c r="BT45" s="389">
        <v>1.07384E-2</v>
      </c>
      <c r="BU45" s="389">
        <v>1.09099E-2</v>
      </c>
      <c r="BV45" s="389">
        <v>9.5821199999999995E-3</v>
      </c>
    </row>
    <row r="46" spans="1:74" ht="11.05" customHeight="1" x14ac:dyDescent="0.2">
      <c r="A46" s="291" t="s">
        <v>1524</v>
      </c>
      <c r="B46" s="584" t="s">
        <v>1575</v>
      </c>
      <c r="C46" s="378">
        <v>5.5064000000000002E-2</v>
      </c>
      <c r="D46" s="378">
        <v>7.0278206999999995E-2</v>
      </c>
      <c r="E46" s="378">
        <v>6.5435709999999994E-2</v>
      </c>
      <c r="F46" s="378">
        <v>6.7554699999999995E-2</v>
      </c>
      <c r="G46" s="378">
        <v>6.6579839000000002E-2</v>
      </c>
      <c r="H46" s="378">
        <v>7.6840800000000001E-2</v>
      </c>
      <c r="I46" s="378">
        <v>8.7722484000000003E-2</v>
      </c>
      <c r="J46" s="378">
        <v>7.6373097000000001E-2</v>
      </c>
      <c r="K46" s="378">
        <v>8.2358733000000003E-2</v>
      </c>
      <c r="L46" s="378">
        <v>7.7851386999999994E-2</v>
      </c>
      <c r="M46" s="378">
        <v>7.9762867000000001E-2</v>
      </c>
      <c r="N46" s="378">
        <v>8.9277289999999995E-2</v>
      </c>
      <c r="O46" s="378">
        <v>3.5296096999999999E-2</v>
      </c>
      <c r="P46" s="378">
        <v>6.7038500000000001E-2</v>
      </c>
      <c r="Q46" s="378">
        <v>6.4930322999999998E-2</v>
      </c>
      <c r="R46" s="378">
        <v>6.1539299999999998E-2</v>
      </c>
      <c r="S46" s="378">
        <v>6.8793194000000002E-2</v>
      </c>
      <c r="T46" s="378">
        <v>5.9324500000000002E-2</v>
      </c>
      <c r="U46" s="378">
        <v>6.6092741999999996E-2</v>
      </c>
      <c r="V46" s="378">
        <v>6.9870839000000004E-2</v>
      </c>
      <c r="W46" s="378">
        <v>5.8542667E-2</v>
      </c>
      <c r="X46" s="378">
        <v>7.3632452000000001E-2</v>
      </c>
      <c r="Y46" s="378">
        <v>7.1518999999999999E-2</v>
      </c>
      <c r="Z46" s="378">
        <v>7.4218967999999996E-2</v>
      </c>
      <c r="AA46" s="378">
        <v>4.7252935000000003E-2</v>
      </c>
      <c r="AB46" s="378">
        <v>5.6115249999999998E-2</v>
      </c>
      <c r="AC46" s="378">
        <v>6.1110548000000001E-2</v>
      </c>
      <c r="AD46" s="378">
        <v>7.0016732999999998E-2</v>
      </c>
      <c r="AE46" s="378">
        <v>5.5563967999999998E-2</v>
      </c>
      <c r="AF46" s="378">
        <v>6.9290867000000006E-2</v>
      </c>
      <c r="AG46" s="378">
        <v>6.2947258000000006E-2</v>
      </c>
      <c r="AH46" s="378">
        <v>6.3747129E-2</v>
      </c>
      <c r="AI46" s="378">
        <v>5.9835233000000002E-2</v>
      </c>
      <c r="AJ46" s="378">
        <v>7.2154968E-2</v>
      </c>
      <c r="AK46" s="378">
        <v>8.3285632999999998E-2</v>
      </c>
      <c r="AL46" s="378">
        <v>6.1228097000000002E-2</v>
      </c>
      <c r="AM46" s="378">
        <v>6.3289322999999995E-2</v>
      </c>
      <c r="AN46" s="378">
        <v>6.7970286000000005E-2</v>
      </c>
      <c r="AO46" s="378">
        <v>7.2891774000000006E-2</v>
      </c>
      <c r="AP46" s="378">
        <v>5.7962867000000001E-2</v>
      </c>
      <c r="AQ46" s="378">
        <v>8.5550097000000005E-2</v>
      </c>
      <c r="AR46" s="378">
        <v>9.2722166999999994E-2</v>
      </c>
      <c r="AS46" s="378">
        <v>8.0204387000000002E-2</v>
      </c>
      <c r="AT46" s="378">
        <v>8.1343289999999999E-2</v>
      </c>
      <c r="AU46" s="378">
        <v>9.5058000000000004E-2</v>
      </c>
      <c r="AV46" s="378">
        <v>8.7795677000000003E-2</v>
      </c>
      <c r="AW46" s="378">
        <v>8.6964932999999994E-2</v>
      </c>
      <c r="AX46" s="378">
        <v>8.0321096999999994E-2</v>
      </c>
      <c r="AY46" s="378">
        <v>7.8138322999999996E-2</v>
      </c>
      <c r="AZ46" s="378">
        <v>9.3915378999999993E-2</v>
      </c>
      <c r="BA46" s="378">
        <v>7.7726386999999994E-2</v>
      </c>
      <c r="BB46" s="378">
        <v>8.1014000000000003E-2</v>
      </c>
      <c r="BC46" s="378">
        <v>8.0684871000000005E-2</v>
      </c>
      <c r="BD46" s="674">
        <v>8.8018100000000002E-2</v>
      </c>
      <c r="BE46" s="674">
        <v>7.8988742000000001E-2</v>
      </c>
      <c r="BF46" s="674">
        <v>7.0891613000000006E-2</v>
      </c>
      <c r="BG46" s="674">
        <v>7.5249999999999997E-2</v>
      </c>
      <c r="BH46" s="674">
        <v>6.4123700000000006E-2</v>
      </c>
      <c r="BI46" s="674">
        <v>6.1402900000000003E-2</v>
      </c>
      <c r="BJ46" s="389">
        <v>5.9695499999999999E-2</v>
      </c>
      <c r="BK46" s="389">
        <v>4.4085600000000003E-2</v>
      </c>
      <c r="BL46" s="389">
        <v>5.9703699999999998E-2</v>
      </c>
      <c r="BM46" s="389">
        <v>5.5883700000000001E-2</v>
      </c>
      <c r="BN46" s="389">
        <v>5.1274100000000003E-2</v>
      </c>
      <c r="BO46" s="389">
        <v>6.06299E-2</v>
      </c>
      <c r="BP46" s="389">
        <v>6.6739400000000004E-2</v>
      </c>
      <c r="BQ46" s="389">
        <v>6.51336E-2</v>
      </c>
      <c r="BR46" s="389">
        <v>6.3783099999999995E-2</v>
      </c>
      <c r="BS46" s="389">
        <v>5.5456999999999999E-2</v>
      </c>
      <c r="BT46" s="389">
        <v>6.1061900000000002E-2</v>
      </c>
      <c r="BU46" s="389">
        <v>6.0087099999999997E-2</v>
      </c>
      <c r="BV46" s="389">
        <v>5.90129E-2</v>
      </c>
    </row>
    <row r="47" spans="1:74" ht="11.05" customHeight="1" x14ac:dyDescent="0.2">
      <c r="A47" s="291" t="s">
        <v>1526</v>
      </c>
      <c r="B47" s="584" t="s">
        <v>1576</v>
      </c>
      <c r="C47" s="378">
        <v>3.7278192000000002E-2</v>
      </c>
      <c r="D47" s="378">
        <v>4.9073314E-2</v>
      </c>
      <c r="E47" s="378">
        <v>4.1123941999999997E-2</v>
      </c>
      <c r="F47" s="378">
        <v>4.1333092000000002E-2</v>
      </c>
      <c r="G47" s="378">
        <v>3.7879580000000003E-2</v>
      </c>
      <c r="H47" s="378">
        <v>6.4495517000000002E-2</v>
      </c>
      <c r="I47" s="378">
        <v>3.9695203999999998E-2</v>
      </c>
      <c r="J47" s="378">
        <v>4.2500347000000001E-2</v>
      </c>
      <c r="K47" s="378">
        <v>4.7618739E-2</v>
      </c>
      <c r="L47" s="378">
        <v>2.8346120999999998E-2</v>
      </c>
      <c r="M47" s="378">
        <v>5.3298868999999999E-2</v>
      </c>
      <c r="N47" s="378">
        <v>6.7818734000000006E-2</v>
      </c>
      <c r="O47" s="378">
        <v>5.0592580999999998E-2</v>
      </c>
      <c r="P47" s="378">
        <v>5.3557678999999997E-2</v>
      </c>
      <c r="Q47" s="378">
        <v>6.3475871000000003E-2</v>
      </c>
      <c r="R47" s="378">
        <v>6.8975067000000001E-2</v>
      </c>
      <c r="S47" s="378">
        <v>7.4692452000000006E-2</v>
      </c>
      <c r="T47" s="378">
        <v>6.8225499999999994E-2</v>
      </c>
      <c r="U47" s="378">
        <v>5.3971225999999997E-2</v>
      </c>
      <c r="V47" s="378">
        <v>7.3778160999999995E-2</v>
      </c>
      <c r="W47" s="378">
        <v>5.08317E-2</v>
      </c>
      <c r="X47" s="378">
        <v>9.0732645000000001E-2</v>
      </c>
      <c r="Y47" s="378">
        <v>8.6273299999999997E-2</v>
      </c>
      <c r="Z47" s="378">
        <v>8.2765871000000005E-2</v>
      </c>
      <c r="AA47" s="378">
        <v>8.1465774000000005E-2</v>
      </c>
      <c r="AB47" s="378">
        <v>8.2399857000000007E-2</v>
      </c>
      <c r="AC47" s="378">
        <v>9.1893064999999996E-2</v>
      </c>
      <c r="AD47" s="378">
        <v>9.0240932999999995E-2</v>
      </c>
      <c r="AE47" s="378">
        <v>9.5392096999999995E-2</v>
      </c>
      <c r="AF47" s="378">
        <v>0.12102826699999999</v>
      </c>
      <c r="AG47" s="378">
        <v>9.3258613000000004E-2</v>
      </c>
      <c r="AH47" s="378">
        <v>0.111839968</v>
      </c>
      <c r="AI47" s="378">
        <v>0.100621267</v>
      </c>
      <c r="AJ47" s="378">
        <v>0.11552035500000001</v>
      </c>
      <c r="AK47" s="378">
        <v>9.5094333000000003E-2</v>
      </c>
      <c r="AL47" s="378">
        <v>0.11538271</v>
      </c>
      <c r="AM47" s="378">
        <v>0.12797303199999999</v>
      </c>
      <c r="AN47" s="378">
        <v>0.13897164300000001</v>
      </c>
      <c r="AO47" s="378">
        <v>0.15083412900000001</v>
      </c>
      <c r="AP47" s="378">
        <v>0.16177140000000001</v>
      </c>
      <c r="AQ47" s="378">
        <v>0.21060490300000001</v>
      </c>
      <c r="AR47" s="378">
        <v>0.19174776700000001</v>
      </c>
      <c r="AS47" s="378">
        <v>0.16542032300000001</v>
      </c>
      <c r="AT47" s="378">
        <v>0.19964880600000001</v>
      </c>
      <c r="AU47" s="378">
        <v>0.19438150000000001</v>
      </c>
      <c r="AV47" s="378">
        <v>0.185138097</v>
      </c>
      <c r="AW47" s="378">
        <v>0.15539113299999999</v>
      </c>
      <c r="AX47" s="378">
        <v>0.221120226</v>
      </c>
      <c r="AY47" s="378">
        <v>0.17362941900000001</v>
      </c>
      <c r="AZ47" s="378">
        <v>0.225282276</v>
      </c>
      <c r="BA47" s="378">
        <v>0.21832483899999999</v>
      </c>
      <c r="BB47" s="378">
        <v>0.221629933</v>
      </c>
      <c r="BC47" s="378">
        <v>0.21402964499999999</v>
      </c>
      <c r="BD47" s="674">
        <v>0.248021467</v>
      </c>
      <c r="BE47" s="674">
        <v>0.27041061300000002</v>
      </c>
      <c r="BF47" s="674">
        <v>0.243812742</v>
      </c>
      <c r="BG47" s="674">
        <v>0.24010100000000001</v>
      </c>
      <c r="BH47" s="674">
        <v>0.22523979999999999</v>
      </c>
      <c r="BI47" s="674">
        <v>0.2374407</v>
      </c>
      <c r="BJ47" s="389">
        <v>0.2442926</v>
      </c>
      <c r="BK47" s="389">
        <v>0.2293133</v>
      </c>
      <c r="BL47" s="389">
        <v>0.2337419</v>
      </c>
      <c r="BM47" s="389">
        <v>0.2350778</v>
      </c>
      <c r="BN47" s="389">
        <v>0.23723060000000001</v>
      </c>
      <c r="BO47" s="389">
        <v>0.2428334</v>
      </c>
      <c r="BP47" s="389">
        <v>0.24169689999999999</v>
      </c>
      <c r="BQ47" s="389">
        <v>0.23734469999999999</v>
      </c>
      <c r="BR47" s="389">
        <v>0.2375526</v>
      </c>
      <c r="BS47" s="389">
        <v>0.23212050000000001</v>
      </c>
      <c r="BT47" s="389">
        <v>0.23667659999999999</v>
      </c>
      <c r="BU47" s="389">
        <v>0.24084469999999999</v>
      </c>
      <c r="BV47" s="389">
        <v>0.25633119999999998</v>
      </c>
    </row>
    <row r="48" spans="1:74" ht="11.05" customHeight="1" x14ac:dyDescent="0.2">
      <c r="A48" s="587"/>
      <c r="B48" s="588"/>
      <c r="C48" s="378"/>
      <c r="D48" s="378"/>
      <c r="E48" s="378"/>
      <c r="F48" s="378"/>
      <c r="G48" s="378"/>
      <c r="H48" s="378"/>
      <c r="I48" s="378"/>
      <c r="J48" s="378"/>
      <c r="K48" s="378"/>
      <c r="L48" s="378"/>
      <c r="M48" s="378"/>
      <c r="N48" s="378"/>
      <c r="O48" s="378"/>
      <c r="P48" s="378"/>
      <c r="Q48" s="378"/>
      <c r="R48" s="378"/>
      <c r="S48" s="378"/>
      <c r="T48" s="378"/>
      <c r="U48" s="378"/>
      <c r="V48" s="378"/>
      <c r="W48" s="378"/>
      <c r="X48" s="378"/>
      <c r="Y48" s="378"/>
      <c r="Z48" s="378"/>
      <c r="AA48" s="378"/>
      <c r="AB48" s="378"/>
      <c r="AC48" s="378"/>
      <c r="AD48" s="378"/>
      <c r="AE48" s="378"/>
      <c r="AF48" s="378"/>
      <c r="AG48" s="378"/>
      <c r="AH48" s="378"/>
      <c r="AI48" s="378"/>
      <c r="AJ48" s="378"/>
      <c r="AK48" s="378"/>
      <c r="AL48" s="378"/>
      <c r="AM48" s="378"/>
      <c r="AN48" s="378"/>
      <c r="AO48" s="378"/>
      <c r="AP48" s="378"/>
      <c r="AQ48" s="378"/>
      <c r="AR48" s="378"/>
      <c r="AS48" s="378"/>
      <c r="AT48" s="378"/>
      <c r="AU48" s="378"/>
      <c r="AV48" s="378"/>
      <c r="AW48" s="378"/>
      <c r="AX48" s="378"/>
      <c r="AY48" s="378"/>
      <c r="AZ48" s="378"/>
      <c r="BA48" s="378"/>
      <c r="BB48" s="378"/>
      <c r="BC48" s="378"/>
      <c r="BD48" s="674"/>
      <c r="BE48" s="674"/>
      <c r="BF48" s="674"/>
      <c r="BG48" s="674"/>
      <c r="BH48" s="674"/>
      <c r="BI48" s="674"/>
      <c r="BJ48" s="389"/>
      <c r="BK48" s="389"/>
      <c r="BL48" s="389"/>
      <c r="BM48" s="389"/>
      <c r="BN48" s="389"/>
      <c r="BO48" s="389"/>
      <c r="BP48" s="389"/>
      <c r="BQ48" s="389"/>
      <c r="BR48" s="389"/>
      <c r="BS48" s="389"/>
      <c r="BT48" s="389"/>
      <c r="BU48" s="389"/>
      <c r="BV48" s="389"/>
    </row>
    <row r="49" spans="1:74" ht="11.05" customHeight="1" x14ac:dyDescent="0.2">
      <c r="A49" s="587"/>
      <c r="B49" s="31" t="s">
        <v>1141</v>
      </c>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378"/>
      <c r="AJ49" s="378"/>
      <c r="AK49" s="378"/>
      <c r="AL49" s="378"/>
      <c r="AM49" s="378"/>
      <c r="AN49" s="378"/>
      <c r="AO49" s="378"/>
      <c r="AP49" s="378"/>
      <c r="AQ49" s="378"/>
      <c r="AR49" s="378"/>
      <c r="AS49" s="378"/>
      <c r="AT49" s="378"/>
      <c r="AU49" s="378"/>
      <c r="AV49" s="378"/>
      <c r="AW49" s="378"/>
      <c r="AX49" s="378"/>
      <c r="AY49" s="378"/>
      <c r="AZ49" s="378"/>
      <c r="BA49" s="378"/>
      <c r="BB49" s="378"/>
      <c r="BC49" s="378"/>
      <c r="BD49" s="674"/>
      <c r="BE49" s="674"/>
      <c r="BF49" s="674"/>
      <c r="BG49" s="674"/>
      <c r="BH49" s="674"/>
      <c r="BI49" s="674"/>
      <c r="BJ49" s="389"/>
      <c r="BK49" s="389"/>
      <c r="BL49" s="389"/>
      <c r="BM49" s="389"/>
      <c r="BN49" s="389"/>
      <c r="BO49" s="389"/>
      <c r="BP49" s="389"/>
      <c r="BQ49" s="389"/>
      <c r="BR49" s="389"/>
      <c r="BS49" s="389"/>
      <c r="BT49" s="389"/>
      <c r="BU49" s="389"/>
      <c r="BV49" s="389"/>
    </row>
    <row r="50" spans="1:74" s="300" customFormat="1" ht="11.05" customHeight="1" x14ac:dyDescent="0.2">
      <c r="A50" s="587" t="s">
        <v>1560</v>
      </c>
      <c r="B50" s="583" t="s">
        <v>1532</v>
      </c>
      <c r="C50" s="103">
        <v>29.916184999999999</v>
      </c>
      <c r="D50" s="103">
        <v>30.232679000000001</v>
      </c>
      <c r="E50" s="103">
        <v>33.412008999999998</v>
      </c>
      <c r="F50" s="103">
        <v>32.138340999999997</v>
      </c>
      <c r="G50" s="103">
        <v>28.492470000000001</v>
      </c>
      <c r="H50" s="103">
        <v>25.372136999999999</v>
      </c>
      <c r="I50" s="103">
        <v>25.212994999999999</v>
      </c>
      <c r="J50" s="103">
        <v>25.125019000000002</v>
      </c>
      <c r="K50" s="103">
        <v>24.61825</v>
      </c>
      <c r="L50" s="103">
        <v>26.611851999999999</v>
      </c>
      <c r="M50" s="103">
        <v>28.657565000000002</v>
      </c>
      <c r="N50" s="103">
        <v>29.642565000000001</v>
      </c>
      <c r="O50" s="103">
        <v>32.545941999999997</v>
      </c>
      <c r="P50" s="103">
        <v>31.031336</v>
      </c>
      <c r="Q50" s="103">
        <v>29.250745999999999</v>
      </c>
      <c r="R50" s="103">
        <v>28.574414000000001</v>
      </c>
      <c r="S50" s="103">
        <v>27.739853</v>
      </c>
      <c r="T50" s="103">
        <v>27.721668999999999</v>
      </c>
      <c r="U50" s="103">
        <v>28.725027000000001</v>
      </c>
      <c r="V50" s="103">
        <v>26.625188999999999</v>
      </c>
      <c r="W50" s="103">
        <v>25.710550000000001</v>
      </c>
      <c r="X50" s="103">
        <v>25.379110000000001</v>
      </c>
      <c r="Y50" s="103">
        <v>26.425035000000001</v>
      </c>
      <c r="Z50" s="103">
        <v>28.658791999999998</v>
      </c>
      <c r="AA50" s="103">
        <v>33.338335999999998</v>
      </c>
      <c r="AB50" s="103">
        <v>34.017051000000002</v>
      </c>
      <c r="AC50" s="103">
        <v>34.389493000000002</v>
      </c>
      <c r="AD50" s="103">
        <v>31.626783</v>
      </c>
      <c r="AE50" s="103">
        <v>30.755503000000001</v>
      </c>
      <c r="AF50" s="103">
        <v>29.721236999999999</v>
      </c>
      <c r="AG50" s="103">
        <v>30.775912000000002</v>
      </c>
      <c r="AH50" s="103">
        <v>29.135491999999999</v>
      </c>
      <c r="AI50" s="103">
        <v>27.240168000000001</v>
      </c>
      <c r="AJ50" s="103">
        <v>27.023629</v>
      </c>
      <c r="AK50" s="103">
        <v>30.138193999999999</v>
      </c>
      <c r="AL50" s="103">
        <v>31.54045</v>
      </c>
      <c r="AM50" s="103">
        <v>33.565894999999998</v>
      </c>
      <c r="AN50" s="103">
        <v>35.204247000000002</v>
      </c>
      <c r="AO50" s="103">
        <v>34.473989000000003</v>
      </c>
      <c r="AP50" s="103">
        <v>33.575620999999998</v>
      </c>
      <c r="AQ50" s="103">
        <v>31.574307999999998</v>
      </c>
      <c r="AR50" s="103">
        <v>30.177724999999999</v>
      </c>
      <c r="AS50" s="103">
        <v>31.084638000000002</v>
      </c>
      <c r="AT50" s="103">
        <v>29.80857</v>
      </c>
      <c r="AU50" s="103">
        <v>30.305831999999999</v>
      </c>
      <c r="AV50" s="103">
        <v>28.708248000000001</v>
      </c>
      <c r="AW50" s="103">
        <v>30.747311</v>
      </c>
      <c r="AX50" s="103">
        <v>33.104008999999998</v>
      </c>
      <c r="AY50" s="103">
        <v>35.649341</v>
      </c>
      <c r="AZ50" s="103">
        <v>37.383226999999998</v>
      </c>
      <c r="BA50" s="103">
        <v>38.225472000000003</v>
      </c>
      <c r="BB50" s="103">
        <v>36.986820000000002</v>
      </c>
      <c r="BC50" s="103">
        <v>33.158273000000001</v>
      </c>
      <c r="BD50" s="703">
        <v>33.362183999999999</v>
      </c>
      <c r="BE50" s="703">
        <v>33.279944999999998</v>
      </c>
      <c r="BF50" s="703">
        <v>33.757542999999998</v>
      </c>
      <c r="BG50" s="703">
        <v>33.279977000000002</v>
      </c>
      <c r="BH50" s="703">
        <v>32.451942000000003</v>
      </c>
      <c r="BI50" s="703">
        <v>33.894685905000003</v>
      </c>
      <c r="BJ50" s="598">
        <v>35.322150000000001</v>
      </c>
      <c r="BK50" s="598">
        <v>37.866419999999998</v>
      </c>
      <c r="BL50" s="598">
        <v>38.151960000000003</v>
      </c>
      <c r="BM50" s="598">
        <v>38.111910000000002</v>
      </c>
      <c r="BN50" s="598">
        <v>37.385710000000003</v>
      </c>
      <c r="BO50" s="598">
        <v>35.951839999999997</v>
      </c>
      <c r="BP50" s="598">
        <v>35.066780000000001</v>
      </c>
      <c r="BQ50" s="598">
        <v>35.017150000000001</v>
      </c>
      <c r="BR50" s="598">
        <v>34.219560000000001</v>
      </c>
      <c r="BS50" s="598">
        <v>33.964219999999997</v>
      </c>
      <c r="BT50" s="598">
        <v>33.484780000000001</v>
      </c>
      <c r="BU50" s="598">
        <v>34.549120000000002</v>
      </c>
      <c r="BV50" s="598">
        <v>35.584060000000001</v>
      </c>
    </row>
    <row r="51" spans="1:74" ht="11.05" customHeight="1" x14ac:dyDescent="0.2">
      <c r="A51" s="291" t="s">
        <v>1533</v>
      </c>
      <c r="B51" s="584" t="s">
        <v>1534</v>
      </c>
      <c r="C51" s="378">
        <v>23.884</v>
      </c>
      <c r="D51" s="378">
        <v>24.582000000000001</v>
      </c>
      <c r="E51" s="378">
        <v>27.504999999999999</v>
      </c>
      <c r="F51" s="378">
        <v>26.123999999999999</v>
      </c>
      <c r="G51" s="378">
        <v>22.19</v>
      </c>
      <c r="H51" s="378">
        <v>19.472000000000001</v>
      </c>
      <c r="I51" s="378">
        <v>19.783999999999999</v>
      </c>
      <c r="J51" s="378">
        <v>20.141999999999999</v>
      </c>
      <c r="K51" s="378">
        <v>20.007999999999999</v>
      </c>
      <c r="L51" s="378">
        <v>21.737760000000002</v>
      </c>
      <c r="M51" s="378">
        <v>23.502486999999999</v>
      </c>
      <c r="N51" s="378">
        <v>24.663180000000001</v>
      </c>
      <c r="O51" s="378">
        <v>26.117099</v>
      </c>
      <c r="P51" s="378">
        <v>24.711957000000002</v>
      </c>
      <c r="Q51" s="378">
        <v>22.868777999999999</v>
      </c>
      <c r="R51" s="378">
        <v>22.368472000000001</v>
      </c>
      <c r="S51" s="378">
        <v>22.056733999999999</v>
      </c>
      <c r="T51" s="378">
        <v>21.980079</v>
      </c>
      <c r="U51" s="378">
        <v>22.655861999999999</v>
      </c>
      <c r="V51" s="378">
        <v>21.134858000000001</v>
      </c>
      <c r="W51" s="378">
        <v>20.235302000000001</v>
      </c>
      <c r="X51" s="378">
        <v>20.066744</v>
      </c>
      <c r="Y51" s="378">
        <v>20.502772</v>
      </c>
      <c r="Z51" s="378">
        <v>22.035995</v>
      </c>
      <c r="AA51" s="378">
        <v>25.873957000000001</v>
      </c>
      <c r="AB51" s="378">
        <v>26.521412999999999</v>
      </c>
      <c r="AC51" s="378">
        <v>26.700237000000001</v>
      </c>
      <c r="AD51" s="378">
        <v>24.283766</v>
      </c>
      <c r="AE51" s="378">
        <v>23.425856</v>
      </c>
      <c r="AF51" s="378">
        <v>23.384442</v>
      </c>
      <c r="AG51" s="378">
        <v>24.197306000000001</v>
      </c>
      <c r="AH51" s="378">
        <v>23.508838000000001</v>
      </c>
      <c r="AI51" s="378">
        <v>21.540134999999999</v>
      </c>
      <c r="AJ51" s="378">
        <v>21.707820999999999</v>
      </c>
      <c r="AK51" s="378">
        <v>23.574755</v>
      </c>
      <c r="AL51" s="378">
        <v>24.244886999999999</v>
      </c>
      <c r="AM51" s="378">
        <v>25.239595000000001</v>
      </c>
      <c r="AN51" s="378">
        <v>26.284267</v>
      </c>
      <c r="AO51" s="378">
        <v>24.966235999999999</v>
      </c>
      <c r="AP51" s="378">
        <v>24.164740999999999</v>
      </c>
      <c r="AQ51" s="378">
        <v>23.108150999999999</v>
      </c>
      <c r="AR51" s="378">
        <v>22.314399999999999</v>
      </c>
      <c r="AS51" s="378">
        <v>23.056691000000001</v>
      </c>
      <c r="AT51" s="378">
        <v>21.799776000000001</v>
      </c>
      <c r="AU51" s="378">
        <v>22.159414000000002</v>
      </c>
      <c r="AV51" s="378">
        <v>21.202802999999999</v>
      </c>
      <c r="AW51" s="378">
        <v>21.791411</v>
      </c>
      <c r="AX51" s="378">
        <v>23.498269000000001</v>
      </c>
      <c r="AY51" s="378">
        <v>24.805582000000001</v>
      </c>
      <c r="AZ51" s="378">
        <v>26.233409000000002</v>
      </c>
      <c r="BA51" s="378">
        <v>27.189420999999999</v>
      </c>
      <c r="BB51" s="378">
        <v>25.515779999999999</v>
      </c>
      <c r="BC51" s="378">
        <v>22.678538</v>
      </c>
      <c r="BD51" s="674">
        <v>22.611892999999998</v>
      </c>
      <c r="BE51" s="674">
        <v>23.349177999999998</v>
      </c>
      <c r="BF51" s="674">
        <v>23.797446000000001</v>
      </c>
      <c r="BG51" s="674">
        <v>23.474102999999999</v>
      </c>
      <c r="BH51" s="674">
        <v>22.02</v>
      </c>
      <c r="BI51" s="674">
        <v>23.015341905</v>
      </c>
      <c r="BJ51" s="389">
        <v>23.788239999999998</v>
      </c>
      <c r="BK51" s="389">
        <v>25.735790000000001</v>
      </c>
      <c r="BL51" s="389">
        <v>25.982489999999999</v>
      </c>
      <c r="BM51" s="389">
        <v>25.952970000000001</v>
      </c>
      <c r="BN51" s="389">
        <v>25.244800000000001</v>
      </c>
      <c r="BO51" s="389">
        <v>24.347909999999999</v>
      </c>
      <c r="BP51" s="389">
        <v>23.7455</v>
      </c>
      <c r="BQ51" s="389">
        <v>23.826129999999999</v>
      </c>
      <c r="BR51" s="389">
        <v>23.389220000000002</v>
      </c>
      <c r="BS51" s="389">
        <v>23.172720000000002</v>
      </c>
      <c r="BT51" s="389">
        <v>22.73507</v>
      </c>
      <c r="BU51" s="389">
        <v>23.276710000000001</v>
      </c>
      <c r="BV51" s="389">
        <v>23.91525</v>
      </c>
    </row>
    <row r="52" spans="1:74" ht="11.05" customHeight="1" x14ac:dyDescent="0.2">
      <c r="A52" s="291" t="s">
        <v>1535</v>
      </c>
      <c r="B52" s="584" t="s">
        <v>1536</v>
      </c>
      <c r="C52" s="378">
        <v>4.2731849999999998</v>
      </c>
      <c r="D52" s="378">
        <v>4.2196790000000002</v>
      </c>
      <c r="E52" s="378">
        <v>4.4290089999999998</v>
      </c>
      <c r="F52" s="378">
        <v>4.4113410000000002</v>
      </c>
      <c r="G52" s="378">
        <v>4.5134699999999999</v>
      </c>
      <c r="H52" s="378">
        <v>4.3181370000000001</v>
      </c>
      <c r="I52" s="378">
        <v>3.8789950000000002</v>
      </c>
      <c r="J52" s="378">
        <v>3.5630190000000002</v>
      </c>
      <c r="K52" s="378">
        <v>3.2212499999999999</v>
      </c>
      <c r="L52" s="378">
        <v>3.4180920000000001</v>
      </c>
      <c r="M52" s="378">
        <v>3.7410779999999999</v>
      </c>
      <c r="N52" s="378">
        <v>3.6653850000000001</v>
      </c>
      <c r="O52" s="378">
        <v>4.5803219999999998</v>
      </c>
      <c r="P52" s="378">
        <v>4.1893779999999996</v>
      </c>
      <c r="Q52" s="378">
        <v>4.2837800000000001</v>
      </c>
      <c r="R52" s="378">
        <v>4.1831659999999999</v>
      </c>
      <c r="S52" s="378">
        <v>3.8045040000000001</v>
      </c>
      <c r="T52" s="378">
        <v>3.7475589999999999</v>
      </c>
      <c r="U52" s="378">
        <v>3.69692</v>
      </c>
      <c r="V52" s="378">
        <v>3.368598</v>
      </c>
      <c r="W52" s="378">
        <v>3.2295250000000002</v>
      </c>
      <c r="X52" s="378">
        <v>3.3396520000000001</v>
      </c>
      <c r="Y52" s="378">
        <v>3.7468979999999998</v>
      </c>
      <c r="Z52" s="378">
        <v>4.1874989999999999</v>
      </c>
      <c r="AA52" s="378">
        <v>4.5435610000000004</v>
      </c>
      <c r="AB52" s="378">
        <v>4.4573140000000002</v>
      </c>
      <c r="AC52" s="378">
        <v>4.6917960000000001</v>
      </c>
      <c r="AD52" s="378">
        <v>4.2124980000000001</v>
      </c>
      <c r="AE52" s="378">
        <v>3.8392409999999999</v>
      </c>
      <c r="AF52" s="378">
        <v>3.4044020000000002</v>
      </c>
      <c r="AG52" s="378">
        <v>3.2404609999999998</v>
      </c>
      <c r="AH52" s="378">
        <v>2.893751</v>
      </c>
      <c r="AI52" s="378">
        <v>2.8262809999999998</v>
      </c>
      <c r="AJ52" s="378">
        <v>2.9032480000000001</v>
      </c>
      <c r="AK52" s="378">
        <v>3.2323279999999999</v>
      </c>
      <c r="AL52" s="378">
        <v>3.6078510000000001</v>
      </c>
      <c r="AM52" s="378">
        <v>4.4015740000000001</v>
      </c>
      <c r="AN52" s="378">
        <v>4.8862120000000004</v>
      </c>
      <c r="AO52" s="378">
        <v>5.1326409999999996</v>
      </c>
      <c r="AP52" s="378">
        <v>4.957382</v>
      </c>
      <c r="AQ52" s="378">
        <v>4.4874700000000001</v>
      </c>
      <c r="AR52" s="378">
        <v>3.997913</v>
      </c>
      <c r="AS52" s="378">
        <v>3.7529840000000001</v>
      </c>
      <c r="AT52" s="378">
        <v>3.6224940000000001</v>
      </c>
      <c r="AU52" s="378">
        <v>3.628952</v>
      </c>
      <c r="AV52" s="378">
        <v>3.50522</v>
      </c>
      <c r="AW52" s="378">
        <v>3.6545230000000002</v>
      </c>
      <c r="AX52" s="378">
        <v>3.8134739999999998</v>
      </c>
      <c r="AY52" s="378">
        <v>4.205152</v>
      </c>
      <c r="AZ52" s="378">
        <v>4.5640770000000002</v>
      </c>
      <c r="BA52" s="378">
        <v>4.4007630000000004</v>
      </c>
      <c r="BB52" s="378">
        <v>4.4130779999999996</v>
      </c>
      <c r="BC52" s="378">
        <v>4.1852739999999997</v>
      </c>
      <c r="BD52" s="674">
        <v>3.7276500000000001</v>
      </c>
      <c r="BE52" s="674">
        <v>3.373122</v>
      </c>
      <c r="BF52" s="674">
        <v>3.1996020000000001</v>
      </c>
      <c r="BG52" s="674">
        <v>3.164625</v>
      </c>
      <c r="BH52" s="674">
        <v>3.4506640000000002</v>
      </c>
      <c r="BI52" s="674">
        <v>3.726607</v>
      </c>
      <c r="BJ52" s="389">
        <v>4.05396</v>
      </c>
      <c r="BK52" s="389">
        <v>4.4637130000000003</v>
      </c>
      <c r="BL52" s="389">
        <v>4.4767739999999998</v>
      </c>
      <c r="BM52" s="389">
        <v>4.4038620000000002</v>
      </c>
      <c r="BN52" s="389">
        <v>4.2547509999999997</v>
      </c>
      <c r="BO52" s="389">
        <v>3.869418</v>
      </c>
      <c r="BP52" s="389">
        <v>3.5444810000000002</v>
      </c>
      <c r="BQ52" s="389">
        <v>3.3137690000000002</v>
      </c>
      <c r="BR52" s="389">
        <v>3.045652</v>
      </c>
      <c r="BS52" s="389">
        <v>3.005347</v>
      </c>
      <c r="BT52" s="389">
        <v>2.9854720000000001</v>
      </c>
      <c r="BU52" s="389">
        <v>3.1731150000000001</v>
      </c>
      <c r="BV52" s="389">
        <v>3.3994309999999999</v>
      </c>
    </row>
    <row r="53" spans="1:74" s="300" customFormat="1" ht="11.05" customHeight="1" x14ac:dyDescent="0.2">
      <c r="A53" s="291" t="s">
        <v>1537</v>
      </c>
      <c r="B53" s="584" t="s">
        <v>1552</v>
      </c>
      <c r="C53" s="378">
        <v>1.714</v>
      </c>
      <c r="D53" s="378">
        <v>1.3879999999999999</v>
      </c>
      <c r="E53" s="378">
        <v>1.431</v>
      </c>
      <c r="F53" s="378">
        <v>1.5569999999999999</v>
      </c>
      <c r="G53" s="378">
        <v>1.7410000000000001</v>
      </c>
      <c r="H53" s="378">
        <v>1.536</v>
      </c>
      <c r="I53" s="378">
        <v>1.508</v>
      </c>
      <c r="J53" s="378">
        <v>1.379</v>
      </c>
      <c r="K53" s="378">
        <v>1.3560000000000001</v>
      </c>
      <c r="L53" s="378">
        <v>1.4259999999999999</v>
      </c>
      <c r="M53" s="378">
        <v>1.387</v>
      </c>
      <c r="N53" s="378">
        <v>1.2869999999999999</v>
      </c>
      <c r="O53" s="378">
        <v>1.7129749999999999</v>
      </c>
      <c r="P53" s="378">
        <v>1.9788460000000001</v>
      </c>
      <c r="Q53" s="378">
        <v>1.9674499999999999</v>
      </c>
      <c r="R53" s="378">
        <v>1.921505</v>
      </c>
      <c r="S53" s="378">
        <v>1.759612</v>
      </c>
      <c r="T53" s="378">
        <v>1.9199679999999999</v>
      </c>
      <c r="U53" s="378">
        <v>2.2830499999999998</v>
      </c>
      <c r="V53" s="378">
        <v>2.0370189999999999</v>
      </c>
      <c r="W53" s="378">
        <v>2.1743570000000001</v>
      </c>
      <c r="X53" s="378">
        <v>1.883127</v>
      </c>
      <c r="Y53" s="378">
        <v>2.1066029999999998</v>
      </c>
      <c r="Z53" s="378">
        <v>2.3527520000000002</v>
      </c>
      <c r="AA53" s="378">
        <v>2.7097169999999999</v>
      </c>
      <c r="AB53" s="378">
        <v>2.7480440000000002</v>
      </c>
      <c r="AC53" s="378">
        <v>2.7053750000000001</v>
      </c>
      <c r="AD53" s="378">
        <v>2.8721909999999999</v>
      </c>
      <c r="AE53" s="378">
        <v>3.2734320000000001</v>
      </c>
      <c r="AF53" s="378">
        <v>2.7416330000000002</v>
      </c>
      <c r="AG53" s="378">
        <v>3.1484160000000001</v>
      </c>
      <c r="AH53" s="378">
        <v>2.553995</v>
      </c>
      <c r="AI53" s="378">
        <v>2.697676</v>
      </c>
      <c r="AJ53" s="378">
        <v>2.2350020000000002</v>
      </c>
      <c r="AK53" s="378">
        <v>3.087278</v>
      </c>
      <c r="AL53" s="378">
        <v>3.405459</v>
      </c>
      <c r="AM53" s="378">
        <v>3.6853600000000002</v>
      </c>
      <c r="AN53" s="378">
        <v>3.6787779999999999</v>
      </c>
      <c r="AO53" s="378">
        <v>4.0354340000000004</v>
      </c>
      <c r="AP53" s="378">
        <v>4.1425609999999997</v>
      </c>
      <c r="AQ53" s="378">
        <v>3.713883</v>
      </c>
      <c r="AR53" s="378">
        <v>3.5648840000000002</v>
      </c>
      <c r="AS53" s="378">
        <v>4.0705840000000002</v>
      </c>
      <c r="AT53" s="378">
        <v>4.0737310000000004</v>
      </c>
      <c r="AU53" s="378">
        <v>4.2439340000000003</v>
      </c>
      <c r="AV53" s="378">
        <v>3.6679349999999999</v>
      </c>
      <c r="AW53" s="378">
        <v>4.992775</v>
      </c>
      <c r="AX53" s="378">
        <v>5.4777699999999996</v>
      </c>
      <c r="AY53" s="378">
        <v>6.3793449999999998</v>
      </c>
      <c r="AZ53" s="378">
        <v>6.2904200000000001</v>
      </c>
      <c r="BA53" s="378">
        <v>6.291811</v>
      </c>
      <c r="BB53" s="378">
        <v>6.719894</v>
      </c>
      <c r="BC53" s="378">
        <v>5.8871060000000002</v>
      </c>
      <c r="BD53" s="674">
        <v>6.556584</v>
      </c>
      <c r="BE53" s="674">
        <v>6.1510699999999998</v>
      </c>
      <c r="BF53" s="674">
        <v>6.2049830000000004</v>
      </c>
      <c r="BG53" s="674">
        <v>5.9971139999999998</v>
      </c>
      <c r="BH53" s="674">
        <v>6.3372780000000004</v>
      </c>
      <c r="BI53" s="674">
        <v>6.508737</v>
      </c>
      <c r="BJ53" s="389">
        <v>6.8359509999999997</v>
      </c>
      <c r="BK53" s="389">
        <v>7.0229169999999996</v>
      </c>
      <c r="BL53" s="389">
        <v>7.048699</v>
      </c>
      <c r="BM53" s="389">
        <v>7.1110819999999997</v>
      </c>
      <c r="BN53" s="389">
        <v>7.2421639999999998</v>
      </c>
      <c r="BO53" s="389">
        <v>7.0905060000000004</v>
      </c>
      <c r="BP53" s="389">
        <v>7.1328040000000001</v>
      </c>
      <c r="BQ53" s="389">
        <v>7.2332510000000001</v>
      </c>
      <c r="BR53" s="389">
        <v>7.1406859999999996</v>
      </c>
      <c r="BS53" s="389">
        <v>7.1421559999999999</v>
      </c>
      <c r="BT53" s="389">
        <v>7.120241</v>
      </c>
      <c r="BU53" s="389">
        <v>7.4552969999999998</v>
      </c>
      <c r="BV53" s="389">
        <v>7.6253880000000001</v>
      </c>
    </row>
    <row r="54" spans="1:74" ht="11.05" customHeight="1" x14ac:dyDescent="0.2">
      <c r="A54" s="291" t="s">
        <v>1538</v>
      </c>
      <c r="B54" s="584" t="s">
        <v>1539</v>
      </c>
      <c r="C54" s="378">
        <v>4.4999999999999998E-2</v>
      </c>
      <c r="D54" s="378">
        <v>4.2999999999999997E-2</v>
      </c>
      <c r="E54" s="378">
        <v>4.7E-2</v>
      </c>
      <c r="F54" s="378">
        <v>4.5999999999999999E-2</v>
      </c>
      <c r="G54" s="378">
        <v>4.8000000000000001E-2</v>
      </c>
      <c r="H54" s="378">
        <v>4.5999999999999999E-2</v>
      </c>
      <c r="I54" s="378">
        <v>4.2000000000000003E-2</v>
      </c>
      <c r="J54" s="378">
        <v>4.1000000000000002E-2</v>
      </c>
      <c r="K54" s="378">
        <v>3.3000000000000002E-2</v>
      </c>
      <c r="L54" s="378">
        <v>0.03</v>
      </c>
      <c r="M54" s="378">
        <v>2.7E-2</v>
      </c>
      <c r="N54" s="378">
        <v>2.7E-2</v>
      </c>
      <c r="O54" s="378">
        <v>0.135546</v>
      </c>
      <c r="P54" s="378">
        <v>0.15115500000000001</v>
      </c>
      <c r="Q54" s="378">
        <v>0.13073799999999999</v>
      </c>
      <c r="R54" s="378">
        <v>0.101271</v>
      </c>
      <c r="S54" s="378">
        <v>0.119003</v>
      </c>
      <c r="T54" s="378">
        <v>7.4063000000000004E-2</v>
      </c>
      <c r="U54" s="378">
        <v>8.9194999999999997E-2</v>
      </c>
      <c r="V54" s="378">
        <v>8.4713999999999998E-2</v>
      </c>
      <c r="W54" s="378">
        <v>7.1365999999999999E-2</v>
      </c>
      <c r="X54" s="378">
        <v>8.9587E-2</v>
      </c>
      <c r="Y54" s="378">
        <v>6.8762000000000004E-2</v>
      </c>
      <c r="Z54" s="378">
        <v>8.2545999999999994E-2</v>
      </c>
      <c r="AA54" s="378">
        <v>0.21110100000000001</v>
      </c>
      <c r="AB54" s="378">
        <v>0.29027999999999998</v>
      </c>
      <c r="AC54" s="378">
        <v>0.29208499999999998</v>
      </c>
      <c r="AD54" s="378">
        <v>0.258328</v>
      </c>
      <c r="AE54" s="378">
        <v>0.216974</v>
      </c>
      <c r="AF54" s="378">
        <v>0.19076000000000001</v>
      </c>
      <c r="AG54" s="378">
        <v>0.18972900000000001</v>
      </c>
      <c r="AH54" s="378">
        <v>0.17890800000000001</v>
      </c>
      <c r="AI54" s="378">
        <v>0.17607600000000001</v>
      </c>
      <c r="AJ54" s="378">
        <v>0.17755799999999999</v>
      </c>
      <c r="AK54" s="378">
        <v>0.24383299999999999</v>
      </c>
      <c r="AL54" s="378">
        <v>0.28225299999999998</v>
      </c>
      <c r="AM54" s="378">
        <v>0.239366</v>
      </c>
      <c r="AN54" s="378">
        <v>0.35499000000000003</v>
      </c>
      <c r="AO54" s="378">
        <v>0.33967799999999998</v>
      </c>
      <c r="AP54" s="378">
        <v>0.31093700000000002</v>
      </c>
      <c r="AQ54" s="378">
        <v>0.26480399999999998</v>
      </c>
      <c r="AR54" s="378">
        <v>0.30052800000000002</v>
      </c>
      <c r="AS54" s="378">
        <v>0.20437900000000001</v>
      </c>
      <c r="AT54" s="378">
        <v>0.31256899999999999</v>
      </c>
      <c r="AU54" s="378">
        <v>0.273532</v>
      </c>
      <c r="AV54" s="378">
        <v>0.33228999999999997</v>
      </c>
      <c r="AW54" s="378">
        <v>0.30860199999999999</v>
      </c>
      <c r="AX54" s="378">
        <v>0.314496</v>
      </c>
      <c r="AY54" s="378">
        <v>0.25926199999999999</v>
      </c>
      <c r="AZ54" s="378">
        <v>0.295321</v>
      </c>
      <c r="BA54" s="378">
        <v>0.34347699999999998</v>
      </c>
      <c r="BB54" s="378">
        <v>0.33806799999999998</v>
      </c>
      <c r="BC54" s="378">
        <v>0.40735500000000002</v>
      </c>
      <c r="BD54" s="674">
        <v>0.466057</v>
      </c>
      <c r="BE54" s="674">
        <v>0.40657500000000002</v>
      </c>
      <c r="BF54" s="674">
        <v>0.55551200000000001</v>
      </c>
      <c r="BG54" s="674">
        <v>0.64413500000000001</v>
      </c>
      <c r="BH54" s="674">
        <v>0.64400000000000002</v>
      </c>
      <c r="BI54" s="674">
        <v>0.64400000000000002</v>
      </c>
      <c r="BJ54" s="389">
        <v>0.64400000000000002</v>
      </c>
      <c r="BK54" s="389">
        <v>0.64400000000000002</v>
      </c>
      <c r="BL54" s="389">
        <v>0.64400000000000002</v>
      </c>
      <c r="BM54" s="389">
        <v>0.64400000000000002</v>
      </c>
      <c r="BN54" s="389">
        <v>0.64400000000000002</v>
      </c>
      <c r="BO54" s="389">
        <v>0.64400000000000002</v>
      </c>
      <c r="BP54" s="389">
        <v>0.64400000000000002</v>
      </c>
      <c r="BQ54" s="389">
        <v>0.64400000000000002</v>
      </c>
      <c r="BR54" s="389">
        <v>0.64400000000000002</v>
      </c>
      <c r="BS54" s="389">
        <v>0.64400000000000002</v>
      </c>
      <c r="BT54" s="389">
        <v>0.64400000000000002</v>
      </c>
      <c r="BU54" s="389">
        <v>0.64400000000000002</v>
      </c>
      <c r="BV54" s="389">
        <v>0.64400000000000002</v>
      </c>
    </row>
    <row r="55" spans="1:74" ht="11.05" customHeight="1" x14ac:dyDescent="0.2">
      <c r="A55" s="291"/>
      <c r="B55" s="593"/>
      <c r="C55" s="380"/>
      <c r="D55" s="380"/>
      <c r="E55" s="380"/>
      <c r="F55" s="380"/>
      <c r="G55" s="380"/>
      <c r="H55" s="380"/>
      <c r="I55" s="380"/>
      <c r="J55" s="380"/>
      <c r="K55" s="380"/>
      <c r="L55" s="380"/>
      <c r="M55" s="380"/>
      <c r="N55" s="380"/>
      <c r="O55" s="380"/>
      <c r="P55" s="380"/>
      <c r="Q55" s="380"/>
      <c r="R55" s="380"/>
      <c r="S55" s="380"/>
      <c r="T55" s="380"/>
      <c r="U55" s="380"/>
      <c r="V55" s="380"/>
      <c r="W55" s="380"/>
      <c r="X55" s="380"/>
      <c r="Y55" s="380"/>
      <c r="Z55" s="380"/>
      <c r="AA55" s="380"/>
      <c r="AB55" s="380"/>
      <c r="AC55" s="380"/>
      <c r="AD55" s="380"/>
      <c r="AE55" s="380"/>
      <c r="AF55" s="380"/>
      <c r="AG55" s="380"/>
      <c r="AH55" s="380"/>
      <c r="AI55" s="380"/>
      <c r="AJ55" s="380"/>
      <c r="AK55" s="380"/>
      <c r="AL55" s="380"/>
      <c r="AM55" s="380"/>
      <c r="AN55" s="380"/>
      <c r="AO55" s="380"/>
      <c r="AP55" s="380"/>
      <c r="AQ55" s="380"/>
      <c r="AR55" s="380"/>
      <c r="AS55" s="380"/>
      <c r="AT55" s="380"/>
      <c r="AU55" s="380"/>
      <c r="AV55" s="380"/>
      <c r="AW55" s="380"/>
      <c r="AX55" s="380"/>
      <c r="AY55" s="380"/>
      <c r="AZ55" s="380"/>
      <c r="BA55" s="380"/>
      <c r="BB55" s="380"/>
      <c r="BC55" s="380"/>
      <c r="BD55" s="676"/>
      <c r="BE55" s="676"/>
      <c r="BF55" s="676"/>
      <c r="BG55" s="676"/>
      <c r="BH55" s="676"/>
      <c r="BI55" s="676"/>
      <c r="BJ55" s="391"/>
      <c r="BK55" s="391"/>
      <c r="BL55" s="391"/>
      <c r="BM55" s="391"/>
      <c r="BN55" s="391"/>
      <c r="BO55" s="391"/>
      <c r="BP55" s="391"/>
      <c r="BQ55" s="391"/>
      <c r="BR55" s="391"/>
      <c r="BS55" s="391"/>
      <c r="BT55" s="391"/>
      <c r="BU55" s="391"/>
      <c r="BV55" s="391"/>
    </row>
    <row r="56" spans="1:74" s="300" customFormat="1" ht="11.05" customHeight="1" x14ac:dyDescent="0.2">
      <c r="A56" s="587" t="s">
        <v>1561</v>
      </c>
      <c r="B56" s="583" t="s">
        <v>1540</v>
      </c>
      <c r="C56" s="623">
        <v>149.17718500000001</v>
      </c>
      <c r="D56" s="623">
        <v>138.525679</v>
      </c>
      <c r="E56" s="623">
        <v>132.642009</v>
      </c>
      <c r="F56" s="623">
        <v>156.89034100000001</v>
      </c>
      <c r="G56" s="623">
        <v>182.88147000000001</v>
      </c>
      <c r="H56" s="623">
        <v>182.80113700000001</v>
      </c>
      <c r="I56" s="623">
        <v>184.186995</v>
      </c>
      <c r="J56" s="623">
        <v>184.70501899999999</v>
      </c>
      <c r="K56" s="623">
        <v>177.07925</v>
      </c>
      <c r="L56" s="623">
        <v>161.079092</v>
      </c>
      <c r="M56" s="623">
        <v>162.333078</v>
      </c>
      <c r="N56" s="623">
        <v>166.14038500000001</v>
      </c>
      <c r="O56" s="623">
        <v>170.35090500000001</v>
      </c>
      <c r="P56" s="623">
        <v>150.18066099999999</v>
      </c>
      <c r="Q56" s="623">
        <v>152.32976600000001</v>
      </c>
      <c r="R56" s="623">
        <v>143.322968</v>
      </c>
      <c r="S56" s="623">
        <v>145.16365999999999</v>
      </c>
      <c r="T56" s="623">
        <v>145.800082</v>
      </c>
      <c r="U56" s="623">
        <v>148.11912599999999</v>
      </c>
      <c r="V56" s="623">
        <v>143.031058</v>
      </c>
      <c r="W56" s="623">
        <v>137.49927700000001</v>
      </c>
      <c r="X56" s="623">
        <v>138.034223</v>
      </c>
      <c r="Y56" s="623">
        <v>137.545895</v>
      </c>
      <c r="Z56" s="623">
        <v>136.57931099999999</v>
      </c>
      <c r="AA56" s="623">
        <v>132.53527500000001</v>
      </c>
      <c r="AB56" s="623">
        <v>127.815134</v>
      </c>
      <c r="AC56" s="623">
        <v>122.05478600000001</v>
      </c>
      <c r="AD56" s="623">
        <v>113.37593099999999</v>
      </c>
      <c r="AE56" s="623">
        <v>116.82481</v>
      </c>
      <c r="AF56" s="623">
        <v>117.475059</v>
      </c>
      <c r="AG56" s="623">
        <v>118.980351</v>
      </c>
      <c r="AH56" s="623">
        <v>118.56959000000001</v>
      </c>
      <c r="AI56" s="623">
        <v>116.054794</v>
      </c>
      <c r="AJ56" s="623">
        <v>115.630199</v>
      </c>
      <c r="AK56" s="623">
        <v>126.920648</v>
      </c>
      <c r="AL56" s="623">
        <v>125.91252</v>
      </c>
      <c r="AM56" s="623">
        <v>130.78320400000001</v>
      </c>
      <c r="AN56" s="623">
        <v>133.226733</v>
      </c>
      <c r="AO56" s="623">
        <v>120.861096</v>
      </c>
      <c r="AP56" s="623">
        <v>120.810107</v>
      </c>
      <c r="AQ56" s="623">
        <v>120.963362</v>
      </c>
      <c r="AR56" s="623">
        <v>119.55630499999999</v>
      </c>
      <c r="AS56" s="623">
        <v>127.61006</v>
      </c>
      <c r="AT56" s="623">
        <v>124.146576</v>
      </c>
      <c r="AU56" s="623">
        <v>126.71482399999999</v>
      </c>
      <c r="AV56" s="623">
        <v>116.79032599999999</v>
      </c>
      <c r="AW56" s="623">
        <v>121.80802300000001</v>
      </c>
      <c r="AX56" s="623">
        <v>139.777143</v>
      </c>
      <c r="AY56" s="623">
        <v>139.27569199999999</v>
      </c>
      <c r="AZ56" s="623">
        <v>128.65023500000001</v>
      </c>
      <c r="BA56" s="623">
        <v>131.85746499999999</v>
      </c>
      <c r="BB56" s="623">
        <v>128.97462999999999</v>
      </c>
      <c r="BC56" s="623">
        <v>130.3493</v>
      </c>
      <c r="BD56" s="718">
        <v>133.40813800000001</v>
      </c>
      <c r="BE56" s="718">
        <v>139.12683799999999</v>
      </c>
      <c r="BF56" s="718">
        <v>134.85186999999999</v>
      </c>
      <c r="BG56" s="718">
        <v>133.45749799999999</v>
      </c>
      <c r="BH56" s="718">
        <v>125.597942</v>
      </c>
      <c r="BI56" s="718">
        <v>128.4426004</v>
      </c>
      <c r="BJ56" s="633">
        <v>133.92949999999999</v>
      </c>
      <c r="BK56" s="633">
        <v>135.018</v>
      </c>
      <c r="BL56" s="633">
        <v>129.2697</v>
      </c>
      <c r="BM56" s="633">
        <v>126.34780000000001</v>
      </c>
      <c r="BN56" s="633">
        <v>123.49720000000001</v>
      </c>
      <c r="BO56" s="633">
        <v>128.33170000000001</v>
      </c>
      <c r="BP56" s="633">
        <v>127.5591</v>
      </c>
      <c r="BQ56" s="633">
        <v>129.09139999999999</v>
      </c>
      <c r="BR56" s="633">
        <v>129.96770000000001</v>
      </c>
      <c r="BS56" s="633">
        <v>126.4883</v>
      </c>
      <c r="BT56" s="633">
        <v>119.5098</v>
      </c>
      <c r="BU56" s="633">
        <v>124.7439</v>
      </c>
      <c r="BV56" s="633">
        <v>127.7967</v>
      </c>
    </row>
    <row r="57" spans="1:74" ht="11.05" customHeight="1" x14ac:dyDescent="0.2">
      <c r="A57" s="291" t="s">
        <v>214</v>
      </c>
      <c r="B57" s="584" t="s">
        <v>1133</v>
      </c>
      <c r="C57" s="624">
        <v>143.19</v>
      </c>
      <c r="D57" s="624">
        <v>132.91800000000001</v>
      </c>
      <c r="E57" s="624">
        <v>126.782</v>
      </c>
      <c r="F57" s="624">
        <v>150.922</v>
      </c>
      <c r="G57" s="624">
        <v>176.62700000000001</v>
      </c>
      <c r="H57" s="624">
        <v>176.947</v>
      </c>
      <c r="I57" s="624">
        <v>178.8</v>
      </c>
      <c r="J57" s="624">
        <v>179.76300000000001</v>
      </c>
      <c r="K57" s="624">
        <v>172.50200000000001</v>
      </c>
      <c r="L57" s="624">
        <v>156.23500000000001</v>
      </c>
      <c r="M57" s="624">
        <v>157.20500000000001</v>
      </c>
      <c r="N57" s="624">
        <v>161.18799999999999</v>
      </c>
      <c r="O57" s="624">
        <v>164.05760799999999</v>
      </c>
      <c r="P57" s="624">
        <v>144.01243700000001</v>
      </c>
      <c r="Q57" s="624">
        <v>146.07853600000001</v>
      </c>
      <c r="R57" s="624">
        <v>137.21829700000001</v>
      </c>
      <c r="S57" s="624">
        <v>139.59954400000001</v>
      </c>
      <c r="T57" s="624">
        <v>140.132555</v>
      </c>
      <c r="U57" s="624">
        <v>142.13915600000001</v>
      </c>
      <c r="V57" s="624">
        <v>137.625441</v>
      </c>
      <c r="W57" s="624">
        <v>132.095395</v>
      </c>
      <c r="X57" s="624">
        <v>132.81144399999999</v>
      </c>
      <c r="Y57" s="624">
        <v>131.69239400000001</v>
      </c>
      <c r="Z57" s="624">
        <v>130.03906000000001</v>
      </c>
      <c r="AA57" s="624">
        <v>125.281997</v>
      </c>
      <c r="AB57" s="624">
        <v>120.609776</v>
      </c>
      <c r="AC57" s="624">
        <v>114.65761500000001</v>
      </c>
      <c r="AD57" s="624">
        <v>106.291242</v>
      </c>
      <c r="AE57" s="624">
        <v>109.712137</v>
      </c>
      <c r="AF57" s="624">
        <v>111.329024</v>
      </c>
      <c r="AG57" s="624">
        <v>112.59147400000001</v>
      </c>
      <c r="AH57" s="624">
        <v>113.121844</v>
      </c>
      <c r="AI57" s="624">
        <v>110.53083700000001</v>
      </c>
      <c r="AJ57" s="624">
        <v>110.49194900000001</v>
      </c>
      <c r="AK57" s="624">
        <v>120.60104200000001</v>
      </c>
      <c r="AL57" s="624">
        <v>118.89921</v>
      </c>
      <c r="AM57" s="624">
        <v>122.69627</v>
      </c>
      <c r="AN57" s="624">
        <v>124.661743</v>
      </c>
      <c r="AO57" s="624">
        <v>111.693021</v>
      </c>
      <c r="AP57" s="624">
        <v>111.71016400000001</v>
      </c>
      <c r="AQ57" s="624">
        <v>112.76200900000001</v>
      </c>
      <c r="AR57" s="624">
        <v>111.99350800000001</v>
      </c>
      <c r="AS57" s="624">
        <v>119.786492</v>
      </c>
      <c r="AT57" s="624">
        <v>116.450351</v>
      </c>
      <c r="AU57" s="624">
        <v>118.841938</v>
      </c>
      <c r="AV57" s="624">
        <v>109.617171</v>
      </c>
      <c r="AW57" s="624">
        <v>113.160725</v>
      </c>
      <c r="AX57" s="624">
        <v>130.48589899999999</v>
      </c>
      <c r="AY57" s="624">
        <v>128.69119499999999</v>
      </c>
      <c r="AZ57" s="624">
        <v>117.795738</v>
      </c>
      <c r="BA57" s="624">
        <v>121.164891</v>
      </c>
      <c r="BB57" s="624">
        <v>117.841658</v>
      </c>
      <c r="BC57" s="624">
        <v>120.27692</v>
      </c>
      <c r="BD57" s="716">
        <v>123.123904</v>
      </c>
      <c r="BE57" s="716">
        <v>129.60264599999999</v>
      </c>
      <c r="BF57" s="716">
        <v>125.44728499999999</v>
      </c>
      <c r="BG57" s="716">
        <v>124.295759</v>
      </c>
      <c r="BH57" s="716">
        <v>115.81</v>
      </c>
      <c r="BI57" s="716">
        <v>118.20725640000001</v>
      </c>
      <c r="BJ57" s="629">
        <v>123.03959999999999</v>
      </c>
      <c r="BK57" s="629">
        <v>123.5314</v>
      </c>
      <c r="BL57" s="629">
        <v>117.74420000000001</v>
      </c>
      <c r="BM57" s="629">
        <v>114.8329</v>
      </c>
      <c r="BN57" s="629">
        <v>112.0003</v>
      </c>
      <c r="BO57" s="629">
        <v>117.37179999999999</v>
      </c>
      <c r="BP57" s="629">
        <v>116.8818</v>
      </c>
      <c r="BQ57" s="629">
        <v>118.5444</v>
      </c>
      <c r="BR57" s="629">
        <v>119.7813</v>
      </c>
      <c r="BS57" s="629">
        <v>116.3408</v>
      </c>
      <c r="BT57" s="629">
        <v>109.4041</v>
      </c>
      <c r="BU57" s="629">
        <v>114.11539999999999</v>
      </c>
      <c r="BV57" s="629">
        <v>116.7719</v>
      </c>
    </row>
    <row r="58" spans="1:74" ht="11.05" customHeight="1" x14ac:dyDescent="0.2">
      <c r="A58" s="291" t="s">
        <v>1535</v>
      </c>
      <c r="B58" s="584" t="s">
        <v>1536</v>
      </c>
      <c r="C58" s="624">
        <v>4.2731849999999998</v>
      </c>
      <c r="D58" s="624">
        <v>4.2196790000000002</v>
      </c>
      <c r="E58" s="624">
        <v>4.4290089999999998</v>
      </c>
      <c r="F58" s="624">
        <v>4.4113410000000002</v>
      </c>
      <c r="G58" s="624">
        <v>4.5134699999999999</v>
      </c>
      <c r="H58" s="624">
        <v>4.3181370000000001</v>
      </c>
      <c r="I58" s="624">
        <v>3.8789950000000002</v>
      </c>
      <c r="J58" s="624">
        <v>3.5630190000000002</v>
      </c>
      <c r="K58" s="624">
        <v>3.2212499999999999</v>
      </c>
      <c r="L58" s="624">
        <v>3.4180920000000001</v>
      </c>
      <c r="M58" s="624">
        <v>3.7410779999999999</v>
      </c>
      <c r="N58" s="624">
        <v>3.6653850000000001</v>
      </c>
      <c r="O58" s="624">
        <v>4.5803219999999998</v>
      </c>
      <c r="P58" s="624">
        <v>4.1893779999999996</v>
      </c>
      <c r="Q58" s="624">
        <v>4.2837800000000001</v>
      </c>
      <c r="R58" s="624">
        <v>4.1831659999999999</v>
      </c>
      <c r="S58" s="624">
        <v>3.8045040000000001</v>
      </c>
      <c r="T58" s="624">
        <v>3.7475589999999999</v>
      </c>
      <c r="U58" s="624">
        <v>3.69692</v>
      </c>
      <c r="V58" s="624">
        <v>3.368598</v>
      </c>
      <c r="W58" s="624">
        <v>3.2295250000000002</v>
      </c>
      <c r="X58" s="624">
        <v>3.3396520000000001</v>
      </c>
      <c r="Y58" s="624">
        <v>3.7468979999999998</v>
      </c>
      <c r="Z58" s="624">
        <v>4.1874989999999999</v>
      </c>
      <c r="AA58" s="624">
        <v>4.5435610000000004</v>
      </c>
      <c r="AB58" s="624">
        <v>4.4573140000000002</v>
      </c>
      <c r="AC58" s="624">
        <v>4.6917960000000001</v>
      </c>
      <c r="AD58" s="624">
        <v>4.2124980000000001</v>
      </c>
      <c r="AE58" s="624">
        <v>3.8392409999999999</v>
      </c>
      <c r="AF58" s="624">
        <v>3.4044020000000002</v>
      </c>
      <c r="AG58" s="624">
        <v>3.2404609999999998</v>
      </c>
      <c r="AH58" s="624">
        <v>2.893751</v>
      </c>
      <c r="AI58" s="624">
        <v>2.8262809999999998</v>
      </c>
      <c r="AJ58" s="624">
        <v>2.9032480000000001</v>
      </c>
      <c r="AK58" s="624">
        <v>3.2323279999999999</v>
      </c>
      <c r="AL58" s="624">
        <v>3.6078510000000001</v>
      </c>
      <c r="AM58" s="624">
        <v>4.4015740000000001</v>
      </c>
      <c r="AN58" s="624">
        <v>4.8862120000000004</v>
      </c>
      <c r="AO58" s="624">
        <v>5.1326409999999996</v>
      </c>
      <c r="AP58" s="624">
        <v>4.957382</v>
      </c>
      <c r="AQ58" s="624">
        <v>4.4874700000000001</v>
      </c>
      <c r="AR58" s="624">
        <v>3.997913</v>
      </c>
      <c r="AS58" s="624">
        <v>3.7529840000000001</v>
      </c>
      <c r="AT58" s="624">
        <v>3.6224940000000001</v>
      </c>
      <c r="AU58" s="624">
        <v>3.628952</v>
      </c>
      <c r="AV58" s="624">
        <v>3.50522</v>
      </c>
      <c r="AW58" s="624">
        <v>3.6545230000000002</v>
      </c>
      <c r="AX58" s="624">
        <v>3.8134739999999998</v>
      </c>
      <c r="AY58" s="624">
        <v>4.205152</v>
      </c>
      <c r="AZ58" s="624">
        <v>4.5640770000000002</v>
      </c>
      <c r="BA58" s="624">
        <v>4.4007630000000004</v>
      </c>
      <c r="BB58" s="624">
        <v>4.4130779999999996</v>
      </c>
      <c r="BC58" s="624">
        <v>4.1852739999999997</v>
      </c>
      <c r="BD58" s="716">
        <v>3.7276500000000001</v>
      </c>
      <c r="BE58" s="716">
        <v>3.373122</v>
      </c>
      <c r="BF58" s="716">
        <v>3.1996020000000001</v>
      </c>
      <c r="BG58" s="716">
        <v>3.164625</v>
      </c>
      <c r="BH58" s="716">
        <v>3.4506640000000002</v>
      </c>
      <c r="BI58" s="716">
        <v>3.726607</v>
      </c>
      <c r="BJ58" s="629">
        <v>4.05396</v>
      </c>
      <c r="BK58" s="629">
        <v>4.4637130000000003</v>
      </c>
      <c r="BL58" s="629">
        <v>4.4767739999999998</v>
      </c>
      <c r="BM58" s="629">
        <v>4.4038620000000002</v>
      </c>
      <c r="BN58" s="629">
        <v>4.2547509999999997</v>
      </c>
      <c r="BO58" s="629">
        <v>3.869418</v>
      </c>
      <c r="BP58" s="629">
        <v>3.5444810000000002</v>
      </c>
      <c r="BQ58" s="629">
        <v>3.3137690000000002</v>
      </c>
      <c r="BR58" s="629">
        <v>3.045652</v>
      </c>
      <c r="BS58" s="629">
        <v>3.005347</v>
      </c>
      <c r="BT58" s="629">
        <v>2.9854720000000001</v>
      </c>
      <c r="BU58" s="629">
        <v>3.1731150000000001</v>
      </c>
      <c r="BV58" s="629">
        <v>3.3994309999999999</v>
      </c>
    </row>
    <row r="59" spans="1:74" s="259" customFormat="1" ht="11.05" customHeight="1" x14ac:dyDescent="0.2">
      <c r="A59" s="291" t="s">
        <v>1537</v>
      </c>
      <c r="B59" s="622" t="s">
        <v>1552</v>
      </c>
      <c r="C59" s="938">
        <v>1.714</v>
      </c>
      <c r="D59" s="938">
        <v>1.3879999999999999</v>
      </c>
      <c r="E59" s="938">
        <v>1.431</v>
      </c>
      <c r="F59" s="938">
        <v>1.5569999999999999</v>
      </c>
      <c r="G59" s="938">
        <v>1.7410000000000001</v>
      </c>
      <c r="H59" s="938">
        <v>1.536</v>
      </c>
      <c r="I59" s="938">
        <v>1.508</v>
      </c>
      <c r="J59" s="938">
        <v>1.379</v>
      </c>
      <c r="K59" s="938">
        <v>1.3560000000000001</v>
      </c>
      <c r="L59" s="938">
        <v>1.4259999999999999</v>
      </c>
      <c r="M59" s="938">
        <v>1.387</v>
      </c>
      <c r="N59" s="938">
        <v>1.2869999999999999</v>
      </c>
      <c r="O59" s="938">
        <v>1.7129749999999999</v>
      </c>
      <c r="P59" s="938">
        <v>1.9788460000000001</v>
      </c>
      <c r="Q59" s="938">
        <v>1.9674499999999999</v>
      </c>
      <c r="R59" s="938">
        <v>1.921505</v>
      </c>
      <c r="S59" s="938">
        <v>1.759612</v>
      </c>
      <c r="T59" s="938">
        <v>1.9199679999999999</v>
      </c>
      <c r="U59" s="938">
        <v>2.2830499999999998</v>
      </c>
      <c r="V59" s="938">
        <v>2.0370189999999999</v>
      </c>
      <c r="W59" s="938">
        <v>2.1743570000000001</v>
      </c>
      <c r="X59" s="938">
        <v>1.883127</v>
      </c>
      <c r="Y59" s="938">
        <v>2.1066029999999998</v>
      </c>
      <c r="Z59" s="938">
        <v>2.3527520000000002</v>
      </c>
      <c r="AA59" s="938">
        <v>2.7097169999999999</v>
      </c>
      <c r="AB59" s="938">
        <v>2.7480440000000002</v>
      </c>
      <c r="AC59" s="938">
        <v>2.7053750000000001</v>
      </c>
      <c r="AD59" s="938">
        <v>2.8721909999999999</v>
      </c>
      <c r="AE59" s="938">
        <v>3.2734320000000001</v>
      </c>
      <c r="AF59" s="938">
        <v>2.7416330000000002</v>
      </c>
      <c r="AG59" s="938">
        <v>3.1484160000000001</v>
      </c>
      <c r="AH59" s="938">
        <v>2.553995</v>
      </c>
      <c r="AI59" s="938">
        <v>2.697676</v>
      </c>
      <c r="AJ59" s="938">
        <v>2.2350020000000002</v>
      </c>
      <c r="AK59" s="938">
        <v>3.087278</v>
      </c>
      <c r="AL59" s="938">
        <v>3.405459</v>
      </c>
      <c r="AM59" s="938">
        <v>3.6853600000000002</v>
      </c>
      <c r="AN59" s="938">
        <v>3.6787779999999999</v>
      </c>
      <c r="AO59" s="938">
        <v>4.0354340000000004</v>
      </c>
      <c r="AP59" s="938">
        <v>4.1425609999999997</v>
      </c>
      <c r="AQ59" s="938">
        <v>3.713883</v>
      </c>
      <c r="AR59" s="938">
        <v>3.5648840000000002</v>
      </c>
      <c r="AS59" s="938">
        <v>4.0705840000000002</v>
      </c>
      <c r="AT59" s="938">
        <v>4.0737310000000004</v>
      </c>
      <c r="AU59" s="938">
        <v>4.2439340000000003</v>
      </c>
      <c r="AV59" s="938">
        <v>3.6679349999999999</v>
      </c>
      <c r="AW59" s="938">
        <v>4.992775</v>
      </c>
      <c r="AX59" s="938">
        <v>5.4777699999999996</v>
      </c>
      <c r="AY59" s="938">
        <v>6.3793449999999998</v>
      </c>
      <c r="AZ59" s="938">
        <v>6.2904200000000001</v>
      </c>
      <c r="BA59" s="938">
        <v>6.291811</v>
      </c>
      <c r="BB59" s="938">
        <v>6.719894</v>
      </c>
      <c r="BC59" s="938">
        <v>5.8871060000000002</v>
      </c>
      <c r="BD59" s="939">
        <v>6.556584</v>
      </c>
      <c r="BE59" s="939">
        <v>6.1510699999999998</v>
      </c>
      <c r="BF59" s="939">
        <v>6.2049830000000004</v>
      </c>
      <c r="BG59" s="939">
        <v>5.9971139999999998</v>
      </c>
      <c r="BH59" s="939">
        <v>6.3372780000000004</v>
      </c>
      <c r="BI59" s="939">
        <v>6.508737</v>
      </c>
      <c r="BJ59" s="940">
        <v>6.8359509999999997</v>
      </c>
      <c r="BK59" s="940">
        <v>7.0229169999999996</v>
      </c>
      <c r="BL59" s="940">
        <v>7.048699</v>
      </c>
      <c r="BM59" s="940">
        <v>7.1110819999999997</v>
      </c>
      <c r="BN59" s="940">
        <v>7.2421639999999998</v>
      </c>
      <c r="BO59" s="940">
        <v>7.0905060000000004</v>
      </c>
      <c r="BP59" s="940">
        <v>7.1328040000000001</v>
      </c>
      <c r="BQ59" s="940">
        <v>7.2332510000000001</v>
      </c>
      <c r="BR59" s="940">
        <v>7.1406859999999996</v>
      </c>
      <c r="BS59" s="940">
        <v>7.1421559999999999</v>
      </c>
      <c r="BT59" s="940">
        <v>7.120241</v>
      </c>
      <c r="BU59" s="940">
        <v>7.4552969999999998</v>
      </c>
      <c r="BV59" s="940">
        <v>7.6253880000000001</v>
      </c>
    </row>
    <row r="60" spans="1:74" s="178" customFormat="1" ht="11.95" customHeight="1" x14ac:dyDescent="0.2">
      <c r="A60" s="177"/>
      <c r="B60" s="934" t="s">
        <v>1512</v>
      </c>
      <c r="C60" s="900"/>
      <c r="D60" s="900"/>
      <c r="E60" s="900"/>
      <c r="F60" s="900"/>
      <c r="G60" s="900"/>
      <c r="H60" s="900"/>
      <c r="I60" s="900"/>
      <c r="J60" s="900"/>
      <c r="K60" s="900"/>
      <c r="L60" s="900"/>
      <c r="M60" s="900"/>
      <c r="N60" s="900"/>
      <c r="O60" s="900"/>
      <c r="P60" s="900"/>
      <c r="Q60" s="876"/>
      <c r="R60" s="339"/>
      <c r="AY60" s="237"/>
      <c r="AZ60" s="237"/>
      <c r="BA60" s="237"/>
      <c r="BB60" s="237"/>
      <c r="BC60" s="237"/>
      <c r="BD60" s="707"/>
      <c r="BE60" s="237"/>
      <c r="BF60" s="707"/>
      <c r="BG60" s="707"/>
      <c r="BH60" s="707"/>
      <c r="BI60" s="707"/>
      <c r="BJ60" s="237"/>
    </row>
    <row r="61" spans="1:74" s="178" customFormat="1" ht="11.95" customHeight="1" x14ac:dyDescent="0.2">
      <c r="A61" s="177"/>
      <c r="B61" s="1041" t="s">
        <v>1569</v>
      </c>
      <c r="C61" s="1041"/>
      <c r="D61" s="1041"/>
      <c r="E61" s="1041"/>
      <c r="F61" s="1041"/>
      <c r="G61" s="1041"/>
      <c r="H61" s="1041"/>
      <c r="I61" s="1041"/>
      <c r="J61" s="1041"/>
      <c r="K61" s="1041"/>
      <c r="L61" s="1041"/>
      <c r="M61" s="1041"/>
      <c r="N61" s="1041"/>
      <c r="O61" s="1041"/>
      <c r="P61" s="1041"/>
      <c r="Q61" s="1041"/>
      <c r="R61" s="339"/>
      <c r="AY61" s="237"/>
      <c r="AZ61" s="237"/>
      <c r="BA61" s="237"/>
      <c r="BB61" s="237"/>
      <c r="BC61" s="237"/>
      <c r="BD61" s="707"/>
      <c r="BE61" s="237"/>
      <c r="BF61" s="707"/>
      <c r="BG61" s="707"/>
      <c r="BH61" s="707"/>
      <c r="BI61" s="707"/>
      <c r="BJ61" s="237"/>
    </row>
    <row r="62" spans="1:74" s="178" customFormat="1" ht="11.95" customHeight="1" x14ac:dyDescent="0.2">
      <c r="A62" s="177"/>
      <c r="B62" s="1041" t="s">
        <v>1582</v>
      </c>
      <c r="C62" s="1041"/>
      <c r="D62" s="1041"/>
      <c r="E62" s="1041"/>
      <c r="F62" s="1041"/>
      <c r="G62" s="1041"/>
      <c r="H62" s="1041"/>
      <c r="I62" s="1041"/>
      <c r="J62" s="1041"/>
      <c r="K62" s="1041"/>
      <c r="L62" s="1041"/>
      <c r="M62" s="1041"/>
      <c r="N62" s="1041"/>
      <c r="O62" s="1041"/>
      <c r="P62" s="1041"/>
      <c r="Q62" s="1041"/>
      <c r="R62" s="339"/>
      <c r="AY62" s="237"/>
      <c r="AZ62" s="237"/>
      <c r="BA62" s="237"/>
      <c r="BB62" s="237"/>
      <c r="BC62" s="237"/>
      <c r="BD62" s="707"/>
      <c r="BE62" s="237"/>
      <c r="BF62" s="707"/>
      <c r="BG62" s="707"/>
      <c r="BH62" s="707"/>
      <c r="BI62" s="707"/>
      <c r="BJ62" s="237"/>
    </row>
    <row r="63" spans="1:74" s="178" customFormat="1" ht="11.95" customHeight="1" x14ac:dyDescent="0.2">
      <c r="A63" s="177"/>
      <c r="B63" s="1041" t="s">
        <v>1577</v>
      </c>
      <c r="C63" s="1041"/>
      <c r="D63" s="1041"/>
      <c r="E63" s="1041"/>
      <c r="F63" s="1041"/>
      <c r="G63" s="1041"/>
      <c r="H63" s="1041"/>
      <c r="I63" s="1041"/>
      <c r="J63" s="1041"/>
      <c r="K63" s="1041"/>
      <c r="L63" s="1041"/>
      <c r="M63" s="1041"/>
      <c r="N63" s="1041"/>
      <c r="O63" s="1041"/>
      <c r="P63" s="1041"/>
      <c r="Q63" s="1041"/>
      <c r="R63" s="339"/>
      <c r="AY63" s="237"/>
      <c r="AZ63" s="237"/>
      <c r="BA63" s="237"/>
      <c r="BB63" s="237"/>
      <c r="BC63" s="237"/>
      <c r="BD63" s="707"/>
      <c r="BE63" s="237"/>
      <c r="BF63" s="707"/>
      <c r="BG63" s="707"/>
      <c r="BH63" s="707"/>
      <c r="BI63" s="707"/>
      <c r="BJ63" s="237"/>
    </row>
    <row r="64" spans="1:74" s="178" customFormat="1" ht="11.95" customHeight="1" x14ac:dyDescent="0.2">
      <c r="A64" s="177"/>
      <c r="B64" s="1042" t="s">
        <v>1578</v>
      </c>
      <c r="C64" s="1042"/>
      <c r="D64" s="1042"/>
      <c r="E64" s="1042"/>
      <c r="F64" s="1042"/>
      <c r="G64" s="1042"/>
      <c r="H64" s="1042"/>
      <c r="I64" s="1042"/>
      <c r="J64" s="1042"/>
      <c r="K64" s="1042"/>
      <c r="L64" s="1042"/>
      <c r="M64" s="1042"/>
      <c r="N64" s="1042"/>
      <c r="O64" s="1042"/>
      <c r="P64" s="1042"/>
      <c r="Q64" s="1042"/>
      <c r="R64" s="339"/>
      <c r="AY64" s="237"/>
      <c r="AZ64" s="237"/>
      <c r="BA64" s="237"/>
      <c r="BB64" s="237"/>
      <c r="BC64" s="237"/>
      <c r="BD64" s="707"/>
      <c r="BE64" s="237"/>
      <c r="BF64" s="707"/>
      <c r="BG64" s="707"/>
      <c r="BH64" s="707"/>
      <c r="BI64" s="707"/>
      <c r="BJ64" s="237"/>
    </row>
    <row r="65" spans="1:74" s="178" customFormat="1" ht="11.95" customHeight="1" x14ac:dyDescent="0.2">
      <c r="A65" s="177"/>
      <c r="B65" s="934" t="s">
        <v>1579</v>
      </c>
      <c r="C65" s="900"/>
      <c r="D65" s="900"/>
      <c r="E65" s="900"/>
      <c r="F65" s="900"/>
      <c r="G65" s="900"/>
      <c r="H65" s="937"/>
      <c r="I65" s="900"/>
      <c r="J65" s="900"/>
      <c r="K65" s="900"/>
      <c r="L65" s="900"/>
      <c r="M65" s="900"/>
      <c r="N65" s="900"/>
      <c r="O65" s="900"/>
      <c r="P65" s="900"/>
      <c r="Q65" s="876"/>
      <c r="R65" s="339"/>
      <c r="AY65" s="237"/>
      <c r="AZ65" s="237"/>
      <c r="BA65" s="237"/>
      <c r="BB65" s="237"/>
      <c r="BC65" s="237"/>
      <c r="BD65" s="707"/>
      <c r="BE65" s="237"/>
      <c r="BF65" s="707"/>
      <c r="BG65" s="707"/>
      <c r="BH65" s="707"/>
      <c r="BI65" s="707"/>
      <c r="BJ65" s="237"/>
    </row>
    <row r="66" spans="1:74" s="178" customFormat="1" ht="11.95" customHeight="1" x14ac:dyDescent="0.2">
      <c r="A66" s="177"/>
      <c r="B66" s="934" t="s">
        <v>1580</v>
      </c>
      <c r="C66" s="900"/>
      <c r="D66" s="900"/>
      <c r="E66" s="900"/>
      <c r="F66" s="900"/>
      <c r="G66" s="900"/>
      <c r="H66" s="937"/>
      <c r="I66" s="900"/>
      <c r="J66" s="900"/>
      <c r="K66" s="900"/>
      <c r="L66" s="900"/>
      <c r="M66" s="900"/>
      <c r="N66" s="900"/>
      <c r="O66" s="900"/>
      <c r="P66" s="900"/>
      <c r="Q66" s="876"/>
      <c r="R66" s="339"/>
      <c r="AY66" s="237"/>
      <c r="AZ66" s="237"/>
      <c r="BA66" s="237"/>
      <c r="BB66" s="237"/>
      <c r="BC66" s="237"/>
      <c r="BD66" s="707"/>
      <c r="BE66" s="237"/>
      <c r="BF66" s="707"/>
      <c r="BG66" s="707"/>
      <c r="BH66" s="707"/>
      <c r="BI66" s="707"/>
      <c r="BJ66" s="237"/>
    </row>
    <row r="67" spans="1:74" s="178" customFormat="1" ht="11.95" customHeight="1" x14ac:dyDescent="0.2">
      <c r="A67" s="177"/>
      <c r="B67" s="934" t="s">
        <v>1581</v>
      </c>
      <c r="C67" s="900"/>
      <c r="D67" s="900"/>
      <c r="E67" s="900"/>
      <c r="F67" s="900"/>
      <c r="G67" s="900"/>
      <c r="H67" s="937"/>
      <c r="I67" s="900"/>
      <c r="J67" s="900"/>
      <c r="K67" s="900"/>
      <c r="L67" s="900"/>
      <c r="M67" s="900"/>
      <c r="N67" s="900"/>
      <c r="O67" s="900"/>
      <c r="P67" s="900"/>
      <c r="Q67" s="876"/>
      <c r="R67" s="339"/>
      <c r="AY67" s="237"/>
      <c r="AZ67" s="237"/>
      <c r="BA67" s="237"/>
      <c r="BB67" s="237"/>
      <c r="BC67" s="237"/>
      <c r="BD67" s="707"/>
      <c r="BE67" s="237"/>
      <c r="BF67" s="707"/>
      <c r="BG67" s="707"/>
      <c r="BH67" s="707"/>
      <c r="BI67" s="707"/>
      <c r="BJ67" s="237"/>
    </row>
    <row r="68" spans="1:74" s="178" customFormat="1" x14ac:dyDescent="0.2">
      <c r="A68" s="177"/>
      <c r="B68" s="890" t="s">
        <v>826</v>
      </c>
      <c r="C68" s="904"/>
      <c r="D68" s="904"/>
      <c r="E68" s="904"/>
      <c r="F68" s="904"/>
      <c r="G68" s="904"/>
      <c r="H68" s="904"/>
      <c r="I68" s="904"/>
      <c r="J68" s="904"/>
      <c r="K68" s="904"/>
      <c r="L68" s="904"/>
      <c r="M68" s="904"/>
      <c r="N68" s="904"/>
      <c r="O68" s="904"/>
      <c r="P68" s="904"/>
      <c r="Q68" s="904"/>
      <c r="R68" s="339"/>
      <c r="AY68" s="237"/>
      <c r="AZ68" s="237"/>
      <c r="BA68" s="237"/>
      <c r="BB68" s="237"/>
      <c r="BC68" s="237"/>
      <c r="BD68" s="707"/>
      <c r="BE68" s="237"/>
      <c r="BF68" s="707"/>
      <c r="BG68" s="707"/>
      <c r="BH68" s="707"/>
      <c r="BI68" s="707"/>
      <c r="BJ68" s="237"/>
    </row>
    <row r="69" spans="1:74" s="178" customFormat="1" ht="11.95" customHeight="1" x14ac:dyDescent="0.2">
      <c r="A69" s="177"/>
      <c r="B69" s="997" t="str">
        <f>Dates!$G$2</f>
        <v>EIA completed modeling and analysis for this report on Thursday, December 5, 2024.</v>
      </c>
      <c r="C69" s="998"/>
      <c r="D69" s="998"/>
      <c r="E69" s="998"/>
      <c r="F69" s="998"/>
      <c r="G69" s="998"/>
      <c r="H69" s="998"/>
      <c r="I69" s="998"/>
      <c r="J69" s="998"/>
      <c r="K69" s="998"/>
      <c r="L69" s="998"/>
      <c r="M69" s="998"/>
      <c r="N69" s="998"/>
      <c r="O69" s="998"/>
      <c r="P69" s="998"/>
      <c r="Q69" s="998"/>
      <c r="R69" s="339"/>
      <c r="AY69" s="237"/>
      <c r="AZ69" s="237"/>
      <c r="BA69" s="237"/>
      <c r="BB69" s="237"/>
      <c r="BC69" s="237"/>
      <c r="BD69" s="707"/>
      <c r="BE69" s="237"/>
      <c r="BF69" s="707"/>
      <c r="BG69" s="707"/>
      <c r="BH69" s="707"/>
      <c r="BI69" s="707"/>
      <c r="BJ69" s="237"/>
    </row>
    <row r="70" spans="1:74" s="178" customFormat="1" ht="12.85" x14ac:dyDescent="0.2">
      <c r="A70" s="177"/>
      <c r="B70" s="996" t="s">
        <v>483</v>
      </c>
      <c r="C70" s="998"/>
      <c r="D70" s="998"/>
      <c r="E70" s="998"/>
      <c r="F70" s="998"/>
      <c r="G70" s="998"/>
      <c r="H70" s="998"/>
      <c r="I70" s="998"/>
      <c r="J70" s="998"/>
      <c r="K70" s="998"/>
      <c r="L70" s="998"/>
      <c r="M70" s="998"/>
      <c r="N70" s="998"/>
      <c r="O70" s="998"/>
      <c r="P70" s="998"/>
      <c r="Q70" s="998"/>
      <c r="R70" s="339"/>
      <c r="AY70" s="237"/>
      <c r="AZ70" s="237"/>
      <c r="BA70" s="237"/>
      <c r="BB70" s="237"/>
      <c r="BC70" s="237"/>
      <c r="BD70" s="707"/>
      <c r="BE70" s="237"/>
      <c r="BF70" s="707"/>
      <c r="BG70" s="707"/>
      <c r="BH70" s="707"/>
      <c r="BI70" s="707"/>
      <c r="BJ70" s="237"/>
    </row>
    <row r="71" spans="1:74" s="178" customFormat="1" x14ac:dyDescent="0.2">
      <c r="A71" s="177"/>
      <c r="B71" s="1041" t="s">
        <v>1442</v>
      </c>
      <c r="C71" s="1041"/>
      <c r="D71" s="1041"/>
      <c r="E71" s="1041"/>
      <c r="F71" s="1041"/>
      <c r="G71" s="1041"/>
      <c r="H71" s="1041"/>
      <c r="I71" s="1041"/>
      <c r="J71" s="1041"/>
      <c r="K71" s="1041"/>
      <c r="L71" s="1041"/>
      <c r="M71" s="1041"/>
      <c r="N71" s="1041"/>
      <c r="O71" s="1041"/>
      <c r="P71" s="1041"/>
      <c r="Q71" s="1041"/>
      <c r="R71" s="1041"/>
      <c r="AY71" s="237"/>
      <c r="AZ71" s="237"/>
      <c r="BA71" s="237"/>
      <c r="BB71" s="237"/>
      <c r="BC71" s="237"/>
      <c r="BD71" s="707"/>
      <c r="BE71" s="237"/>
      <c r="BF71" s="707"/>
      <c r="BG71" s="707"/>
      <c r="BH71" s="707"/>
      <c r="BI71" s="707"/>
      <c r="BJ71" s="237"/>
    </row>
    <row r="72" spans="1:74" s="178" customFormat="1" ht="10.199999999999999" customHeight="1" x14ac:dyDescent="0.2">
      <c r="A72" s="177"/>
      <c r="B72" s="983" t="s">
        <v>492</v>
      </c>
      <c r="C72" s="985"/>
      <c r="D72" s="985"/>
      <c r="E72" s="985"/>
      <c r="F72" s="985"/>
      <c r="G72" s="985"/>
      <c r="H72" s="985"/>
      <c r="I72" s="985"/>
      <c r="J72" s="985"/>
      <c r="K72" s="985"/>
      <c r="L72" s="985"/>
      <c r="M72" s="985"/>
      <c r="N72" s="985"/>
      <c r="O72" s="985"/>
      <c r="P72" s="985"/>
      <c r="Q72" s="1046"/>
      <c r="R72" s="339"/>
      <c r="AY72" s="237"/>
      <c r="AZ72" s="237"/>
      <c r="BA72" s="237"/>
      <c r="BB72" s="237"/>
      <c r="BC72" s="237"/>
      <c r="BD72" s="707"/>
      <c r="BE72" s="237"/>
      <c r="BF72" s="707"/>
      <c r="BG72" s="707"/>
      <c r="BH72" s="707"/>
      <c r="BI72" s="707"/>
      <c r="BJ72" s="237"/>
    </row>
    <row r="73" spans="1:74" s="178" customFormat="1" ht="11.95" customHeight="1" x14ac:dyDescent="0.2">
      <c r="A73" s="177"/>
      <c r="B73" s="890" t="s">
        <v>840</v>
      </c>
      <c r="C73"/>
      <c r="D73"/>
      <c r="E73"/>
      <c r="F73"/>
      <c r="G73"/>
      <c r="H73"/>
      <c r="I73"/>
      <c r="J73"/>
      <c r="K73"/>
      <c r="L73"/>
      <c r="M73"/>
      <c r="N73"/>
      <c r="O73"/>
      <c r="P73"/>
      <c r="Q73"/>
      <c r="R73" s="339"/>
      <c r="AY73" s="237"/>
      <c r="AZ73" s="237"/>
      <c r="BA73" s="237"/>
      <c r="BB73" s="237"/>
      <c r="BC73" s="237"/>
      <c r="BD73" s="707"/>
      <c r="BE73" s="237"/>
      <c r="BF73" s="707"/>
      <c r="BG73" s="707"/>
      <c r="BH73" s="707"/>
      <c r="BI73" s="707"/>
      <c r="BJ73" s="237"/>
    </row>
    <row r="74" spans="1:74" s="373" customFormat="1" x14ac:dyDescent="0.2">
      <c r="A74" s="372"/>
      <c r="B74" s="1045" t="s">
        <v>1594</v>
      </c>
      <c r="C74" s="1045"/>
      <c r="D74" s="1045"/>
      <c r="E74" s="1045"/>
      <c r="F74" s="1045"/>
      <c r="G74" s="1045"/>
      <c r="H74" s="1045"/>
      <c r="I74" s="1045"/>
      <c r="J74" s="1045"/>
      <c r="K74" s="1045"/>
      <c r="L74" s="1045"/>
      <c r="M74" s="1045"/>
      <c r="N74" s="1045"/>
      <c r="O74" s="1045"/>
      <c r="P74" s="1045"/>
      <c r="Q74" s="1045"/>
      <c r="R74" s="339"/>
      <c r="BD74" s="376"/>
      <c r="BF74" s="376"/>
      <c r="BG74" s="376"/>
      <c r="BH74" s="376"/>
      <c r="BI74" s="376"/>
    </row>
    <row r="75" spans="1:74" s="178" customFormat="1" ht="11.95" customHeight="1" x14ac:dyDescent="0.2">
      <c r="A75" s="177"/>
      <c r="B75" s="996" t="s">
        <v>842</v>
      </c>
      <c r="C75" s="998"/>
      <c r="D75" s="998"/>
      <c r="E75" s="998"/>
      <c r="F75" s="998"/>
      <c r="G75" s="998"/>
      <c r="H75" s="998"/>
      <c r="I75" s="998"/>
      <c r="J75" s="998"/>
      <c r="K75" s="998"/>
      <c r="L75" s="998"/>
      <c r="M75" s="998"/>
      <c r="N75" s="998"/>
      <c r="O75" s="998"/>
      <c r="P75" s="998"/>
      <c r="Q75" s="998"/>
      <c r="R75" s="259"/>
      <c r="AY75" s="237"/>
      <c r="AZ75" s="237"/>
      <c r="BA75" s="237"/>
      <c r="BB75" s="237"/>
      <c r="BC75" s="237"/>
      <c r="BD75" s="707"/>
      <c r="BE75" s="237"/>
      <c r="BF75" s="707"/>
      <c r="BG75" s="707"/>
      <c r="BH75" s="707"/>
      <c r="BI75" s="707"/>
      <c r="BJ75" s="237"/>
    </row>
    <row r="76" spans="1:74" x14ac:dyDescent="0.2">
      <c r="BD76" s="708"/>
      <c r="BE76" s="151"/>
      <c r="BF76" s="708"/>
      <c r="BK76" s="151"/>
      <c r="BL76" s="151"/>
      <c r="BM76" s="151"/>
      <c r="BN76" s="151"/>
      <c r="BO76" s="151"/>
      <c r="BP76" s="151"/>
      <c r="BQ76" s="151"/>
      <c r="BR76" s="151"/>
      <c r="BS76" s="151"/>
      <c r="BT76" s="151"/>
      <c r="BU76" s="151"/>
      <c r="BV76" s="151"/>
    </row>
    <row r="77" spans="1:74" x14ac:dyDescent="0.2">
      <c r="BD77" s="708"/>
      <c r="BE77" s="151"/>
      <c r="BF77" s="708"/>
      <c r="BK77" s="151"/>
      <c r="BL77" s="151"/>
      <c r="BM77" s="151"/>
      <c r="BN77" s="151"/>
      <c r="BO77" s="151"/>
      <c r="BP77" s="151"/>
      <c r="BQ77" s="151"/>
      <c r="BR77" s="151"/>
      <c r="BS77" s="151"/>
      <c r="BT77" s="151"/>
      <c r="BU77" s="151"/>
      <c r="BV77" s="151"/>
    </row>
    <row r="78" spans="1:74" x14ac:dyDescent="0.2">
      <c r="BD78" s="708"/>
      <c r="BE78" s="151"/>
      <c r="BF78" s="708"/>
      <c r="BK78" s="151"/>
      <c r="BL78" s="151"/>
      <c r="BM78" s="151"/>
      <c r="BN78" s="151"/>
      <c r="BO78" s="151"/>
      <c r="BP78" s="151"/>
      <c r="BQ78" s="151"/>
      <c r="BR78" s="151"/>
      <c r="BS78" s="151"/>
      <c r="BT78" s="151"/>
      <c r="BU78" s="151"/>
      <c r="BV78" s="151"/>
    </row>
    <row r="79" spans="1:74" x14ac:dyDescent="0.2">
      <c r="BD79" s="708"/>
      <c r="BE79" s="151"/>
      <c r="BF79" s="708"/>
      <c r="BK79" s="151"/>
      <c r="BL79" s="151"/>
      <c r="BM79" s="151"/>
      <c r="BN79" s="151"/>
      <c r="BO79" s="151"/>
      <c r="BP79" s="151"/>
      <c r="BQ79" s="151"/>
      <c r="BR79" s="151"/>
      <c r="BS79" s="151"/>
      <c r="BT79" s="151"/>
      <c r="BU79" s="151"/>
      <c r="BV79" s="151"/>
    </row>
    <row r="80" spans="1:74" x14ac:dyDescent="0.2">
      <c r="BD80" s="708"/>
      <c r="BE80" s="151"/>
      <c r="BF80" s="708"/>
      <c r="BK80" s="151"/>
      <c r="BL80" s="151"/>
      <c r="BM80" s="151"/>
      <c r="BN80" s="151"/>
      <c r="BO80" s="151"/>
      <c r="BP80" s="151"/>
      <c r="BQ80" s="151"/>
      <c r="BR80" s="151"/>
      <c r="BS80" s="151"/>
      <c r="BT80" s="151"/>
      <c r="BU80" s="151"/>
      <c r="BV80" s="151"/>
    </row>
    <row r="81" spans="56:74" x14ac:dyDescent="0.2">
      <c r="BD81" s="708"/>
      <c r="BE81" s="151"/>
      <c r="BF81" s="708"/>
      <c r="BK81" s="151"/>
      <c r="BL81" s="151"/>
      <c r="BM81" s="151"/>
      <c r="BN81" s="151"/>
      <c r="BO81" s="151"/>
      <c r="BP81" s="151"/>
      <c r="BQ81" s="151"/>
      <c r="BR81" s="151"/>
      <c r="BS81" s="151"/>
      <c r="BT81" s="151"/>
      <c r="BU81" s="151"/>
      <c r="BV81" s="151"/>
    </row>
    <row r="82" spans="56:74" x14ac:dyDescent="0.2">
      <c r="BD82" s="708"/>
      <c r="BE82" s="151"/>
      <c r="BF82" s="708"/>
      <c r="BK82" s="151"/>
      <c r="BL82" s="151"/>
      <c r="BM82" s="151"/>
      <c r="BN82" s="151"/>
      <c r="BO82" s="151"/>
      <c r="BP82" s="151"/>
      <c r="BQ82" s="151"/>
      <c r="BR82" s="151"/>
      <c r="BS82" s="151"/>
      <c r="BT82" s="151"/>
      <c r="BU82" s="151"/>
      <c r="BV82" s="151"/>
    </row>
    <row r="83" spans="56:74" x14ac:dyDescent="0.2">
      <c r="BD83" s="708"/>
      <c r="BE83" s="151"/>
      <c r="BF83" s="708"/>
      <c r="BK83" s="151"/>
      <c r="BL83" s="151"/>
      <c r="BM83" s="151"/>
      <c r="BN83" s="151"/>
      <c r="BO83" s="151"/>
      <c r="BP83" s="151"/>
      <c r="BQ83" s="151"/>
      <c r="BR83" s="151"/>
      <c r="BS83" s="151"/>
      <c r="BT83" s="151"/>
      <c r="BU83" s="151"/>
      <c r="BV83" s="151"/>
    </row>
    <row r="84" spans="56:74" x14ac:dyDescent="0.2">
      <c r="BD84" s="708"/>
      <c r="BE84" s="151"/>
      <c r="BF84" s="708"/>
      <c r="BK84" s="151"/>
      <c r="BL84" s="151"/>
      <c r="BM84" s="151"/>
      <c r="BN84" s="151"/>
      <c r="BO84" s="151"/>
      <c r="BP84" s="151"/>
      <c r="BQ84" s="151"/>
      <c r="BR84" s="151"/>
      <c r="BS84" s="151"/>
      <c r="BT84" s="151"/>
      <c r="BU84" s="151"/>
      <c r="BV84" s="151"/>
    </row>
    <row r="85" spans="56:74" x14ac:dyDescent="0.2">
      <c r="BD85" s="708"/>
      <c r="BE85" s="151"/>
      <c r="BF85" s="708"/>
      <c r="BK85" s="151"/>
      <c r="BL85" s="151"/>
      <c r="BM85" s="151"/>
      <c r="BN85" s="151"/>
      <c r="BO85" s="151"/>
      <c r="BP85" s="151"/>
      <c r="BQ85" s="151"/>
      <c r="BR85" s="151"/>
      <c r="BS85" s="151"/>
      <c r="BT85" s="151"/>
      <c r="BU85" s="151"/>
      <c r="BV85" s="151"/>
    </row>
    <row r="86" spans="56:74" x14ac:dyDescent="0.2">
      <c r="BD86" s="708"/>
      <c r="BE86" s="151"/>
      <c r="BF86" s="708"/>
      <c r="BK86" s="151"/>
      <c r="BL86" s="151"/>
      <c r="BM86" s="151"/>
      <c r="BN86" s="151"/>
      <c r="BO86" s="151"/>
      <c r="BP86" s="151"/>
      <c r="BQ86" s="151"/>
      <c r="BR86" s="151"/>
      <c r="BS86" s="151"/>
      <c r="BT86" s="151"/>
      <c r="BU86" s="151"/>
      <c r="BV86" s="151"/>
    </row>
    <row r="87" spans="56:74" x14ac:dyDescent="0.2">
      <c r="BD87" s="708"/>
      <c r="BE87" s="151"/>
      <c r="BF87" s="708"/>
      <c r="BK87" s="151"/>
      <c r="BL87" s="151"/>
      <c r="BM87" s="151"/>
      <c r="BN87" s="151"/>
      <c r="BO87" s="151"/>
      <c r="BP87" s="151"/>
      <c r="BQ87" s="151"/>
      <c r="BR87" s="151"/>
      <c r="BS87" s="151"/>
      <c r="BT87" s="151"/>
      <c r="BU87" s="151"/>
      <c r="BV87" s="151"/>
    </row>
    <row r="88" spans="56:74" x14ac:dyDescent="0.2">
      <c r="BD88" s="708"/>
      <c r="BE88" s="151"/>
      <c r="BF88" s="708"/>
      <c r="BK88" s="151"/>
      <c r="BL88" s="151"/>
      <c r="BM88" s="151"/>
      <c r="BN88" s="151"/>
      <c r="BO88" s="151"/>
      <c r="BP88" s="151"/>
      <c r="BQ88" s="151"/>
      <c r="BR88" s="151"/>
      <c r="BS88" s="151"/>
      <c r="BT88" s="151"/>
      <c r="BU88" s="151"/>
      <c r="BV88" s="151"/>
    </row>
    <row r="89" spans="56:74" x14ac:dyDescent="0.2">
      <c r="BD89" s="708"/>
      <c r="BE89" s="151"/>
      <c r="BF89" s="708"/>
      <c r="BK89" s="151"/>
      <c r="BL89" s="151"/>
      <c r="BM89" s="151"/>
      <c r="BN89" s="151"/>
      <c r="BO89" s="151"/>
      <c r="BP89" s="151"/>
      <c r="BQ89" s="151"/>
      <c r="BR89" s="151"/>
      <c r="BS89" s="151"/>
      <c r="BT89" s="151"/>
      <c r="BU89" s="151"/>
      <c r="BV89" s="151"/>
    </row>
    <row r="90" spans="56:74" x14ac:dyDescent="0.2">
      <c r="BD90" s="708"/>
      <c r="BE90" s="151"/>
      <c r="BF90" s="708"/>
      <c r="BK90" s="151"/>
      <c r="BL90" s="151"/>
      <c r="BM90" s="151"/>
      <c r="BN90" s="151"/>
      <c r="BO90" s="151"/>
      <c r="BP90" s="151"/>
      <c r="BQ90" s="151"/>
      <c r="BR90" s="151"/>
      <c r="BS90" s="151"/>
      <c r="BT90" s="151"/>
      <c r="BU90" s="151"/>
      <c r="BV90" s="151"/>
    </row>
    <row r="91" spans="56:74" x14ac:dyDescent="0.2">
      <c r="BD91" s="708"/>
      <c r="BE91" s="151"/>
      <c r="BF91" s="708"/>
      <c r="BK91" s="151"/>
      <c r="BL91" s="151"/>
      <c r="BM91" s="151"/>
      <c r="BN91" s="151"/>
      <c r="BO91" s="151"/>
      <c r="BP91" s="151"/>
      <c r="BQ91" s="151"/>
      <c r="BR91" s="151"/>
      <c r="BS91" s="151"/>
      <c r="BT91" s="151"/>
      <c r="BU91" s="151"/>
      <c r="BV91" s="151"/>
    </row>
    <row r="92" spans="56:74" x14ac:dyDescent="0.2">
      <c r="BD92" s="708"/>
      <c r="BE92" s="151"/>
      <c r="BF92" s="708"/>
      <c r="BK92" s="151"/>
      <c r="BL92" s="151"/>
      <c r="BM92" s="151"/>
      <c r="BN92" s="151"/>
      <c r="BO92" s="151"/>
      <c r="BP92" s="151"/>
      <c r="BQ92" s="151"/>
      <c r="BR92" s="151"/>
      <c r="BS92" s="151"/>
      <c r="BT92" s="151"/>
      <c r="BU92" s="151"/>
      <c r="BV92" s="151"/>
    </row>
    <row r="93" spans="56:74" x14ac:dyDescent="0.2">
      <c r="BD93" s="708"/>
      <c r="BE93" s="151"/>
      <c r="BF93" s="708"/>
      <c r="BK93" s="151"/>
      <c r="BL93" s="151"/>
      <c r="BM93" s="151"/>
      <c r="BN93" s="151"/>
      <c r="BO93" s="151"/>
      <c r="BP93" s="151"/>
      <c r="BQ93" s="151"/>
      <c r="BR93" s="151"/>
      <c r="BS93" s="151"/>
      <c r="BT93" s="151"/>
      <c r="BU93" s="151"/>
      <c r="BV93" s="151"/>
    </row>
    <row r="94" spans="56:74" x14ac:dyDescent="0.2">
      <c r="BD94" s="708"/>
      <c r="BE94" s="151"/>
      <c r="BF94" s="708"/>
      <c r="BK94" s="151"/>
      <c r="BL94" s="151"/>
      <c r="BM94" s="151"/>
      <c r="BN94" s="151"/>
      <c r="BO94" s="151"/>
      <c r="BP94" s="151"/>
      <c r="BQ94" s="151"/>
      <c r="BR94" s="151"/>
      <c r="BS94" s="151"/>
      <c r="BT94" s="151"/>
      <c r="BU94" s="151"/>
      <c r="BV94" s="151"/>
    </row>
    <row r="95" spans="56:74" x14ac:dyDescent="0.2">
      <c r="BD95" s="708"/>
      <c r="BE95" s="151"/>
      <c r="BF95" s="708"/>
      <c r="BK95" s="151"/>
      <c r="BL95" s="151"/>
      <c r="BM95" s="151"/>
      <c r="BN95" s="151"/>
      <c r="BO95" s="151"/>
      <c r="BP95" s="151"/>
      <c r="BQ95" s="151"/>
      <c r="BR95" s="151"/>
      <c r="BS95" s="151"/>
      <c r="BT95" s="151"/>
      <c r="BU95" s="151"/>
      <c r="BV95" s="151"/>
    </row>
    <row r="96" spans="56:74" x14ac:dyDescent="0.2">
      <c r="BD96" s="708"/>
      <c r="BE96" s="151"/>
      <c r="BF96" s="708"/>
      <c r="BK96" s="151"/>
      <c r="BL96" s="151"/>
      <c r="BM96" s="151"/>
      <c r="BN96" s="151"/>
      <c r="BO96" s="151"/>
      <c r="BP96" s="151"/>
      <c r="BQ96" s="151"/>
      <c r="BR96" s="151"/>
      <c r="BS96" s="151"/>
      <c r="BT96" s="151"/>
      <c r="BU96" s="151"/>
      <c r="BV96" s="151"/>
    </row>
    <row r="97" spans="56:74" x14ac:dyDescent="0.2">
      <c r="BD97" s="708"/>
      <c r="BE97" s="151"/>
      <c r="BF97" s="708"/>
      <c r="BK97" s="151"/>
      <c r="BL97" s="151"/>
      <c r="BM97" s="151"/>
      <c r="BN97" s="151"/>
      <c r="BO97" s="151"/>
      <c r="BP97" s="151"/>
      <c r="BQ97" s="151"/>
      <c r="BR97" s="151"/>
      <c r="BS97" s="151"/>
      <c r="BT97" s="151"/>
      <c r="BU97" s="151"/>
      <c r="BV97" s="151"/>
    </row>
    <row r="98" spans="56:74" x14ac:dyDescent="0.2">
      <c r="BD98" s="708"/>
      <c r="BE98" s="151"/>
      <c r="BF98" s="708"/>
      <c r="BK98" s="151"/>
      <c r="BL98" s="151"/>
      <c r="BM98" s="151"/>
      <c r="BN98" s="151"/>
      <c r="BO98" s="151"/>
      <c r="BP98" s="151"/>
      <c r="BQ98" s="151"/>
      <c r="BR98" s="151"/>
      <c r="BS98" s="151"/>
      <c r="BT98" s="151"/>
      <c r="BU98" s="151"/>
      <c r="BV98" s="151"/>
    </row>
    <row r="99" spans="56:74" x14ac:dyDescent="0.2">
      <c r="BD99" s="708"/>
      <c r="BE99" s="151"/>
      <c r="BF99" s="708"/>
      <c r="BK99" s="151"/>
      <c r="BL99" s="151"/>
      <c r="BM99" s="151"/>
      <c r="BN99" s="151"/>
      <c r="BO99" s="151"/>
      <c r="BP99" s="151"/>
      <c r="BQ99" s="151"/>
      <c r="BR99" s="151"/>
      <c r="BS99" s="151"/>
      <c r="BT99" s="151"/>
      <c r="BU99" s="151"/>
      <c r="BV99" s="151"/>
    </row>
    <row r="100" spans="56:74" x14ac:dyDescent="0.2">
      <c r="BD100" s="708"/>
      <c r="BE100" s="151"/>
      <c r="BF100" s="708"/>
      <c r="BK100" s="151"/>
      <c r="BL100" s="151"/>
      <c r="BM100" s="151"/>
      <c r="BN100" s="151"/>
      <c r="BO100" s="151"/>
      <c r="BP100" s="151"/>
      <c r="BQ100" s="151"/>
      <c r="BR100" s="151"/>
      <c r="BS100" s="151"/>
      <c r="BT100" s="151"/>
      <c r="BU100" s="151"/>
      <c r="BV100" s="151"/>
    </row>
    <row r="101" spans="56:74" x14ac:dyDescent="0.2">
      <c r="BK101" s="151"/>
      <c r="BL101" s="151"/>
      <c r="BM101" s="151"/>
      <c r="BN101" s="151"/>
      <c r="BO101" s="151"/>
      <c r="BP101" s="151"/>
      <c r="BQ101" s="151"/>
      <c r="BR101" s="151"/>
      <c r="BS101" s="151"/>
      <c r="BT101" s="151"/>
      <c r="BU101" s="151"/>
      <c r="BV101" s="151"/>
    </row>
    <row r="102" spans="56:74" x14ac:dyDescent="0.2">
      <c r="BK102" s="151"/>
      <c r="BL102" s="151"/>
      <c r="BM102" s="151"/>
      <c r="BN102" s="151"/>
      <c r="BO102" s="151"/>
      <c r="BP102" s="151"/>
      <c r="BQ102" s="151"/>
      <c r="BR102" s="151"/>
      <c r="BS102" s="151"/>
      <c r="BT102" s="151"/>
      <c r="BU102" s="151"/>
      <c r="BV102" s="151"/>
    </row>
    <row r="103" spans="56:74" x14ac:dyDescent="0.2">
      <c r="BK103" s="151"/>
      <c r="BL103" s="151"/>
      <c r="BM103" s="151"/>
      <c r="BN103" s="151"/>
      <c r="BO103" s="151"/>
      <c r="BP103" s="151"/>
      <c r="BQ103" s="151"/>
      <c r="BR103" s="151"/>
      <c r="BS103" s="151"/>
      <c r="BT103" s="151"/>
      <c r="BU103" s="151"/>
      <c r="BV103" s="151"/>
    </row>
    <row r="104" spans="56:74" x14ac:dyDescent="0.2">
      <c r="BK104" s="151"/>
      <c r="BL104" s="151"/>
      <c r="BM104" s="151"/>
      <c r="BN104" s="151"/>
      <c r="BO104" s="151"/>
      <c r="BP104" s="151"/>
      <c r="BQ104" s="151"/>
      <c r="BR104" s="151"/>
      <c r="BS104" s="151"/>
      <c r="BT104" s="151"/>
      <c r="BU104" s="151"/>
      <c r="BV104" s="151"/>
    </row>
    <row r="105" spans="56:74" x14ac:dyDescent="0.2">
      <c r="BK105" s="151"/>
      <c r="BL105" s="151"/>
      <c r="BM105" s="151"/>
      <c r="BN105" s="151"/>
      <c r="BO105" s="151"/>
      <c r="BP105" s="151"/>
      <c r="BQ105" s="151"/>
      <c r="BR105" s="151"/>
      <c r="BS105" s="151"/>
      <c r="BT105" s="151"/>
      <c r="BU105" s="151"/>
      <c r="BV105" s="151"/>
    </row>
    <row r="106" spans="56:74" x14ac:dyDescent="0.2">
      <c r="BK106" s="151"/>
      <c r="BL106" s="151"/>
      <c r="BM106" s="151"/>
      <c r="BN106" s="151"/>
      <c r="BO106" s="151"/>
      <c r="BP106" s="151"/>
      <c r="BQ106" s="151"/>
      <c r="BR106" s="151"/>
      <c r="BS106" s="151"/>
      <c r="BT106" s="151"/>
      <c r="BU106" s="151"/>
      <c r="BV106" s="151"/>
    </row>
    <row r="107" spans="56:74" x14ac:dyDescent="0.2">
      <c r="BK107" s="151"/>
      <c r="BL107" s="151"/>
      <c r="BM107" s="151"/>
      <c r="BN107" s="151"/>
      <c r="BO107" s="151"/>
      <c r="BP107" s="151"/>
      <c r="BQ107" s="151"/>
      <c r="BR107" s="151"/>
      <c r="BS107" s="151"/>
      <c r="BT107" s="151"/>
      <c r="BU107" s="151"/>
      <c r="BV107" s="151"/>
    </row>
    <row r="108" spans="56:74" x14ac:dyDescent="0.2">
      <c r="BK108" s="151"/>
      <c r="BL108" s="151"/>
      <c r="BM108" s="151"/>
      <c r="BN108" s="151"/>
      <c r="BO108" s="151"/>
      <c r="BP108" s="151"/>
      <c r="BQ108" s="151"/>
      <c r="BR108" s="151"/>
      <c r="BS108" s="151"/>
      <c r="BT108" s="151"/>
      <c r="BU108" s="151"/>
      <c r="BV108" s="151"/>
    </row>
    <row r="109" spans="56:74" x14ac:dyDescent="0.2">
      <c r="BK109" s="151"/>
      <c r="BL109" s="151"/>
      <c r="BM109" s="151"/>
      <c r="BN109" s="151"/>
      <c r="BO109" s="151"/>
      <c r="BP109" s="151"/>
      <c r="BQ109" s="151"/>
      <c r="BR109" s="151"/>
      <c r="BS109" s="151"/>
      <c r="BT109" s="151"/>
      <c r="BU109" s="151"/>
      <c r="BV109" s="151"/>
    </row>
    <row r="110" spans="56:74" x14ac:dyDescent="0.2">
      <c r="BK110" s="151"/>
      <c r="BL110" s="151"/>
      <c r="BM110" s="151"/>
      <c r="BN110" s="151"/>
      <c r="BO110" s="151"/>
      <c r="BP110" s="151"/>
      <c r="BQ110" s="151"/>
      <c r="BR110" s="151"/>
      <c r="BS110" s="151"/>
      <c r="BT110" s="151"/>
      <c r="BU110" s="151"/>
      <c r="BV110" s="151"/>
    </row>
    <row r="111" spans="56:74" x14ac:dyDescent="0.2">
      <c r="BK111" s="151"/>
      <c r="BL111" s="151"/>
      <c r="BM111" s="151"/>
      <c r="BN111" s="151"/>
      <c r="BO111" s="151"/>
      <c r="BP111" s="151"/>
      <c r="BQ111" s="151"/>
      <c r="BR111" s="151"/>
      <c r="BS111" s="151"/>
      <c r="BT111" s="151"/>
      <c r="BU111" s="151"/>
      <c r="BV111" s="151"/>
    </row>
    <row r="112" spans="56: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row r="137" spans="63:74" x14ac:dyDescent="0.2">
      <c r="BK137" s="151"/>
      <c r="BL137" s="151"/>
      <c r="BM137" s="151"/>
      <c r="BN137" s="151"/>
      <c r="BO137" s="151"/>
      <c r="BP137" s="151"/>
      <c r="BQ137" s="151"/>
      <c r="BR137" s="151"/>
      <c r="BS137" s="151"/>
      <c r="BT137" s="151"/>
      <c r="BU137" s="151"/>
      <c r="BV137" s="151"/>
    </row>
  </sheetData>
  <mergeCells count="18">
    <mergeCell ref="B71:R71"/>
    <mergeCell ref="B72:Q72"/>
    <mergeCell ref="B74:Q74"/>
    <mergeCell ref="B75:Q75"/>
    <mergeCell ref="AY3:BJ3"/>
    <mergeCell ref="B64:Q64"/>
    <mergeCell ref="B62:Q62"/>
    <mergeCell ref="BK3:BV3"/>
    <mergeCell ref="B61:Q61"/>
    <mergeCell ref="B63:Q63"/>
    <mergeCell ref="B69:Q69"/>
    <mergeCell ref="B70:Q70"/>
    <mergeCell ref="AM3:AX3"/>
    <mergeCell ref="A1:A2"/>
    <mergeCell ref="B1:AL1"/>
    <mergeCell ref="C3:N3"/>
    <mergeCell ref="O3:Z3"/>
    <mergeCell ref="AA3:AL3"/>
  </mergeCells>
  <hyperlinks>
    <hyperlink ref="A1:A2" location="Contents!A1" display="Table of Contents"/>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S5" transitionEvaluation="1" transitionEntry="1" codeName="Sheet11">
    <pageSetUpPr fitToPage="1"/>
  </sheetPr>
  <dimension ref="A1:BW352"/>
  <sheetViews>
    <sheetView showGridLines="0" zoomScaleNormal="100" workbookViewId="0">
      <pane xSplit="2" ySplit="4" topLeftCell="AS5" activePane="bottomRight" state="frozen"/>
      <selection activeCell="BF1" sqref="BF1"/>
      <selection pane="topRight" activeCell="BF1" sqref="BF1"/>
      <selection pane="bottomLeft" activeCell="BF1" sqref="BF1"/>
      <selection pane="bottomRight" activeCell="B2" sqref="B2"/>
    </sheetView>
  </sheetViews>
  <sheetFormatPr defaultColWidth="9.5" defaultRowHeight="10.7" x14ac:dyDescent="0.2"/>
  <cols>
    <col min="1" max="1" width="14.5" style="35" customWidth="1"/>
    <col min="2" max="2" width="38.5" style="35" customWidth="1"/>
    <col min="3" max="50" width="6.5" style="35" customWidth="1"/>
    <col min="51" max="54" width="6.5" style="147" customWidth="1"/>
    <col min="55" max="55" width="6.5" style="644" customWidth="1"/>
    <col min="56" max="56" width="6.5" style="724" customWidth="1"/>
    <col min="57" max="57" width="6.5" style="304" customWidth="1"/>
    <col min="58" max="58" width="6.5" style="724" customWidth="1"/>
    <col min="59" max="61" width="6.5" style="735" customWidth="1"/>
    <col min="62" max="74" width="6.5" style="644" customWidth="1"/>
    <col min="75" max="75" width="9.5" style="644"/>
    <col min="76" max="16384" width="9.5" style="35"/>
  </cols>
  <sheetData>
    <row r="1" spans="1:75" ht="13.4" customHeight="1" x14ac:dyDescent="0.2">
      <c r="A1" s="999" t="s">
        <v>479</v>
      </c>
      <c r="B1" s="1059" t="s">
        <v>143</v>
      </c>
      <c r="C1" s="1060"/>
      <c r="D1" s="1060"/>
      <c r="E1" s="1060"/>
      <c r="F1" s="1060"/>
      <c r="G1" s="1060"/>
      <c r="H1" s="1060"/>
      <c r="I1" s="1060"/>
      <c r="J1" s="1060"/>
      <c r="K1" s="1060"/>
      <c r="L1" s="1060"/>
      <c r="M1" s="1060"/>
      <c r="N1" s="1060"/>
      <c r="O1" s="1060"/>
      <c r="P1" s="1060"/>
      <c r="Q1" s="1060"/>
      <c r="R1" s="1060"/>
      <c r="S1" s="1060"/>
      <c r="T1" s="1060"/>
      <c r="U1" s="1060"/>
      <c r="V1" s="1060"/>
      <c r="W1" s="1060"/>
      <c r="X1" s="1060"/>
      <c r="Y1" s="1060"/>
      <c r="Z1" s="1060"/>
      <c r="AA1" s="1060"/>
      <c r="AB1" s="1060"/>
      <c r="AC1" s="1060"/>
      <c r="AD1" s="1060"/>
      <c r="AE1" s="1060"/>
      <c r="AF1" s="1060"/>
      <c r="AG1" s="1060"/>
      <c r="AH1" s="1060"/>
      <c r="AI1" s="1060"/>
      <c r="AJ1" s="1060"/>
      <c r="AK1" s="1060"/>
      <c r="AL1" s="1060"/>
    </row>
    <row r="2" spans="1:75" ht="12.85" x14ac:dyDescent="0.2">
      <c r="A2" s="1000"/>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row>
    <row r="3" spans="1:75" s="7" customFormat="1" ht="12.85" x14ac:dyDescent="0.2">
      <c r="A3" s="353" t="s">
        <v>777</v>
      </c>
      <c r="B3" s="9"/>
      <c r="C3" s="1002">
        <f>Dates!D3</f>
        <v>2020</v>
      </c>
      <c r="D3" s="994"/>
      <c r="E3" s="994"/>
      <c r="F3" s="994"/>
      <c r="G3" s="994"/>
      <c r="H3" s="994"/>
      <c r="I3" s="994"/>
      <c r="J3" s="994"/>
      <c r="K3" s="994"/>
      <c r="L3" s="994"/>
      <c r="M3" s="994"/>
      <c r="N3" s="995"/>
      <c r="O3" s="1002">
        <f>C3+1</f>
        <v>2021</v>
      </c>
      <c r="P3" s="1003"/>
      <c r="Q3" s="1003"/>
      <c r="R3" s="1003"/>
      <c r="S3" s="1003"/>
      <c r="T3" s="1003"/>
      <c r="U3" s="1003"/>
      <c r="V3" s="1003"/>
      <c r="W3" s="1003"/>
      <c r="X3" s="994"/>
      <c r="Y3" s="994"/>
      <c r="Z3" s="995"/>
      <c r="AA3" s="991">
        <f>O3+1</f>
        <v>2022</v>
      </c>
      <c r="AB3" s="994"/>
      <c r="AC3" s="994"/>
      <c r="AD3" s="994"/>
      <c r="AE3" s="994"/>
      <c r="AF3" s="994"/>
      <c r="AG3" s="994"/>
      <c r="AH3" s="994"/>
      <c r="AI3" s="994"/>
      <c r="AJ3" s="994"/>
      <c r="AK3" s="994"/>
      <c r="AL3" s="995"/>
      <c r="AM3" s="991">
        <f>AA3+1</f>
        <v>2023</v>
      </c>
      <c r="AN3" s="994"/>
      <c r="AO3" s="994"/>
      <c r="AP3" s="994"/>
      <c r="AQ3" s="994"/>
      <c r="AR3" s="994"/>
      <c r="AS3" s="994"/>
      <c r="AT3" s="994"/>
      <c r="AU3" s="994"/>
      <c r="AV3" s="994"/>
      <c r="AW3" s="994"/>
      <c r="AX3" s="995"/>
      <c r="AY3" s="991">
        <f>AM3+1</f>
        <v>2024</v>
      </c>
      <c r="AZ3" s="992"/>
      <c r="BA3" s="992"/>
      <c r="BB3" s="992"/>
      <c r="BC3" s="992"/>
      <c r="BD3" s="992"/>
      <c r="BE3" s="992"/>
      <c r="BF3" s="992"/>
      <c r="BG3" s="992"/>
      <c r="BH3" s="992"/>
      <c r="BI3" s="992"/>
      <c r="BJ3" s="993"/>
      <c r="BK3" s="991">
        <f>AY3+1</f>
        <v>2025</v>
      </c>
      <c r="BL3" s="1057"/>
      <c r="BM3" s="1057"/>
      <c r="BN3" s="1057"/>
      <c r="BO3" s="1057"/>
      <c r="BP3" s="1057"/>
      <c r="BQ3" s="1057"/>
      <c r="BR3" s="1057"/>
      <c r="BS3" s="1057"/>
      <c r="BT3" s="1057"/>
      <c r="BU3" s="1057"/>
      <c r="BV3" s="1058"/>
      <c r="BW3" s="728"/>
    </row>
    <row r="4" spans="1:75"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728"/>
    </row>
    <row r="5" spans="1:75" ht="11.05" customHeight="1" x14ac:dyDescent="0.2">
      <c r="A5" s="36"/>
      <c r="B5" s="37" t="s">
        <v>467</v>
      </c>
      <c r="C5" s="643"/>
      <c r="D5" s="643"/>
      <c r="E5" s="643"/>
      <c r="F5" s="643"/>
      <c r="G5" s="643"/>
      <c r="H5" s="643"/>
      <c r="I5" s="643"/>
      <c r="J5" s="643"/>
      <c r="K5" s="643"/>
      <c r="L5" s="643"/>
      <c r="M5" s="643"/>
      <c r="N5" s="643"/>
      <c r="O5" s="643"/>
      <c r="P5" s="643"/>
      <c r="Q5" s="643"/>
      <c r="R5" s="643"/>
      <c r="S5" s="643"/>
      <c r="T5" s="643"/>
      <c r="U5" s="643"/>
      <c r="V5" s="643"/>
      <c r="W5" s="643"/>
      <c r="X5" s="643"/>
      <c r="Y5" s="643"/>
      <c r="Z5" s="643"/>
      <c r="AA5" s="643"/>
      <c r="AB5" s="643"/>
      <c r="AC5" s="643"/>
      <c r="AD5" s="643"/>
      <c r="AE5" s="643"/>
      <c r="AF5" s="643"/>
      <c r="AG5" s="643"/>
      <c r="AH5" s="643"/>
      <c r="AI5" s="643"/>
      <c r="AJ5" s="643"/>
      <c r="AK5" s="643"/>
      <c r="AL5" s="643"/>
      <c r="AM5" s="643"/>
      <c r="AN5" s="643"/>
      <c r="AO5" s="643"/>
      <c r="AP5" s="643"/>
      <c r="AQ5" s="643"/>
      <c r="AR5" s="643"/>
      <c r="AS5" s="643"/>
      <c r="AT5" s="643"/>
      <c r="AU5" s="643"/>
      <c r="AV5" s="643"/>
      <c r="AW5" s="643"/>
      <c r="AX5" s="643"/>
      <c r="AY5" s="163"/>
      <c r="AZ5" s="323"/>
      <c r="BA5" s="323"/>
      <c r="BB5" s="323"/>
      <c r="BC5" s="729"/>
      <c r="BD5" s="730"/>
      <c r="BE5" s="877"/>
      <c r="BF5" s="877"/>
      <c r="BG5" s="877"/>
      <c r="BH5" s="877"/>
      <c r="BI5" s="877"/>
      <c r="BJ5" s="731"/>
      <c r="BK5" s="731"/>
      <c r="BL5" s="731"/>
      <c r="BM5" s="731"/>
      <c r="BN5" s="731"/>
      <c r="BO5" s="731"/>
      <c r="BP5" s="731"/>
      <c r="BQ5" s="731"/>
      <c r="BR5" s="731"/>
      <c r="BS5" s="731"/>
      <c r="BT5" s="731"/>
      <c r="BU5" s="731"/>
      <c r="BV5" s="731"/>
    </row>
    <row r="6" spans="1:75" s="304" customFormat="1" ht="11.05" customHeight="1" x14ac:dyDescent="0.2">
      <c r="A6" s="634" t="s">
        <v>461</v>
      </c>
      <c r="B6" s="635" t="s">
        <v>1195</v>
      </c>
      <c r="C6" s="349">
        <v>105.08169857999999</v>
      </c>
      <c r="D6" s="349">
        <v>103.20154407</v>
      </c>
      <c r="E6" s="349">
        <v>102.96889152</v>
      </c>
      <c r="F6" s="349">
        <v>102.53912387</v>
      </c>
      <c r="G6" s="349">
        <v>94.932638644999997</v>
      </c>
      <c r="H6" s="349">
        <v>97.568948466999998</v>
      </c>
      <c r="I6" s="349">
        <v>97.638054483999994</v>
      </c>
      <c r="J6" s="349">
        <v>97.664123355000001</v>
      </c>
      <c r="K6" s="349">
        <v>98.572280899999996</v>
      </c>
      <c r="L6" s="349">
        <v>96.931270612999995</v>
      </c>
      <c r="M6" s="349">
        <v>99.945693433000002</v>
      </c>
      <c r="N6" s="349">
        <v>100.56396561</v>
      </c>
      <c r="O6" s="349">
        <v>100.18002161</v>
      </c>
      <c r="P6" s="349">
        <v>92.758230820999998</v>
      </c>
      <c r="Q6" s="349">
        <v>101.16347287000001</v>
      </c>
      <c r="R6" s="349">
        <v>101.95542187</v>
      </c>
      <c r="S6" s="349">
        <v>101.87371561</v>
      </c>
      <c r="T6" s="349">
        <v>101.50880097</v>
      </c>
      <c r="U6" s="349">
        <v>102.46797629</v>
      </c>
      <c r="V6" s="349">
        <v>102.771609</v>
      </c>
      <c r="W6" s="349">
        <v>103.46927497</v>
      </c>
      <c r="X6" s="349">
        <v>105.11228484</v>
      </c>
      <c r="Y6" s="349">
        <v>106.29860367000001</v>
      </c>
      <c r="Z6" s="349">
        <v>107.19435525999999</v>
      </c>
      <c r="AA6" s="349">
        <v>104.36343297000001</v>
      </c>
      <c r="AB6" s="349">
        <v>104.08858029</v>
      </c>
      <c r="AC6" s="349">
        <v>105.88560242</v>
      </c>
      <c r="AD6" s="349">
        <v>106.64060189999999</v>
      </c>
      <c r="AE6" s="349">
        <v>107.48518405999999</v>
      </c>
      <c r="AF6" s="349">
        <v>107.7441848</v>
      </c>
      <c r="AG6" s="349">
        <v>108.87345168</v>
      </c>
      <c r="AH6" s="349">
        <v>109.43172561</v>
      </c>
      <c r="AI6" s="349">
        <v>111.01379813</v>
      </c>
      <c r="AJ6" s="349">
        <v>110.89492432</v>
      </c>
      <c r="AK6" s="349">
        <v>110.88574967</v>
      </c>
      <c r="AL6" s="349">
        <v>108.72179158</v>
      </c>
      <c r="AM6" s="349">
        <v>110.60544461000001</v>
      </c>
      <c r="AN6" s="349">
        <v>110.81359239</v>
      </c>
      <c r="AO6" s="349">
        <v>112.09463432</v>
      </c>
      <c r="AP6" s="349">
        <v>112.06689787000001</v>
      </c>
      <c r="AQ6" s="349">
        <v>112.90029839</v>
      </c>
      <c r="AR6" s="349">
        <v>112.51499977</v>
      </c>
      <c r="AS6" s="349">
        <v>112.73555652</v>
      </c>
      <c r="AT6" s="349">
        <v>113.99102803</v>
      </c>
      <c r="AU6" s="349">
        <v>114.20006807</v>
      </c>
      <c r="AV6" s="349">
        <v>114.08685558000001</v>
      </c>
      <c r="AW6" s="349">
        <v>115.62534157</v>
      </c>
      <c r="AX6" s="349">
        <v>115.87935568</v>
      </c>
      <c r="AY6" s="349">
        <v>112.22114058</v>
      </c>
      <c r="AZ6" s="349">
        <v>115.45299093</v>
      </c>
      <c r="BA6" s="349">
        <v>112.46862428999999</v>
      </c>
      <c r="BB6" s="349">
        <v>111.74023287</v>
      </c>
      <c r="BC6" s="349">
        <v>111.66555097</v>
      </c>
      <c r="BD6" s="704">
        <v>112.85937610000001</v>
      </c>
      <c r="BE6" s="704">
        <v>114.06853694</v>
      </c>
      <c r="BF6" s="704">
        <v>113.24929313</v>
      </c>
      <c r="BG6" s="704">
        <v>112.36540547</v>
      </c>
      <c r="BH6" s="704">
        <v>112.7538</v>
      </c>
      <c r="BI6" s="704">
        <v>113.5406</v>
      </c>
      <c r="BJ6" s="475">
        <v>113.7734</v>
      </c>
      <c r="BK6" s="475">
        <v>113.1379</v>
      </c>
      <c r="BL6" s="475">
        <v>111.8934</v>
      </c>
      <c r="BM6" s="475">
        <v>113.9152</v>
      </c>
      <c r="BN6" s="475">
        <v>113.9418</v>
      </c>
      <c r="BO6" s="475">
        <v>114.08159999999999</v>
      </c>
      <c r="BP6" s="475">
        <v>113.9247</v>
      </c>
      <c r="BQ6" s="475">
        <v>113.705</v>
      </c>
      <c r="BR6" s="475">
        <v>113.47790000000001</v>
      </c>
      <c r="BS6" s="475">
        <v>113.42059999999999</v>
      </c>
      <c r="BT6" s="475">
        <v>113.7253</v>
      </c>
      <c r="BU6" s="475">
        <v>113.6824</v>
      </c>
      <c r="BV6" s="475">
        <v>114.4748</v>
      </c>
    </row>
    <row r="7" spans="1:75" ht="11.05" customHeight="1" x14ac:dyDescent="0.2">
      <c r="A7" s="288" t="s">
        <v>462</v>
      </c>
      <c r="B7" s="636" t="s">
        <v>1099</v>
      </c>
      <c r="C7" s="613">
        <v>0.97088654838999999</v>
      </c>
      <c r="D7" s="613">
        <v>0.98712344827999998</v>
      </c>
      <c r="E7" s="613">
        <v>0.94601983870999995</v>
      </c>
      <c r="F7" s="613">
        <v>0.92027230000000004</v>
      </c>
      <c r="G7" s="613">
        <v>0.87650419354999998</v>
      </c>
      <c r="H7" s="613">
        <v>0.85457753332999997</v>
      </c>
      <c r="I7" s="613">
        <v>0.86664048387000003</v>
      </c>
      <c r="J7" s="613">
        <v>0.86892322581000003</v>
      </c>
      <c r="K7" s="613">
        <v>0.90199459999999998</v>
      </c>
      <c r="L7" s="613">
        <v>0.94119358065000003</v>
      </c>
      <c r="M7" s="613">
        <v>0.98894166667000005</v>
      </c>
      <c r="N7" s="613">
        <v>1.0052184194</v>
      </c>
      <c r="O7" s="613">
        <v>1.0215232258</v>
      </c>
      <c r="P7" s="613">
        <v>1.0130256429</v>
      </c>
      <c r="Q7" s="613">
        <v>1.0155860967999999</v>
      </c>
      <c r="R7" s="613">
        <v>0.98381166666999997</v>
      </c>
      <c r="S7" s="613">
        <v>0.935639</v>
      </c>
      <c r="T7" s="613">
        <v>0.92383280000000001</v>
      </c>
      <c r="U7" s="613">
        <v>0.84774974193999997</v>
      </c>
      <c r="V7" s="613">
        <v>0.89884848387000005</v>
      </c>
      <c r="W7" s="613">
        <v>0.95113566667000005</v>
      </c>
      <c r="X7" s="613">
        <v>0.98252980644999999</v>
      </c>
      <c r="Y7" s="613">
        <v>1.0245060333</v>
      </c>
      <c r="Z7" s="613">
        <v>1.0657584839000001</v>
      </c>
      <c r="AA7" s="613">
        <v>1.0601481612999999</v>
      </c>
      <c r="AB7" s="613">
        <v>1.0719234643</v>
      </c>
      <c r="AC7" s="613">
        <v>1.0475045806000001</v>
      </c>
      <c r="AD7" s="613">
        <v>1.0303260667</v>
      </c>
      <c r="AE7" s="613">
        <v>1.0218357741999999</v>
      </c>
      <c r="AF7" s="613">
        <v>0.95478759999999996</v>
      </c>
      <c r="AG7" s="613">
        <v>0.95658522581000005</v>
      </c>
      <c r="AH7" s="613">
        <v>0.94774116128999997</v>
      </c>
      <c r="AI7" s="613">
        <v>0.9762786</v>
      </c>
      <c r="AJ7" s="613">
        <v>1.0039356451999999</v>
      </c>
      <c r="AK7" s="613">
        <v>1.0311479333</v>
      </c>
      <c r="AL7" s="613">
        <v>1.1671280968</v>
      </c>
      <c r="AM7" s="613">
        <v>1.0771140644999999</v>
      </c>
      <c r="AN7" s="613">
        <v>1.0973731070999999</v>
      </c>
      <c r="AO7" s="613">
        <v>1.0540509032000001</v>
      </c>
      <c r="AP7" s="613">
        <v>1.0437551667</v>
      </c>
      <c r="AQ7" s="613">
        <v>1.0093054194</v>
      </c>
      <c r="AR7" s="613">
        <v>0.96637013332999999</v>
      </c>
      <c r="AS7" s="613">
        <v>0.91863903225999999</v>
      </c>
      <c r="AT7" s="613">
        <v>0.86308835484000002</v>
      </c>
      <c r="AU7" s="613">
        <v>0.95946416667000001</v>
      </c>
      <c r="AV7" s="613">
        <v>1.0172466452</v>
      </c>
      <c r="AW7" s="613">
        <v>1.0244602332999999</v>
      </c>
      <c r="AX7" s="613">
        <v>1.0760132257999999</v>
      </c>
      <c r="AY7" s="613">
        <v>1.0992659032000001</v>
      </c>
      <c r="AZ7" s="613">
        <v>1.0852452069</v>
      </c>
      <c r="BA7" s="613">
        <v>1.0845506129</v>
      </c>
      <c r="BB7" s="613">
        <v>1.0391367332999999</v>
      </c>
      <c r="BC7" s="613">
        <v>1.0310436774</v>
      </c>
      <c r="BD7" s="676">
        <v>0.96505430000000003</v>
      </c>
      <c r="BE7" s="676">
        <v>0.94305264515999998</v>
      </c>
      <c r="BF7" s="676">
        <v>0.91478803226000005</v>
      </c>
      <c r="BG7" s="676">
        <v>0.95308926667000005</v>
      </c>
      <c r="BH7" s="676">
        <v>0.99123740000000005</v>
      </c>
      <c r="BI7" s="676">
        <v>1.032759</v>
      </c>
      <c r="BJ7" s="391">
        <v>1.0625290000000001</v>
      </c>
      <c r="BK7" s="391">
        <v>1.049695</v>
      </c>
      <c r="BL7" s="391">
        <v>1.04305</v>
      </c>
      <c r="BM7" s="391">
        <v>1.0262659999999999</v>
      </c>
      <c r="BN7" s="391">
        <v>0.99682660000000001</v>
      </c>
      <c r="BO7" s="391">
        <v>0.96827839999999998</v>
      </c>
      <c r="BP7" s="391">
        <v>0.92039170000000003</v>
      </c>
      <c r="BQ7" s="391">
        <v>0.87000940000000004</v>
      </c>
      <c r="BR7" s="391">
        <v>0.85752130000000004</v>
      </c>
      <c r="BS7" s="391">
        <v>0.91703129999999999</v>
      </c>
      <c r="BT7" s="391">
        <v>0.96099769999999995</v>
      </c>
      <c r="BU7" s="391">
        <v>1.0073989999999999</v>
      </c>
      <c r="BV7" s="391">
        <v>1.041261</v>
      </c>
    </row>
    <row r="8" spans="1:75" ht="11.05" customHeight="1" x14ac:dyDescent="0.2">
      <c r="A8" s="288" t="s">
        <v>465</v>
      </c>
      <c r="B8" s="636" t="s">
        <v>1196</v>
      </c>
      <c r="C8" s="613">
        <v>2.7769757096999999</v>
      </c>
      <c r="D8" s="613">
        <v>2.7960630344999999</v>
      </c>
      <c r="E8" s="613">
        <v>2.8373459032000001</v>
      </c>
      <c r="F8" s="613">
        <v>2.6861964333000001</v>
      </c>
      <c r="G8" s="613">
        <v>2.0867804516000001</v>
      </c>
      <c r="H8" s="613">
        <v>2.0847753667000002</v>
      </c>
      <c r="I8" s="613">
        <v>2.1942140323000001</v>
      </c>
      <c r="J8" s="613">
        <v>1.4250750323000001</v>
      </c>
      <c r="K8" s="613">
        <v>1.6354038</v>
      </c>
      <c r="L8" s="613">
        <v>1.2528770968</v>
      </c>
      <c r="M8" s="613">
        <v>2.0264318333000002</v>
      </c>
      <c r="N8" s="613">
        <v>2.1822415484</v>
      </c>
      <c r="O8" s="613">
        <v>2.3162698064999998</v>
      </c>
      <c r="P8" s="613">
        <v>2.2872330356999999</v>
      </c>
      <c r="Q8" s="613">
        <v>2.3935878386999998</v>
      </c>
      <c r="R8" s="613">
        <v>2.3254166333000001</v>
      </c>
      <c r="S8" s="613">
        <v>2.3242332581</v>
      </c>
      <c r="T8" s="613">
        <v>2.2474622000000002</v>
      </c>
      <c r="U8" s="613">
        <v>2.3143942903000001</v>
      </c>
      <c r="V8" s="613">
        <v>1.9809305160999999</v>
      </c>
      <c r="W8" s="613">
        <v>1.1517679332999999</v>
      </c>
      <c r="X8" s="613">
        <v>1.9366682903000001</v>
      </c>
      <c r="Y8" s="613">
        <v>2.1855472332999999</v>
      </c>
      <c r="Z8" s="613">
        <v>2.1946712258000001</v>
      </c>
      <c r="AA8" s="613">
        <v>2.0679030967999998</v>
      </c>
      <c r="AB8" s="613">
        <v>2.0229363570999999</v>
      </c>
      <c r="AC8" s="613">
        <v>2.0733298386999999</v>
      </c>
      <c r="AD8" s="613">
        <v>2.1800681000000002</v>
      </c>
      <c r="AE8" s="613">
        <v>1.9966170323000001</v>
      </c>
      <c r="AF8" s="613">
        <v>2.1363458667000002</v>
      </c>
      <c r="AG8" s="613">
        <v>2.1347006129000001</v>
      </c>
      <c r="AH8" s="613">
        <v>2.1927853870999998</v>
      </c>
      <c r="AI8" s="613">
        <v>2.1625107667000001</v>
      </c>
      <c r="AJ8" s="613">
        <v>2.1370863548000001</v>
      </c>
      <c r="AK8" s="613">
        <v>2.1471424667000001</v>
      </c>
      <c r="AL8" s="613">
        <v>2.0744185484000002</v>
      </c>
      <c r="AM8" s="613">
        <v>2.1827837741999998</v>
      </c>
      <c r="AN8" s="613">
        <v>2.1246415000000001</v>
      </c>
      <c r="AO8" s="613">
        <v>2.0926239999999998</v>
      </c>
      <c r="AP8" s="613">
        <v>1.9484824332999999</v>
      </c>
      <c r="AQ8" s="613">
        <v>1.8158149676999999</v>
      </c>
      <c r="AR8" s="613">
        <v>1.9025467667</v>
      </c>
      <c r="AS8" s="613">
        <v>2.033649</v>
      </c>
      <c r="AT8" s="613">
        <v>1.9350218387</v>
      </c>
      <c r="AU8" s="613">
        <v>2.0933869666999998</v>
      </c>
      <c r="AV8" s="613">
        <v>1.9905344839000001</v>
      </c>
      <c r="AW8" s="613">
        <v>1.9012810333000001</v>
      </c>
      <c r="AX8" s="613">
        <v>1.9065020644999999</v>
      </c>
      <c r="AY8" s="613">
        <v>1.8937277097</v>
      </c>
      <c r="AZ8" s="613">
        <v>1.861982931</v>
      </c>
      <c r="BA8" s="613">
        <v>1.7576787419</v>
      </c>
      <c r="BB8" s="613">
        <v>1.9090080332999999</v>
      </c>
      <c r="BC8" s="613">
        <v>1.7023801613</v>
      </c>
      <c r="BD8" s="676">
        <v>1.8300250667</v>
      </c>
      <c r="BE8" s="676">
        <v>1.8612680967999999</v>
      </c>
      <c r="BF8" s="676">
        <v>1.8746523871</v>
      </c>
      <c r="BG8" s="676">
        <v>1.577461</v>
      </c>
      <c r="BH8" s="676">
        <v>1.8187526243000001</v>
      </c>
      <c r="BI8" s="676">
        <v>1.7467487475000001</v>
      </c>
      <c r="BJ8" s="391">
        <v>1.8049450184</v>
      </c>
      <c r="BK8" s="391">
        <v>1.7924182526000001</v>
      </c>
      <c r="BL8" s="391">
        <v>1.7815146515</v>
      </c>
      <c r="BM8" s="391">
        <v>1.7777951019</v>
      </c>
      <c r="BN8" s="391">
        <v>1.7708570551</v>
      </c>
      <c r="BO8" s="391">
        <v>1.7657768726</v>
      </c>
      <c r="BP8" s="391">
        <v>1.7481919118</v>
      </c>
      <c r="BQ8" s="391">
        <v>1.7313629590999999</v>
      </c>
      <c r="BR8" s="391">
        <v>1.6888371249</v>
      </c>
      <c r="BS8" s="391">
        <v>1.6726657571000001</v>
      </c>
      <c r="BT8" s="391">
        <v>1.5782997082000001</v>
      </c>
      <c r="BU8" s="391">
        <v>1.7297896291999999</v>
      </c>
      <c r="BV8" s="391">
        <v>1.7416004247000001</v>
      </c>
    </row>
    <row r="9" spans="1:75" ht="11.05" customHeight="1" x14ac:dyDescent="0.2">
      <c r="A9" s="288" t="s">
        <v>466</v>
      </c>
      <c r="B9" s="636" t="s">
        <v>1197</v>
      </c>
      <c r="C9" s="613">
        <v>101.33383632</v>
      </c>
      <c r="D9" s="613">
        <v>99.418357585999999</v>
      </c>
      <c r="E9" s="613">
        <v>99.185525773999998</v>
      </c>
      <c r="F9" s="613">
        <v>98.932655132999997</v>
      </c>
      <c r="G9" s="613">
        <v>91.969353999999996</v>
      </c>
      <c r="H9" s="613">
        <v>94.629595566999996</v>
      </c>
      <c r="I9" s="613">
        <v>94.577199968000002</v>
      </c>
      <c r="J9" s="613">
        <v>95.370125096999999</v>
      </c>
      <c r="K9" s="613">
        <v>96.034882499999995</v>
      </c>
      <c r="L9" s="613">
        <v>94.737199935000007</v>
      </c>
      <c r="M9" s="613">
        <v>96.930319933000007</v>
      </c>
      <c r="N9" s="613">
        <v>97.376505644999995</v>
      </c>
      <c r="O9" s="613">
        <v>96.842228581000001</v>
      </c>
      <c r="P9" s="613">
        <v>89.457972143000006</v>
      </c>
      <c r="Q9" s="613">
        <v>97.754298934999994</v>
      </c>
      <c r="R9" s="613">
        <v>98.646193566999997</v>
      </c>
      <c r="S9" s="613">
        <v>98.613843355</v>
      </c>
      <c r="T9" s="613">
        <v>98.337505966999998</v>
      </c>
      <c r="U9" s="613">
        <v>99.305832257999995</v>
      </c>
      <c r="V9" s="613">
        <v>99.891829999999999</v>
      </c>
      <c r="W9" s="613">
        <v>101.36637137</v>
      </c>
      <c r="X9" s="613">
        <v>102.19308674</v>
      </c>
      <c r="Y9" s="613">
        <v>103.0885504</v>
      </c>
      <c r="Z9" s="613">
        <v>103.93392555</v>
      </c>
      <c r="AA9" s="613">
        <v>101.23538171</v>
      </c>
      <c r="AB9" s="613">
        <v>100.99372046000001</v>
      </c>
      <c r="AC9" s="613">
        <v>102.764768</v>
      </c>
      <c r="AD9" s="613">
        <v>103.43020773000001</v>
      </c>
      <c r="AE9" s="613">
        <v>104.46673126</v>
      </c>
      <c r="AF9" s="613">
        <v>104.65305133</v>
      </c>
      <c r="AG9" s="613">
        <v>105.78216584</v>
      </c>
      <c r="AH9" s="613">
        <v>106.29119906</v>
      </c>
      <c r="AI9" s="613">
        <v>107.87500876999999</v>
      </c>
      <c r="AJ9" s="613">
        <v>107.75390231999999</v>
      </c>
      <c r="AK9" s="613">
        <v>107.70745927</v>
      </c>
      <c r="AL9" s="613">
        <v>105.48024494000001</v>
      </c>
      <c r="AM9" s="613">
        <v>107.34554677</v>
      </c>
      <c r="AN9" s="613">
        <v>107.59157779</v>
      </c>
      <c r="AO9" s="613">
        <v>108.94795942</v>
      </c>
      <c r="AP9" s="613">
        <v>109.07466027</v>
      </c>
      <c r="AQ9" s="613">
        <v>110.07517799999999</v>
      </c>
      <c r="AR9" s="613">
        <v>109.64608287</v>
      </c>
      <c r="AS9" s="613">
        <v>109.78326848</v>
      </c>
      <c r="AT9" s="613">
        <v>111.19291784000001</v>
      </c>
      <c r="AU9" s="613">
        <v>111.14721693</v>
      </c>
      <c r="AV9" s="613">
        <v>111.07907444999999</v>
      </c>
      <c r="AW9" s="613">
        <v>112.6996003</v>
      </c>
      <c r="AX9" s="613">
        <v>112.89684038999999</v>
      </c>
      <c r="AY9" s="613">
        <v>109.22814697</v>
      </c>
      <c r="AZ9" s="613">
        <v>112.50576279000001</v>
      </c>
      <c r="BA9" s="613">
        <v>109.62639494</v>
      </c>
      <c r="BB9" s="613">
        <v>108.7920881</v>
      </c>
      <c r="BC9" s="613">
        <v>108.93212713</v>
      </c>
      <c r="BD9" s="676">
        <v>110.06429673</v>
      </c>
      <c r="BE9" s="676">
        <v>111.26421619</v>
      </c>
      <c r="BF9" s="676">
        <v>110.45985271000001</v>
      </c>
      <c r="BG9" s="676">
        <v>109.83485520000001</v>
      </c>
      <c r="BH9" s="676">
        <v>109.94379862</v>
      </c>
      <c r="BI9" s="676">
        <v>110.7610753</v>
      </c>
      <c r="BJ9" s="391">
        <v>110.9059</v>
      </c>
      <c r="BK9" s="391">
        <v>110.2958</v>
      </c>
      <c r="BL9" s="391">
        <v>109.0689</v>
      </c>
      <c r="BM9" s="391">
        <v>111.11109999999999</v>
      </c>
      <c r="BN9" s="391">
        <v>111.1741</v>
      </c>
      <c r="BO9" s="391">
        <v>111.3476</v>
      </c>
      <c r="BP9" s="391">
        <v>111.2561</v>
      </c>
      <c r="BQ9" s="391">
        <v>111.1036</v>
      </c>
      <c r="BR9" s="391">
        <v>110.9315</v>
      </c>
      <c r="BS9" s="391">
        <v>110.8309</v>
      </c>
      <c r="BT9" s="391">
        <v>111.18600000000001</v>
      </c>
      <c r="BU9" s="391">
        <v>110.9452</v>
      </c>
      <c r="BV9" s="391">
        <v>111.69199999999999</v>
      </c>
    </row>
    <row r="10" spans="1:75" ht="11.05" customHeight="1" x14ac:dyDescent="0.2">
      <c r="A10" s="288" t="s">
        <v>1198</v>
      </c>
      <c r="B10" s="585" t="s">
        <v>1103</v>
      </c>
      <c r="C10" s="613">
        <v>32.866811093999999</v>
      </c>
      <c r="D10" s="613">
        <v>33.091940938</v>
      </c>
      <c r="E10" s="613">
        <v>32.921188874000002</v>
      </c>
      <c r="F10" s="613">
        <v>32.746398245000002</v>
      </c>
      <c r="G10" s="613">
        <v>32.33232306</v>
      </c>
      <c r="H10" s="613">
        <v>32.159045020000001</v>
      </c>
      <c r="I10" s="613">
        <v>33.107405470000003</v>
      </c>
      <c r="J10" s="613">
        <v>33.540779856999997</v>
      </c>
      <c r="K10" s="613">
        <v>32.674290351000003</v>
      </c>
      <c r="L10" s="613">
        <v>32.971695238999999</v>
      </c>
      <c r="M10" s="613">
        <v>34.067434972999997</v>
      </c>
      <c r="N10" s="613">
        <v>34.806672362999997</v>
      </c>
      <c r="O10" s="613">
        <v>34.547005847000001</v>
      </c>
      <c r="P10" s="613">
        <v>34.193104841</v>
      </c>
      <c r="Q10" s="613">
        <v>34.169765777999999</v>
      </c>
      <c r="R10" s="613">
        <v>34.003788123</v>
      </c>
      <c r="S10" s="613">
        <v>33.953702303999997</v>
      </c>
      <c r="T10" s="613">
        <v>34.054398526</v>
      </c>
      <c r="U10" s="613">
        <v>33.831906009999997</v>
      </c>
      <c r="V10" s="613">
        <v>34.534569544</v>
      </c>
      <c r="W10" s="613">
        <v>34.472690677000003</v>
      </c>
      <c r="X10" s="613">
        <v>34.923251182000001</v>
      </c>
      <c r="Y10" s="613">
        <v>35.355470513</v>
      </c>
      <c r="Z10" s="613">
        <v>35.933969587999997</v>
      </c>
      <c r="AA10" s="613">
        <v>34.924622982000002</v>
      </c>
      <c r="AB10" s="613">
        <v>34.245060465999998</v>
      </c>
      <c r="AC10" s="613">
        <v>34.323348170999999</v>
      </c>
      <c r="AD10" s="613">
        <v>34.390252107999999</v>
      </c>
      <c r="AE10" s="613">
        <v>34.625013979999999</v>
      </c>
      <c r="AF10" s="613">
        <v>34.628654038999997</v>
      </c>
      <c r="AG10" s="613">
        <v>35.120412837000003</v>
      </c>
      <c r="AH10" s="613">
        <v>34.971328382999999</v>
      </c>
      <c r="AI10" s="613">
        <v>35.033091726999999</v>
      </c>
      <c r="AJ10" s="613">
        <v>34.801901158</v>
      </c>
      <c r="AK10" s="613">
        <v>35.078959247</v>
      </c>
      <c r="AL10" s="613">
        <v>34.458270378999998</v>
      </c>
      <c r="AM10" s="613">
        <v>35.536094417000001</v>
      </c>
      <c r="AN10" s="613">
        <v>34.968692410999999</v>
      </c>
      <c r="AO10" s="613">
        <v>35.754409596000002</v>
      </c>
      <c r="AP10" s="613">
        <v>35.437968922000003</v>
      </c>
      <c r="AQ10" s="613">
        <v>35.723382395000002</v>
      </c>
      <c r="AR10" s="613">
        <v>35.791256353000001</v>
      </c>
      <c r="AS10" s="613">
        <v>35.879958459999997</v>
      </c>
      <c r="AT10" s="613">
        <v>36.336733868000003</v>
      </c>
      <c r="AU10" s="613">
        <v>35.810198415000002</v>
      </c>
      <c r="AV10" s="613">
        <v>35.878659495000001</v>
      </c>
      <c r="AW10" s="613">
        <v>37.055335313999997</v>
      </c>
      <c r="AX10" s="613">
        <v>37.134398525999998</v>
      </c>
      <c r="AY10" s="613">
        <v>36.547330975000001</v>
      </c>
      <c r="AZ10" s="613">
        <v>36.790528326</v>
      </c>
      <c r="BA10" s="613">
        <v>34.524091941999998</v>
      </c>
      <c r="BB10" s="613">
        <v>34.661921839999998</v>
      </c>
      <c r="BC10" s="613">
        <v>34.645060381999997</v>
      </c>
      <c r="BD10" s="676">
        <v>35.540438858999998</v>
      </c>
      <c r="BE10" s="676">
        <v>36.205047161000003</v>
      </c>
      <c r="BF10" s="676">
        <v>35.13995568</v>
      </c>
      <c r="BG10" s="676">
        <v>35.097892688000002</v>
      </c>
      <c r="BH10" s="676">
        <v>34.190869540000001</v>
      </c>
      <c r="BI10" s="676">
        <v>35.112628393999998</v>
      </c>
      <c r="BJ10" s="391">
        <v>35.425751081999998</v>
      </c>
      <c r="BK10" s="391">
        <v>35.828820884000002</v>
      </c>
      <c r="BL10" s="391">
        <v>35.584508116999999</v>
      </c>
      <c r="BM10" s="391">
        <v>35.620987833000001</v>
      </c>
      <c r="BN10" s="391">
        <v>35.401672402999999</v>
      </c>
      <c r="BO10" s="391">
        <v>35.298361694999997</v>
      </c>
      <c r="BP10" s="391">
        <v>35.091384818000002</v>
      </c>
      <c r="BQ10" s="391">
        <v>34.854517436000002</v>
      </c>
      <c r="BR10" s="391">
        <v>34.625282703000003</v>
      </c>
      <c r="BS10" s="391">
        <v>34.420615155</v>
      </c>
      <c r="BT10" s="391">
        <v>34.508683902999998</v>
      </c>
      <c r="BU10" s="391">
        <v>34.208479785000002</v>
      </c>
      <c r="BV10" s="391">
        <v>34.790608589999998</v>
      </c>
    </row>
    <row r="11" spans="1:75" ht="11.05" customHeight="1" x14ac:dyDescent="0.2">
      <c r="A11" s="288" t="s">
        <v>1199</v>
      </c>
      <c r="B11" s="585" t="s">
        <v>1105</v>
      </c>
      <c r="C11" s="613">
        <v>2.5890430256000001</v>
      </c>
      <c r="D11" s="613">
        <v>2.7347325490999999</v>
      </c>
      <c r="E11" s="613">
        <v>2.7560620822000002</v>
      </c>
      <c r="F11" s="613">
        <v>2.4389540752999999</v>
      </c>
      <c r="G11" s="613">
        <v>1.7298780867000001</v>
      </c>
      <c r="H11" s="613">
        <v>1.7806790406999999</v>
      </c>
      <c r="I11" s="613">
        <v>2.1357258243000001</v>
      </c>
      <c r="J11" s="613">
        <v>2.4617161415000002</v>
      </c>
      <c r="K11" s="613">
        <v>2.6412609582000002</v>
      </c>
      <c r="L11" s="613">
        <v>2.7084010721</v>
      </c>
      <c r="M11" s="613">
        <v>2.7150366359999998</v>
      </c>
      <c r="N11" s="613">
        <v>2.7354170740999999</v>
      </c>
      <c r="O11" s="613">
        <v>2.7178671332</v>
      </c>
      <c r="P11" s="613">
        <v>2.5379401663999999</v>
      </c>
      <c r="Q11" s="613">
        <v>2.7201471739</v>
      </c>
      <c r="R11" s="613">
        <v>2.7936317522</v>
      </c>
      <c r="S11" s="613">
        <v>2.7831376808999999</v>
      </c>
      <c r="T11" s="613">
        <v>2.7765327290999999</v>
      </c>
      <c r="U11" s="613">
        <v>2.6128935084</v>
      </c>
      <c r="V11" s="613">
        <v>2.7533431273</v>
      </c>
      <c r="W11" s="613">
        <v>2.8723306390999999</v>
      </c>
      <c r="X11" s="613">
        <v>2.8590634841</v>
      </c>
      <c r="Y11" s="613">
        <v>2.9380093111000001</v>
      </c>
      <c r="Z11" s="613">
        <v>2.8624830901</v>
      </c>
      <c r="AA11" s="613">
        <v>2.6569017811000002</v>
      </c>
      <c r="AB11" s="613">
        <v>2.7408114851000001</v>
      </c>
      <c r="AC11" s="613">
        <v>2.8770043671000001</v>
      </c>
      <c r="AD11" s="613">
        <v>2.3222641142999998</v>
      </c>
      <c r="AE11" s="613">
        <v>2.6531910158000001</v>
      </c>
      <c r="AF11" s="613">
        <v>2.9157642365999998</v>
      </c>
      <c r="AG11" s="613">
        <v>2.9494826168000001</v>
      </c>
      <c r="AH11" s="613">
        <v>2.9346895285999999</v>
      </c>
      <c r="AI11" s="613">
        <v>3.0609924309999998</v>
      </c>
      <c r="AJ11" s="613">
        <v>3.0430472816999998</v>
      </c>
      <c r="AK11" s="613">
        <v>2.8895458357999999</v>
      </c>
      <c r="AL11" s="613">
        <v>2.4985310554</v>
      </c>
      <c r="AM11" s="613">
        <v>2.733562676</v>
      </c>
      <c r="AN11" s="613">
        <v>2.9309234711999999</v>
      </c>
      <c r="AO11" s="613">
        <v>2.9095435928</v>
      </c>
      <c r="AP11" s="613">
        <v>2.9819952305999999</v>
      </c>
      <c r="AQ11" s="613">
        <v>3.0235809999000001</v>
      </c>
      <c r="AR11" s="613">
        <v>3.1202428309000001</v>
      </c>
      <c r="AS11" s="613">
        <v>3.1736264564000001</v>
      </c>
      <c r="AT11" s="613">
        <v>3.2006635240999999</v>
      </c>
      <c r="AU11" s="613">
        <v>3.3254720716000001</v>
      </c>
      <c r="AV11" s="613">
        <v>3.2813354598000002</v>
      </c>
      <c r="AW11" s="613">
        <v>3.3243082801999999</v>
      </c>
      <c r="AX11" s="613">
        <v>3.3888212797000001</v>
      </c>
      <c r="AY11" s="613">
        <v>2.9413211091</v>
      </c>
      <c r="AZ11" s="613">
        <v>3.2998155973999999</v>
      </c>
      <c r="BA11" s="613">
        <v>3.2395899424999999</v>
      </c>
      <c r="BB11" s="613">
        <v>3.3266767117999998</v>
      </c>
      <c r="BC11" s="613">
        <v>3.3532143399000001</v>
      </c>
      <c r="BD11" s="676">
        <v>3.3369656845</v>
      </c>
      <c r="BE11" s="676">
        <v>3.3020532014000001</v>
      </c>
      <c r="BF11" s="676">
        <v>3.3741500250000001</v>
      </c>
      <c r="BG11" s="676">
        <v>3.3019488346000001</v>
      </c>
      <c r="BH11" s="676">
        <v>3.1144341561000002</v>
      </c>
      <c r="BI11" s="676">
        <v>3.1308528796999999</v>
      </c>
      <c r="BJ11" s="391">
        <v>3.1397627088000002</v>
      </c>
      <c r="BK11" s="391">
        <v>3.0475510558000001</v>
      </c>
      <c r="BL11" s="391">
        <v>3.1524963153000001</v>
      </c>
      <c r="BM11" s="391">
        <v>3.1539229811</v>
      </c>
      <c r="BN11" s="391">
        <v>3.1609632935</v>
      </c>
      <c r="BO11" s="391">
        <v>3.1786539109</v>
      </c>
      <c r="BP11" s="391">
        <v>3.2032163623000001</v>
      </c>
      <c r="BQ11" s="391">
        <v>3.2290130912000001</v>
      </c>
      <c r="BR11" s="391">
        <v>3.2542250234000001</v>
      </c>
      <c r="BS11" s="391">
        <v>3.2776756656999999</v>
      </c>
      <c r="BT11" s="391">
        <v>3.2942053901000001</v>
      </c>
      <c r="BU11" s="391">
        <v>3.2987302224000001</v>
      </c>
      <c r="BV11" s="391">
        <v>3.2966365854999999</v>
      </c>
    </row>
    <row r="12" spans="1:75" ht="11.05" customHeight="1" x14ac:dyDescent="0.2">
      <c r="A12" s="288" t="s">
        <v>1200</v>
      </c>
      <c r="B12" s="585" t="s">
        <v>1107</v>
      </c>
      <c r="C12" s="613">
        <v>6.7888385247</v>
      </c>
      <c r="D12" s="613">
        <v>6.0923560055000001</v>
      </c>
      <c r="E12" s="613">
        <v>6.0247070164999998</v>
      </c>
      <c r="F12" s="613">
        <v>6.4658444565000002</v>
      </c>
      <c r="G12" s="613">
        <v>4.9271878660999997</v>
      </c>
      <c r="H12" s="613">
        <v>5.3591408568999999</v>
      </c>
      <c r="I12" s="613">
        <v>4.8770850413</v>
      </c>
      <c r="J12" s="613">
        <v>5.0181560011000004</v>
      </c>
      <c r="K12" s="613">
        <v>5.2793651750999997</v>
      </c>
      <c r="L12" s="613">
        <v>4.7951143064000004</v>
      </c>
      <c r="M12" s="613">
        <v>4.7342388061999996</v>
      </c>
      <c r="N12" s="613">
        <v>4.7630777405</v>
      </c>
      <c r="O12" s="613">
        <v>4.6882429625000004</v>
      </c>
      <c r="P12" s="613">
        <v>4.2548519103000002</v>
      </c>
      <c r="Q12" s="613">
        <v>5.1927760216000003</v>
      </c>
      <c r="R12" s="613">
        <v>5.1594494943000004</v>
      </c>
      <c r="S12" s="613">
        <v>5.2087276596000001</v>
      </c>
      <c r="T12" s="613">
        <v>5.1264825693000002</v>
      </c>
      <c r="U12" s="613">
        <v>5.1598617005999996</v>
      </c>
      <c r="V12" s="613">
        <v>5.1224662003999999</v>
      </c>
      <c r="W12" s="613">
        <v>5.4282114173</v>
      </c>
      <c r="X12" s="613">
        <v>5.4545056809999997</v>
      </c>
      <c r="Y12" s="613">
        <v>5.4405039256999999</v>
      </c>
      <c r="Z12" s="613">
        <v>5.5191798511999997</v>
      </c>
      <c r="AA12" s="613">
        <v>5.3965216370000002</v>
      </c>
      <c r="AB12" s="613">
        <v>5.5740346358000004</v>
      </c>
      <c r="AC12" s="613">
        <v>5.7007987911000004</v>
      </c>
      <c r="AD12" s="613">
        <v>5.8428023357000001</v>
      </c>
      <c r="AE12" s="613">
        <v>6.0277957591</v>
      </c>
      <c r="AF12" s="613">
        <v>6.1827249747000002</v>
      </c>
      <c r="AG12" s="613">
        <v>6.0613898696000001</v>
      </c>
      <c r="AH12" s="613">
        <v>6.2010449375999999</v>
      </c>
      <c r="AI12" s="613">
        <v>6.2793583623</v>
      </c>
      <c r="AJ12" s="613">
        <v>6.1130110212000002</v>
      </c>
      <c r="AK12" s="613">
        <v>6.25589715</v>
      </c>
      <c r="AL12" s="613">
        <v>6.4318711647000004</v>
      </c>
      <c r="AM12" s="613">
        <v>6.3458977273999997</v>
      </c>
      <c r="AN12" s="613">
        <v>6.5659618671000004</v>
      </c>
      <c r="AO12" s="613">
        <v>6.6440616457999999</v>
      </c>
      <c r="AP12" s="613">
        <v>6.5288285508000001</v>
      </c>
      <c r="AQ12" s="613">
        <v>6.6656660152000002</v>
      </c>
      <c r="AR12" s="613">
        <v>6.6682495686000003</v>
      </c>
      <c r="AS12" s="613">
        <v>6.6441199421999997</v>
      </c>
      <c r="AT12" s="613">
        <v>6.6189051804999997</v>
      </c>
      <c r="AU12" s="613">
        <v>6.7456983032000002</v>
      </c>
      <c r="AV12" s="613">
        <v>6.7205693481999997</v>
      </c>
      <c r="AW12" s="613">
        <v>6.7263699140000002</v>
      </c>
      <c r="AX12" s="613">
        <v>6.7239567517000003</v>
      </c>
      <c r="AY12" s="613">
        <v>6.5297500208999999</v>
      </c>
      <c r="AZ12" s="613">
        <v>6.8014119339999999</v>
      </c>
      <c r="BA12" s="613">
        <v>6.7112106599999999</v>
      </c>
      <c r="BB12" s="613">
        <v>6.5123891243000003</v>
      </c>
      <c r="BC12" s="613">
        <v>6.9919348317000001</v>
      </c>
      <c r="BD12" s="676">
        <v>6.8419312546000004</v>
      </c>
      <c r="BE12" s="676">
        <v>6.4869922491000001</v>
      </c>
      <c r="BF12" s="676">
        <v>6.3815428552000002</v>
      </c>
      <c r="BG12" s="676">
        <v>6.4773995404000004</v>
      </c>
      <c r="BH12" s="676">
        <v>6.7702335306999997</v>
      </c>
      <c r="BI12" s="676">
        <v>6.8057721053</v>
      </c>
      <c r="BJ12" s="391">
        <v>6.8329233859</v>
      </c>
      <c r="BK12" s="391">
        <v>6.8597714332999997</v>
      </c>
      <c r="BL12" s="391">
        <v>6.5855066284000001</v>
      </c>
      <c r="BM12" s="391">
        <v>6.9083872845999998</v>
      </c>
      <c r="BN12" s="391">
        <v>6.9278825406999998</v>
      </c>
      <c r="BO12" s="391">
        <v>7.0440027272999997</v>
      </c>
      <c r="BP12" s="391">
        <v>7.0553375574999997</v>
      </c>
      <c r="BQ12" s="391">
        <v>7.0598087584</v>
      </c>
      <c r="BR12" s="391">
        <v>7.057804924</v>
      </c>
      <c r="BS12" s="391">
        <v>7.0506692343999999</v>
      </c>
      <c r="BT12" s="391">
        <v>7.0662294164999997</v>
      </c>
      <c r="BU12" s="391">
        <v>7.0960427746999999</v>
      </c>
      <c r="BV12" s="391">
        <v>7.1181394669999998</v>
      </c>
    </row>
    <row r="13" spans="1:75" ht="11.05" customHeight="1" x14ac:dyDescent="0.2">
      <c r="A13" s="288" t="s">
        <v>1201</v>
      </c>
      <c r="B13" s="585" t="s">
        <v>1109</v>
      </c>
      <c r="C13" s="613">
        <v>11.942909411</v>
      </c>
      <c r="D13" s="613">
        <v>11.998555915000001</v>
      </c>
      <c r="E13" s="613">
        <v>12.239684111000001</v>
      </c>
      <c r="F13" s="613">
        <v>12.233715955999999</v>
      </c>
      <c r="G13" s="613">
        <v>12.432782481</v>
      </c>
      <c r="H13" s="613">
        <v>12.103076363</v>
      </c>
      <c r="I13" s="613">
        <v>11.664922106000001</v>
      </c>
      <c r="J13" s="613">
        <v>11.599538916</v>
      </c>
      <c r="K13" s="613">
        <v>11.753201962</v>
      </c>
      <c r="L13" s="613">
        <v>11.810186678999999</v>
      </c>
      <c r="M13" s="613">
        <v>12.375626070999999</v>
      </c>
      <c r="N13" s="613">
        <v>12.603640607999999</v>
      </c>
      <c r="O13" s="613">
        <v>12.731399035999999</v>
      </c>
      <c r="P13" s="613">
        <v>11.348533932</v>
      </c>
      <c r="Q13" s="613">
        <v>13.055385712</v>
      </c>
      <c r="R13" s="613">
        <v>13.176996152999999</v>
      </c>
      <c r="S13" s="613">
        <v>13.162641171000001</v>
      </c>
      <c r="T13" s="613">
        <v>13.428011388</v>
      </c>
      <c r="U13" s="613">
        <v>13.942619862999999</v>
      </c>
      <c r="V13" s="613">
        <v>13.756673284</v>
      </c>
      <c r="W13" s="613">
        <v>14.045830705</v>
      </c>
      <c r="X13" s="613">
        <v>14.176230985</v>
      </c>
      <c r="Y13" s="613">
        <v>14.652367855</v>
      </c>
      <c r="Z13" s="613">
        <v>14.948747831</v>
      </c>
      <c r="AA13" s="613">
        <v>14.779691288</v>
      </c>
      <c r="AB13" s="613">
        <v>14.781109943000001</v>
      </c>
      <c r="AC13" s="613">
        <v>14.628576137</v>
      </c>
      <c r="AD13" s="613">
        <v>15.062267294</v>
      </c>
      <c r="AE13" s="613">
        <v>15.368035077</v>
      </c>
      <c r="AF13" s="613">
        <v>15.209325214</v>
      </c>
      <c r="AG13" s="613">
        <v>15.287819121</v>
      </c>
      <c r="AH13" s="613">
        <v>15.317847667000001</v>
      </c>
      <c r="AI13" s="613">
        <v>15.770758828</v>
      </c>
      <c r="AJ13" s="613">
        <v>16.113592323999999</v>
      </c>
      <c r="AK13" s="613">
        <v>16.227678783999998</v>
      </c>
      <c r="AL13" s="613">
        <v>15.782568482</v>
      </c>
      <c r="AM13" s="613">
        <v>16.052458258000001</v>
      </c>
      <c r="AN13" s="613">
        <v>17.04790818</v>
      </c>
      <c r="AO13" s="613">
        <v>16.413688706999999</v>
      </c>
      <c r="AP13" s="613">
        <v>16.615875291999998</v>
      </c>
      <c r="AQ13" s="613">
        <v>16.973977038000001</v>
      </c>
      <c r="AR13" s="613">
        <v>16.329909310000001</v>
      </c>
      <c r="AS13" s="613">
        <v>16.486208273999999</v>
      </c>
      <c r="AT13" s="613">
        <v>16.555050324</v>
      </c>
      <c r="AU13" s="613">
        <v>16.512398198</v>
      </c>
      <c r="AV13" s="613">
        <v>16.400010966</v>
      </c>
      <c r="AW13" s="613">
        <v>16.332441914</v>
      </c>
      <c r="AX13" s="613">
        <v>15.953066203000001</v>
      </c>
      <c r="AY13" s="613">
        <v>15.718936606</v>
      </c>
      <c r="AZ13" s="613">
        <v>16.333458254</v>
      </c>
      <c r="BA13" s="613">
        <v>15.598260883</v>
      </c>
      <c r="BB13" s="613">
        <v>14.838734197999999</v>
      </c>
      <c r="BC13" s="613">
        <v>14.312746676</v>
      </c>
      <c r="BD13" s="676">
        <v>14.191996788000001</v>
      </c>
      <c r="BE13" s="676">
        <v>14.623909382000001</v>
      </c>
      <c r="BF13" s="676">
        <v>14.687219596</v>
      </c>
      <c r="BG13" s="676">
        <v>14.78041539</v>
      </c>
      <c r="BH13" s="676">
        <v>15.027277716</v>
      </c>
      <c r="BI13" s="676">
        <v>15.003517672999999</v>
      </c>
      <c r="BJ13" s="391">
        <v>14.945446861000001</v>
      </c>
      <c r="BK13" s="391">
        <v>14.883627076</v>
      </c>
      <c r="BL13" s="391">
        <v>14.725924149000001</v>
      </c>
      <c r="BM13" s="391">
        <v>14.928959933</v>
      </c>
      <c r="BN13" s="391">
        <v>15.070288903</v>
      </c>
      <c r="BO13" s="391">
        <v>15.236137648</v>
      </c>
      <c r="BP13" s="391">
        <v>15.322082195</v>
      </c>
      <c r="BQ13" s="391">
        <v>15.376398757</v>
      </c>
      <c r="BR13" s="391">
        <v>15.412068176</v>
      </c>
      <c r="BS13" s="391">
        <v>15.419440432</v>
      </c>
      <c r="BT13" s="391">
        <v>15.459529883</v>
      </c>
      <c r="BU13" s="391">
        <v>15.547283579</v>
      </c>
      <c r="BV13" s="391">
        <v>15.679963737</v>
      </c>
    </row>
    <row r="14" spans="1:75" ht="11.05" customHeight="1" x14ac:dyDescent="0.2">
      <c r="A14" s="288" t="s">
        <v>1202</v>
      </c>
      <c r="B14" s="585" t="s">
        <v>1111</v>
      </c>
      <c r="C14" s="613">
        <v>16.599482428999998</v>
      </c>
      <c r="D14" s="613">
        <v>15.846049955</v>
      </c>
      <c r="E14" s="613">
        <v>16.018772602999999</v>
      </c>
      <c r="F14" s="613">
        <v>16.183589342000001</v>
      </c>
      <c r="G14" s="613">
        <v>13.972209997</v>
      </c>
      <c r="H14" s="613">
        <v>15.725479246000001</v>
      </c>
      <c r="I14" s="613">
        <v>15.589982085999999</v>
      </c>
      <c r="J14" s="613">
        <v>15.948755243000001</v>
      </c>
      <c r="K14" s="613">
        <v>16.395422721999999</v>
      </c>
      <c r="L14" s="613">
        <v>15.918511973999999</v>
      </c>
      <c r="M14" s="613">
        <v>16.036722252000001</v>
      </c>
      <c r="N14" s="613">
        <v>15.843492336000001</v>
      </c>
      <c r="O14" s="613">
        <v>15.919308801</v>
      </c>
      <c r="P14" s="613">
        <v>13.065536018</v>
      </c>
      <c r="Q14" s="613">
        <v>16.259850863</v>
      </c>
      <c r="R14" s="613">
        <v>17.199143451000001</v>
      </c>
      <c r="S14" s="613">
        <v>17.084177935</v>
      </c>
      <c r="T14" s="613">
        <v>17.136366145</v>
      </c>
      <c r="U14" s="613">
        <v>17.599249060999998</v>
      </c>
      <c r="V14" s="613">
        <v>17.849916998000001</v>
      </c>
      <c r="W14" s="613">
        <v>18.415860468000002</v>
      </c>
      <c r="X14" s="613">
        <v>18.444790747999999</v>
      </c>
      <c r="Y14" s="613">
        <v>18.479213031</v>
      </c>
      <c r="Z14" s="613">
        <v>18.537107842000001</v>
      </c>
      <c r="AA14" s="613">
        <v>18.139743670000001</v>
      </c>
      <c r="AB14" s="613">
        <v>18.402149084000001</v>
      </c>
      <c r="AC14" s="613">
        <v>19.344339770000001</v>
      </c>
      <c r="AD14" s="613">
        <v>19.752497383000001</v>
      </c>
      <c r="AE14" s="613">
        <v>19.829081199000001</v>
      </c>
      <c r="AF14" s="613">
        <v>19.674833880000001</v>
      </c>
      <c r="AG14" s="613">
        <v>20.202219673999998</v>
      </c>
      <c r="AH14" s="613">
        <v>20.648578272999998</v>
      </c>
      <c r="AI14" s="613">
        <v>21.371153504999999</v>
      </c>
      <c r="AJ14" s="613">
        <v>21.252216610000001</v>
      </c>
      <c r="AK14" s="613">
        <v>21.144173837</v>
      </c>
      <c r="AL14" s="613">
        <v>20.915112682</v>
      </c>
      <c r="AM14" s="613">
        <v>21.220823225</v>
      </c>
      <c r="AN14" s="613">
        <v>21.239289894999999</v>
      </c>
      <c r="AO14" s="613">
        <v>22.133737873000001</v>
      </c>
      <c r="AP14" s="613">
        <v>22.400241796</v>
      </c>
      <c r="AQ14" s="613">
        <v>22.451536504</v>
      </c>
      <c r="AR14" s="613">
        <v>22.399713471999998</v>
      </c>
      <c r="AS14" s="613">
        <v>22.586977710999999</v>
      </c>
      <c r="AT14" s="613">
        <v>23.170695914</v>
      </c>
      <c r="AU14" s="613">
        <v>23.322174173000001</v>
      </c>
      <c r="AV14" s="613">
        <v>23.301951153000001</v>
      </c>
      <c r="AW14" s="613">
        <v>23.800679445</v>
      </c>
      <c r="AX14" s="613">
        <v>24.233983943999998</v>
      </c>
      <c r="AY14" s="613">
        <v>23.077601921999999</v>
      </c>
      <c r="AZ14" s="613">
        <v>24.216405891000001</v>
      </c>
      <c r="BA14" s="613">
        <v>23.974379296999999</v>
      </c>
      <c r="BB14" s="613">
        <v>24.156254378</v>
      </c>
      <c r="BC14" s="613">
        <v>24.218672102999999</v>
      </c>
      <c r="BD14" s="676">
        <v>24.801419928000001</v>
      </c>
      <c r="BE14" s="676">
        <v>25.248356826999999</v>
      </c>
      <c r="BF14" s="676">
        <v>25.593604042999999</v>
      </c>
      <c r="BG14" s="676">
        <v>25.538547983000001</v>
      </c>
      <c r="BH14" s="676">
        <v>25.571278152000001</v>
      </c>
      <c r="BI14" s="676">
        <v>25.562776264</v>
      </c>
      <c r="BJ14" s="391">
        <v>25.559290884999999</v>
      </c>
      <c r="BK14" s="391">
        <v>24.823759211999999</v>
      </c>
      <c r="BL14" s="391">
        <v>24.359504482999998</v>
      </c>
      <c r="BM14" s="391">
        <v>25.968973001999998</v>
      </c>
      <c r="BN14" s="391">
        <v>26.116996309000001</v>
      </c>
      <c r="BO14" s="391">
        <v>26.161218903999998</v>
      </c>
      <c r="BP14" s="391">
        <v>26.204403998</v>
      </c>
      <c r="BQ14" s="391">
        <v>26.243445985000001</v>
      </c>
      <c r="BR14" s="391">
        <v>26.279209968</v>
      </c>
      <c r="BS14" s="391">
        <v>26.500285350999999</v>
      </c>
      <c r="BT14" s="391">
        <v>26.742244703000001</v>
      </c>
      <c r="BU14" s="391">
        <v>26.756505233999999</v>
      </c>
      <c r="BV14" s="391">
        <v>26.872528812999999</v>
      </c>
    </row>
    <row r="15" spans="1:75" ht="11.05" customHeight="1" x14ac:dyDescent="0.2">
      <c r="A15" s="288" t="s">
        <v>1203</v>
      </c>
      <c r="B15" s="585" t="s">
        <v>1113</v>
      </c>
      <c r="C15" s="613">
        <v>30.54601229</v>
      </c>
      <c r="D15" s="613">
        <v>29.654157740999999</v>
      </c>
      <c r="E15" s="613">
        <v>29.224617571</v>
      </c>
      <c r="F15" s="613">
        <v>28.864164592000002</v>
      </c>
      <c r="G15" s="613">
        <v>26.574941089999999</v>
      </c>
      <c r="H15" s="613">
        <v>27.502112807</v>
      </c>
      <c r="I15" s="613">
        <v>27.202040762999999</v>
      </c>
      <c r="J15" s="613">
        <v>26.801279648000001</v>
      </c>
      <c r="K15" s="613">
        <v>27.291358832</v>
      </c>
      <c r="L15" s="613">
        <v>26.533284278</v>
      </c>
      <c r="M15" s="613">
        <v>27.001374596000002</v>
      </c>
      <c r="N15" s="613">
        <v>26.622603105</v>
      </c>
      <c r="O15" s="613">
        <v>26.234885898000002</v>
      </c>
      <c r="P15" s="613">
        <v>24.053033133</v>
      </c>
      <c r="Q15" s="613">
        <v>26.351816387</v>
      </c>
      <c r="R15" s="613">
        <v>26.309624360000001</v>
      </c>
      <c r="S15" s="613">
        <v>26.418097120999999</v>
      </c>
      <c r="T15" s="613">
        <v>25.812841976000001</v>
      </c>
      <c r="U15" s="613">
        <v>26.155598889</v>
      </c>
      <c r="V15" s="613">
        <v>25.87080504</v>
      </c>
      <c r="W15" s="613">
        <v>26.127509427</v>
      </c>
      <c r="X15" s="613">
        <v>26.332319211000002</v>
      </c>
      <c r="Y15" s="613">
        <v>26.219102029999998</v>
      </c>
      <c r="Z15" s="613">
        <v>26.128253732000001</v>
      </c>
      <c r="AA15" s="613">
        <v>25.333583158</v>
      </c>
      <c r="AB15" s="613">
        <v>25.244262957</v>
      </c>
      <c r="AC15" s="613">
        <v>25.883158570999999</v>
      </c>
      <c r="AD15" s="613">
        <v>26.050983430999999</v>
      </c>
      <c r="AE15" s="613">
        <v>25.959141033000002</v>
      </c>
      <c r="AF15" s="613">
        <v>26.033864323</v>
      </c>
      <c r="AG15" s="613">
        <v>26.153450074999999</v>
      </c>
      <c r="AH15" s="613">
        <v>26.209995080999999</v>
      </c>
      <c r="AI15" s="613">
        <v>26.352378479999999</v>
      </c>
      <c r="AJ15" s="613">
        <v>26.422392895000002</v>
      </c>
      <c r="AK15" s="613">
        <v>26.103145145999999</v>
      </c>
      <c r="AL15" s="613">
        <v>25.386710752999999</v>
      </c>
      <c r="AM15" s="613">
        <v>25.449826119000001</v>
      </c>
      <c r="AN15" s="613">
        <v>24.832147496000001</v>
      </c>
      <c r="AO15" s="613">
        <v>25.086433406000001</v>
      </c>
      <c r="AP15" s="613">
        <v>25.102964634999999</v>
      </c>
      <c r="AQ15" s="613">
        <v>25.230282197000001</v>
      </c>
      <c r="AR15" s="613">
        <v>25.329583468999999</v>
      </c>
      <c r="AS15" s="613">
        <v>25.005291505999999</v>
      </c>
      <c r="AT15" s="613">
        <v>25.303871288</v>
      </c>
      <c r="AU15" s="613">
        <v>25.424212946000001</v>
      </c>
      <c r="AV15" s="613">
        <v>25.489365148000001</v>
      </c>
      <c r="AW15" s="613">
        <v>25.453465916999999</v>
      </c>
      <c r="AX15" s="613">
        <v>25.455726906999999</v>
      </c>
      <c r="AY15" s="613">
        <v>24.406366712000001</v>
      </c>
      <c r="AZ15" s="613">
        <v>25.057216965999999</v>
      </c>
      <c r="BA15" s="613">
        <v>25.572121532000001</v>
      </c>
      <c r="BB15" s="613">
        <v>25.288991693</v>
      </c>
      <c r="BC15" s="613">
        <v>25.403404781999999</v>
      </c>
      <c r="BD15" s="676">
        <v>25.344433103</v>
      </c>
      <c r="BE15" s="676">
        <v>25.467052128999999</v>
      </c>
      <c r="BF15" s="676">
        <v>25.369851857</v>
      </c>
      <c r="BG15" s="676">
        <v>24.631854182000001</v>
      </c>
      <c r="BH15" s="676">
        <v>25.269705527999999</v>
      </c>
      <c r="BI15" s="676">
        <v>25.145527986000001</v>
      </c>
      <c r="BJ15" s="391">
        <v>25.002740112000001</v>
      </c>
      <c r="BK15" s="391">
        <v>24.852279425999999</v>
      </c>
      <c r="BL15" s="391">
        <v>24.660934113</v>
      </c>
      <c r="BM15" s="391">
        <v>24.529891921000001</v>
      </c>
      <c r="BN15" s="391">
        <v>24.496324127000001</v>
      </c>
      <c r="BO15" s="391">
        <v>24.429200909999999</v>
      </c>
      <c r="BP15" s="391">
        <v>24.379707965000001</v>
      </c>
      <c r="BQ15" s="391">
        <v>24.340445836000001</v>
      </c>
      <c r="BR15" s="391">
        <v>24.302938395999998</v>
      </c>
      <c r="BS15" s="391">
        <v>24.162196386000002</v>
      </c>
      <c r="BT15" s="391">
        <v>24.115120766</v>
      </c>
      <c r="BU15" s="391">
        <v>24.038129164000001</v>
      </c>
      <c r="BV15" s="391">
        <v>23.934074819999999</v>
      </c>
    </row>
    <row r="16" spans="1:75" ht="11.05" customHeight="1" x14ac:dyDescent="0.2">
      <c r="A16" s="288"/>
      <c r="B16" s="586"/>
      <c r="C16" s="613"/>
      <c r="D16" s="613"/>
      <c r="E16" s="613"/>
      <c r="F16" s="613"/>
      <c r="G16" s="613"/>
      <c r="H16" s="613"/>
      <c r="I16" s="613"/>
      <c r="J16" s="613"/>
      <c r="K16" s="613"/>
      <c r="L16" s="613"/>
      <c r="M16" s="613"/>
      <c r="N16" s="613"/>
      <c r="O16" s="613"/>
      <c r="P16" s="613"/>
      <c r="Q16" s="613"/>
      <c r="R16" s="613"/>
      <c r="S16" s="613"/>
      <c r="T16" s="613"/>
      <c r="U16" s="613"/>
      <c r="V16" s="613"/>
      <c r="W16" s="613"/>
      <c r="X16" s="613"/>
      <c r="Y16" s="613"/>
      <c r="Z16" s="613"/>
      <c r="AA16" s="613"/>
      <c r="AB16" s="613"/>
      <c r="AC16" s="613"/>
      <c r="AD16" s="613"/>
      <c r="AE16" s="613"/>
      <c r="AF16" s="613"/>
      <c r="AG16" s="613"/>
      <c r="AH16" s="613"/>
      <c r="AI16" s="613"/>
      <c r="AJ16" s="613"/>
      <c r="AK16" s="613"/>
      <c r="AL16" s="613"/>
      <c r="AM16" s="613"/>
      <c r="AN16" s="613"/>
      <c r="AO16" s="613"/>
      <c r="AP16" s="613"/>
      <c r="AQ16" s="613"/>
      <c r="AR16" s="613"/>
      <c r="AS16" s="613"/>
      <c r="AT16" s="613"/>
      <c r="AU16" s="613"/>
      <c r="AV16" s="613"/>
      <c r="AW16" s="613"/>
      <c r="AX16" s="613"/>
      <c r="AY16" s="613"/>
      <c r="AZ16" s="613"/>
      <c r="BA16" s="613"/>
      <c r="BB16" s="613"/>
      <c r="BC16" s="613"/>
      <c r="BD16" s="676"/>
      <c r="BE16" s="676"/>
      <c r="BF16" s="676"/>
      <c r="BG16" s="676"/>
      <c r="BH16" s="676"/>
      <c r="BI16" s="676"/>
      <c r="BJ16" s="391"/>
      <c r="BK16" s="391"/>
      <c r="BL16" s="391"/>
      <c r="BM16" s="391"/>
      <c r="BN16" s="391"/>
      <c r="BO16" s="391"/>
      <c r="BP16" s="391"/>
      <c r="BQ16" s="391"/>
      <c r="BR16" s="391"/>
      <c r="BS16" s="391"/>
      <c r="BT16" s="391"/>
      <c r="BU16" s="391"/>
      <c r="BV16" s="391"/>
    </row>
    <row r="17" spans="1:74" s="304" customFormat="1" ht="11.05" customHeight="1" x14ac:dyDescent="0.2">
      <c r="A17" s="634" t="s">
        <v>460</v>
      </c>
      <c r="B17" s="635" t="s">
        <v>1204</v>
      </c>
      <c r="C17" s="349">
        <v>107.33048386999999</v>
      </c>
      <c r="D17" s="349">
        <v>105.59651724</v>
      </c>
      <c r="E17" s="349">
        <v>87.919419355000002</v>
      </c>
      <c r="F17" s="349">
        <v>75.452299999999994</v>
      </c>
      <c r="G17" s="349">
        <v>66.989387097000005</v>
      </c>
      <c r="H17" s="349">
        <v>71.140766666999994</v>
      </c>
      <c r="I17" s="349">
        <v>79.622548386999995</v>
      </c>
      <c r="J17" s="349">
        <v>77.557483871000002</v>
      </c>
      <c r="K17" s="349">
        <v>71.898266667000001</v>
      </c>
      <c r="L17" s="349">
        <v>74.855000000000004</v>
      </c>
      <c r="M17" s="349">
        <v>81.551533332999995</v>
      </c>
      <c r="N17" s="349">
        <v>102.8436129</v>
      </c>
      <c r="O17" s="349">
        <v>107.58770968</v>
      </c>
      <c r="P17" s="349">
        <v>110.56132143000001</v>
      </c>
      <c r="Q17" s="349">
        <v>85.164580645000001</v>
      </c>
      <c r="R17" s="349">
        <v>75.720699999999994</v>
      </c>
      <c r="S17" s="349">
        <v>68.271612903000005</v>
      </c>
      <c r="T17" s="349">
        <v>74.734366667000003</v>
      </c>
      <c r="U17" s="349">
        <v>77.986774194000006</v>
      </c>
      <c r="V17" s="349">
        <v>78.589225806000002</v>
      </c>
      <c r="W17" s="349">
        <v>71.273700000000005</v>
      </c>
      <c r="X17" s="349">
        <v>72.881516129000005</v>
      </c>
      <c r="Y17" s="349">
        <v>89.499233333000006</v>
      </c>
      <c r="Z17" s="349">
        <v>97.039387097000002</v>
      </c>
      <c r="AA17" s="349">
        <v>115.91280645000001</v>
      </c>
      <c r="AB17" s="349">
        <v>109.255</v>
      </c>
      <c r="AC17" s="349">
        <v>89.695580645000007</v>
      </c>
      <c r="AD17" s="349">
        <v>78.679466667</v>
      </c>
      <c r="AE17" s="349">
        <v>72.303193547999996</v>
      </c>
      <c r="AF17" s="349">
        <v>77.226066666999998</v>
      </c>
      <c r="AG17" s="349">
        <v>83.316903225999994</v>
      </c>
      <c r="AH17" s="349">
        <v>82.559096773999997</v>
      </c>
      <c r="AI17" s="349">
        <v>76.266033332999996</v>
      </c>
      <c r="AJ17" s="349">
        <v>76.248548387</v>
      </c>
      <c r="AK17" s="349">
        <v>92.231733332999994</v>
      </c>
      <c r="AL17" s="349">
        <v>108.89893548000001</v>
      </c>
      <c r="AM17" s="349">
        <v>106.44444187000001</v>
      </c>
      <c r="AN17" s="349">
        <v>105.15574654</v>
      </c>
      <c r="AO17" s="349">
        <v>97.362099322999995</v>
      </c>
      <c r="AP17" s="349">
        <v>80.503303333000005</v>
      </c>
      <c r="AQ17" s="349">
        <v>74.468665999999999</v>
      </c>
      <c r="AR17" s="349">
        <v>78.812543732999998</v>
      </c>
      <c r="AS17" s="349">
        <v>86.073199677000005</v>
      </c>
      <c r="AT17" s="349">
        <v>86.497701547999995</v>
      </c>
      <c r="AU17" s="349">
        <v>79.350018567000006</v>
      </c>
      <c r="AV17" s="349">
        <v>78.616688323000005</v>
      </c>
      <c r="AW17" s="349">
        <v>93.994209733000005</v>
      </c>
      <c r="AX17" s="349">
        <v>102.82153981</v>
      </c>
      <c r="AY17" s="349">
        <v>119.47515432</v>
      </c>
      <c r="AZ17" s="349">
        <v>102.48875734000001</v>
      </c>
      <c r="BA17" s="349">
        <v>90.335420709999994</v>
      </c>
      <c r="BB17" s="349">
        <v>79.871395466999999</v>
      </c>
      <c r="BC17" s="349">
        <v>75.325206934999997</v>
      </c>
      <c r="BD17" s="704">
        <v>81.036610467000003</v>
      </c>
      <c r="BE17" s="704">
        <v>88.566715548000005</v>
      </c>
      <c r="BF17" s="704">
        <v>87.749596483999994</v>
      </c>
      <c r="BG17" s="704">
        <v>80.861610830999993</v>
      </c>
      <c r="BH17" s="704">
        <v>78.458500099999995</v>
      </c>
      <c r="BI17" s="704">
        <v>90.805896099999998</v>
      </c>
      <c r="BJ17" s="475">
        <v>111.08110000000001</v>
      </c>
      <c r="BK17" s="475">
        <v>116.7038</v>
      </c>
      <c r="BL17" s="475">
        <v>107.0643</v>
      </c>
      <c r="BM17" s="475">
        <v>93.494730000000004</v>
      </c>
      <c r="BN17" s="475">
        <v>80.487549999999999</v>
      </c>
      <c r="BO17" s="475">
        <v>74.152940000000001</v>
      </c>
      <c r="BP17" s="475">
        <v>78.017110000000002</v>
      </c>
      <c r="BQ17" s="475">
        <v>86.972830000000002</v>
      </c>
      <c r="BR17" s="475">
        <v>87.286159999999995</v>
      </c>
      <c r="BS17" s="475">
        <v>79.604550000000003</v>
      </c>
      <c r="BT17" s="475">
        <v>81.063640000000007</v>
      </c>
      <c r="BU17" s="475">
        <v>91.020799999999994</v>
      </c>
      <c r="BV17" s="475">
        <v>106.86499999999999</v>
      </c>
    </row>
    <row r="18" spans="1:74" ht="11.05" customHeight="1" x14ac:dyDescent="0.2">
      <c r="A18" s="288" t="s">
        <v>266</v>
      </c>
      <c r="B18" s="636" t="s">
        <v>1205</v>
      </c>
      <c r="C18" s="613">
        <v>-0.93653332257999999</v>
      </c>
      <c r="D18" s="613">
        <v>-1.4303898621</v>
      </c>
      <c r="E18" s="613">
        <v>-6.8075838710000003E-2</v>
      </c>
      <c r="F18" s="613">
        <v>-1.6804246667</v>
      </c>
      <c r="G18" s="613">
        <v>0.34883793548000003</v>
      </c>
      <c r="H18" s="613">
        <v>-2.2890400999999998</v>
      </c>
      <c r="I18" s="613">
        <v>-1.0979730645000001</v>
      </c>
      <c r="J18" s="613">
        <v>-0.71190803225999999</v>
      </c>
      <c r="K18" s="613">
        <v>-1.2348710000000001</v>
      </c>
      <c r="L18" s="613">
        <v>-2.8261571934999998</v>
      </c>
      <c r="M18" s="613">
        <v>-0.35465343332999999</v>
      </c>
      <c r="N18" s="613">
        <v>-0.46632570967999998</v>
      </c>
      <c r="O18" s="613">
        <v>0.59506687096999999</v>
      </c>
      <c r="P18" s="613">
        <v>1.6568891786</v>
      </c>
      <c r="Q18" s="613">
        <v>0.87938351612999999</v>
      </c>
      <c r="R18" s="613">
        <v>-0.89617026666999999</v>
      </c>
      <c r="S18" s="613">
        <v>-0.42039096774000001</v>
      </c>
      <c r="T18" s="613">
        <v>0.18894849999999999</v>
      </c>
      <c r="U18" s="613">
        <v>-0.4005303871</v>
      </c>
      <c r="V18" s="613">
        <v>-0.27672203225999997</v>
      </c>
      <c r="W18" s="613">
        <v>-0.82671456666999998</v>
      </c>
      <c r="X18" s="613">
        <v>-2.4316505483999999</v>
      </c>
      <c r="Y18" s="613">
        <v>-3.0635067667000002</v>
      </c>
      <c r="Z18" s="613">
        <v>-1.0568236773999999</v>
      </c>
      <c r="AA18" s="613">
        <v>-3.0490235806000001</v>
      </c>
      <c r="AB18" s="613">
        <v>-0.62437778571000002</v>
      </c>
      <c r="AC18" s="613">
        <v>-1.388331129</v>
      </c>
      <c r="AD18" s="613">
        <v>-1.0835919332999999</v>
      </c>
      <c r="AE18" s="613">
        <v>-1.2586879032</v>
      </c>
      <c r="AF18" s="613">
        <v>-0.42645056666999998</v>
      </c>
      <c r="AG18" s="613">
        <v>-1.4792507742000001</v>
      </c>
      <c r="AH18" s="613">
        <v>-1.2665257742</v>
      </c>
      <c r="AI18" s="613">
        <v>-1.6790099332999999</v>
      </c>
      <c r="AJ18" s="613">
        <v>-2.1204302257999998</v>
      </c>
      <c r="AK18" s="613">
        <v>-2.5547852999999998</v>
      </c>
      <c r="AL18" s="613">
        <v>-0.69224387096999995</v>
      </c>
      <c r="AM18" s="613">
        <v>0.47826522581000003</v>
      </c>
      <c r="AN18" s="613">
        <v>0.58767567857000003</v>
      </c>
      <c r="AO18" s="613">
        <v>2.5240290323E-2</v>
      </c>
      <c r="AP18" s="613">
        <v>-7.2824E-2</v>
      </c>
      <c r="AQ18" s="613">
        <v>-1.0152369031999999</v>
      </c>
      <c r="AR18" s="613">
        <v>-0.60063893332999996</v>
      </c>
      <c r="AS18" s="613">
        <v>-0.89585806452000005</v>
      </c>
      <c r="AT18" s="613">
        <v>-1.3840756774</v>
      </c>
      <c r="AU18" s="613">
        <v>-1.3091659333000001</v>
      </c>
      <c r="AV18" s="613">
        <v>-1.890382129</v>
      </c>
      <c r="AW18" s="613">
        <v>-0.80854950000000003</v>
      </c>
      <c r="AX18" s="613">
        <v>1.1613866773999999</v>
      </c>
      <c r="AY18" s="613">
        <v>-0.43086116129000002</v>
      </c>
      <c r="AZ18" s="613">
        <v>0.46140324138</v>
      </c>
      <c r="BA18" s="613">
        <v>-0.38897964516</v>
      </c>
      <c r="BB18" s="613">
        <v>-2.0967678332999999</v>
      </c>
      <c r="BC18" s="613">
        <v>-1.673028129</v>
      </c>
      <c r="BD18" s="676">
        <v>-0.95077763332999998</v>
      </c>
      <c r="BE18" s="676">
        <v>-1.2272600323</v>
      </c>
      <c r="BF18" s="676">
        <v>-0.58489612902999999</v>
      </c>
      <c r="BG18" s="676">
        <v>-0.11543296882</v>
      </c>
      <c r="BH18" s="676">
        <v>-9.0405202764999998E-3</v>
      </c>
      <c r="BI18" s="676">
        <v>0.77844637619000001</v>
      </c>
      <c r="BJ18" s="391">
        <v>1.962831</v>
      </c>
      <c r="BK18" s="391">
        <v>1.6246229999999999</v>
      </c>
      <c r="BL18" s="391">
        <v>0.36978650000000002</v>
      </c>
      <c r="BM18" s="391">
        <v>-0.35370200000000002</v>
      </c>
      <c r="BN18" s="391">
        <v>0.4335968</v>
      </c>
      <c r="BO18" s="391">
        <v>-0.70430890000000002</v>
      </c>
      <c r="BP18" s="391">
        <v>-0.28659689999999999</v>
      </c>
      <c r="BQ18" s="391">
        <v>2.0225</v>
      </c>
      <c r="BR18" s="391">
        <v>2.1532309999999999</v>
      </c>
      <c r="BS18" s="391">
        <v>1.5264310000000001</v>
      </c>
      <c r="BT18" s="391">
        <v>2.2258689999999999</v>
      </c>
      <c r="BU18" s="391">
        <v>1.0857349999999999</v>
      </c>
      <c r="BV18" s="391">
        <v>1.8106279999999999</v>
      </c>
    </row>
    <row r="19" spans="1:74" s="304" customFormat="1" ht="11.05" customHeight="1" x14ac:dyDescent="0.2">
      <c r="A19" s="637" t="s">
        <v>459</v>
      </c>
      <c r="B19" s="638" t="s">
        <v>1206</v>
      </c>
      <c r="C19" s="349">
        <v>108.26701719</v>
      </c>
      <c r="D19" s="349">
        <v>107.0269071</v>
      </c>
      <c r="E19" s="349">
        <v>87.987495194000005</v>
      </c>
      <c r="F19" s="349">
        <v>77.132724667000005</v>
      </c>
      <c r="G19" s="349">
        <v>66.640549160999996</v>
      </c>
      <c r="H19" s="349">
        <v>73.429806767000002</v>
      </c>
      <c r="I19" s="349">
        <v>80.720521452</v>
      </c>
      <c r="J19" s="349">
        <v>78.269391902999999</v>
      </c>
      <c r="K19" s="349">
        <v>73.133137667</v>
      </c>
      <c r="L19" s="349">
        <v>77.681157193999994</v>
      </c>
      <c r="M19" s="349">
        <v>81.906186766999994</v>
      </c>
      <c r="N19" s="349">
        <v>103.30993861</v>
      </c>
      <c r="O19" s="349">
        <v>106.99264281000001</v>
      </c>
      <c r="P19" s="349">
        <v>108.90443225</v>
      </c>
      <c r="Q19" s="349">
        <v>84.285197128999997</v>
      </c>
      <c r="R19" s="349">
        <v>76.616870266999996</v>
      </c>
      <c r="S19" s="349">
        <v>68.692003870999997</v>
      </c>
      <c r="T19" s="349">
        <v>74.545418166999994</v>
      </c>
      <c r="U19" s="349">
        <v>78.387304580999995</v>
      </c>
      <c r="V19" s="349">
        <v>78.865947839</v>
      </c>
      <c r="W19" s="349">
        <v>72.100414567000001</v>
      </c>
      <c r="X19" s="349">
        <v>75.313166676999998</v>
      </c>
      <c r="Y19" s="349">
        <v>92.562740099999999</v>
      </c>
      <c r="Z19" s="349">
        <v>98.096210773999999</v>
      </c>
      <c r="AA19" s="349">
        <v>118.96183003</v>
      </c>
      <c r="AB19" s="349">
        <v>109.87937779000001</v>
      </c>
      <c r="AC19" s="349">
        <v>91.083911774000001</v>
      </c>
      <c r="AD19" s="349">
        <v>79.763058599999994</v>
      </c>
      <c r="AE19" s="349">
        <v>73.561881451999994</v>
      </c>
      <c r="AF19" s="349">
        <v>77.652517232999998</v>
      </c>
      <c r="AG19" s="349">
        <v>84.796154000000001</v>
      </c>
      <c r="AH19" s="349">
        <v>83.825622547999998</v>
      </c>
      <c r="AI19" s="349">
        <v>77.945043267000003</v>
      </c>
      <c r="AJ19" s="349">
        <v>78.368978612999996</v>
      </c>
      <c r="AK19" s="349">
        <v>94.786518633</v>
      </c>
      <c r="AL19" s="349">
        <v>109.59117935</v>
      </c>
      <c r="AM19" s="349">
        <v>105.96617664999999</v>
      </c>
      <c r="AN19" s="349">
        <v>104.56807086000001</v>
      </c>
      <c r="AO19" s="349">
        <v>97.336859032000007</v>
      </c>
      <c r="AP19" s="349">
        <v>80.576127333000002</v>
      </c>
      <c r="AQ19" s="349">
        <v>75.483902903000001</v>
      </c>
      <c r="AR19" s="349">
        <v>79.413182667000001</v>
      </c>
      <c r="AS19" s="349">
        <v>86.969057742000004</v>
      </c>
      <c r="AT19" s="349">
        <v>87.881777225999997</v>
      </c>
      <c r="AU19" s="349">
        <v>80.659184499999995</v>
      </c>
      <c r="AV19" s="349">
        <v>80.507070451999994</v>
      </c>
      <c r="AW19" s="349">
        <v>94.802759233000003</v>
      </c>
      <c r="AX19" s="349">
        <v>101.66015313</v>
      </c>
      <c r="AY19" s="349">
        <v>119.90601547999999</v>
      </c>
      <c r="AZ19" s="349">
        <v>102.0273541</v>
      </c>
      <c r="BA19" s="349">
        <v>90.724400355</v>
      </c>
      <c r="BB19" s="349">
        <v>81.968163300000001</v>
      </c>
      <c r="BC19" s="349">
        <v>76.998235065000003</v>
      </c>
      <c r="BD19" s="704">
        <v>81.987388100000004</v>
      </c>
      <c r="BE19" s="704">
        <v>89.793975580999998</v>
      </c>
      <c r="BF19" s="704">
        <v>88.334492612999995</v>
      </c>
      <c r="BG19" s="704">
        <v>80.977043800000004</v>
      </c>
      <c r="BH19" s="704">
        <v>78.467540619999994</v>
      </c>
      <c r="BI19" s="704">
        <v>90.027449723999993</v>
      </c>
      <c r="BJ19" s="475">
        <v>109.1183</v>
      </c>
      <c r="BK19" s="475">
        <v>115.0791</v>
      </c>
      <c r="BL19" s="475">
        <v>106.69450000000001</v>
      </c>
      <c r="BM19" s="475">
        <v>93.848439999999997</v>
      </c>
      <c r="BN19" s="475">
        <v>80.05395</v>
      </c>
      <c r="BO19" s="475">
        <v>74.857249999999993</v>
      </c>
      <c r="BP19" s="475">
        <v>78.303709999999995</v>
      </c>
      <c r="BQ19" s="475">
        <v>84.950329999999994</v>
      </c>
      <c r="BR19" s="475">
        <v>85.132930000000002</v>
      </c>
      <c r="BS19" s="475">
        <v>78.078119999999998</v>
      </c>
      <c r="BT19" s="475">
        <v>78.837770000000006</v>
      </c>
      <c r="BU19" s="475">
        <v>89.935059999999993</v>
      </c>
      <c r="BV19" s="475">
        <v>105.0543</v>
      </c>
    </row>
    <row r="20" spans="1:74" ht="11.05" customHeight="1" x14ac:dyDescent="0.2">
      <c r="A20" s="288" t="s">
        <v>260</v>
      </c>
      <c r="B20" s="639" t="s">
        <v>1207</v>
      </c>
      <c r="C20" s="613">
        <v>97.369451612999995</v>
      </c>
      <c r="D20" s="613">
        <v>95.498275862</v>
      </c>
      <c r="E20" s="613">
        <v>95.251677419000004</v>
      </c>
      <c r="F20" s="613">
        <v>95.024733333</v>
      </c>
      <c r="G20" s="613">
        <v>87.865387096999996</v>
      </c>
      <c r="H20" s="613">
        <v>90.400933332999998</v>
      </c>
      <c r="I20" s="613">
        <v>90.343129031999993</v>
      </c>
      <c r="J20" s="613">
        <v>90.392741935000004</v>
      </c>
      <c r="K20" s="613">
        <v>91.293066667000005</v>
      </c>
      <c r="L20" s="613">
        <v>89.707580644999993</v>
      </c>
      <c r="M20" s="613">
        <v>92.499433332999999</v>
      </c>
      <c r="N20" s="613">
        <v>93.106387096999995</v>
      </c>
      <c r="O20" s="613">
        <v>92.644387097000006</v>
      </c>
      <c r="P20" s="613">
        <v>85.780857143000006</v>
      </c>
      <c r="Q20" s="613">
        <v>93.553870967999998</v>
      </c>
      <c r="R20" s="613">
        <v>94.286233332999998</v>
      </c>
      <c r="S20" s="613">
        <v>94.210677419000007</v>
      </c>
      <c r="T20" s="613">
        <v>93.873199999999997</v>
      </c>
      <c r="U20" s="613">
        <v>94.760225805999994</v>
      </c>
      <c r="V20" s="613">
        <v>95.041032258000001</v>
      </c>
      <c r="W20" s="613">
        <v>95.686233333000004</v>
      </c>
      <c r="X20" s="613">
        <v>97.205645161000007</v>
      </c>
      <c r="Y20" s="613">
        <v>98.302733333000006</v>
      </c>
      <c r="Z20" s="613">
        <v>99.131096774</v>
      </c>
      <c r="AA20" s="613">
        <v>96.223290323000001</v>
      </c>
      <c r="AB20" s="613">
        <v>95.969892857000005</v>
      </c>
      <c r="AC20" s="613">
        <v>97.626741934999998</v>
      </c>
      <c r="AD20" s="613">
        <v>98.322833333000005</v>
      </c>
      <c r="AE20" s="613">
        <v>99.101548386999994</v>
      </c>
      <c r="AF20" s="613">
        <v>99.340366666999998</v>
      </c>
      <c r="AG20" s="613">
        <v>100.38154839000001</v>
      </c>
      <c r="AH20" s="613">
        <v>100.89625805999999</v>
      </c>
      <c r="AI20" s="613">
        <v>102.35493332999999</v>
      </c>
      <c r="AJ20" s="613">
        <v>102.24535484</v>
      </c>
      <c r="AK20" s="613">
        <v>102.23686667</v>
      </c>
      <c r="AL20" s="613">
        <v>100.24170968</v>
      </c>
      <c r="AM20" s="613">
        <v>101.831</v>
      </c>
      <c r="AN20" s="613">
        <v>101.93346429</v>
      </c>
      <c r="AO20" s="613">
        <v>102.86148387</v>
      </c>
      <c r="AP20" s="613">
        <v>102.70313333</v>
      </c>
      <c r="AQ20" s="613">
        <v>103.55525806</v>
      </c>
      <c r="AR20" s="613">
        <v>103.23403333</v>
      </c>
      <c r="AS20" s="613">
        <v>103.31225806</v>
      </c>
      <c r="AT20" s="613">
        <v>104.48664515999999</v>
      </c>
      <c r="AU20" s="613">
        <v>104.43313333</v>
      </c>
      <c r="AV20" s="613">
        <v>104.30164516000001</v>
      </c>
      <c r="AW20" s="613">
        <v>105.86956667</v>
      </c>
      <c r="AX20" s="613">
        <v>106.34612903</v>
      </c>
      <c r="AY20" s="613">
        <v>103.53758065</v>
      </c>
      <c r="AZ20" s="613">
        <v>105.94668966</v>
      </c>
      <c r="BA20" s="613">
        <v>102.64958065</v>
      </c>
      <c r="BB20" s="613">
        <v>101.7069</v>
      </c>
      <c r="BC20" s="613">
        <v>101.54935484000001</v>
      </c>
      <c r="BD20" s="676">
        <v>102.81013333</v>
      </c>
      <c r="BE20" s="676">
        <v>104.18454839</v>
      </c>
      <c r="BF20" s="676">
        <v>103.19864516</v>
      </c>
      <c r="BG20" s="676">
        <v>102.13243333</v>
      </c>
      <c r="BH20" s="676">
        <v>102.71980000000001</v>
      </c>
      <c r="BI20" s="676">
        <v>103.68470000000001</v>
      </c>
      <c r="BJ20" s="391">
        <v>104.00409999999999</v>
      </c>
      <c r="BK20" s="391">
        <v>103.47539999999999</v>
      </c>
      <c r="BL20" s="391">
        <v>102.2132</v>
      </c>
      <c r="BM20" s="391">
        <v>104.02370000000001</v>
      </c>
      <c r="BN20" s="391">
        <v>103.9721</v>
      </c>
      <c r="BO20" s="391">
        <v>104.0307</v>
      </c>
      <c r="BP20" s="391">
        <v>103.9734</v>
      </c>
      <c r="BQ20" s="391">
        <v>103.804</v>
      </c>
      <c r="BR20" s="391">
        <v>103.53230000000001</v>
      </c>
      <c r="BS20" s="391">
        <v>103.4336</v>
      </c>
      <c r="BT20" s="391">
        <v>103.63630000000001</v>
      </c>
      <c r="BU20" s="391">
        <v>103.6186</v>
      </c>
      <c r="BV20" s="391">
        <v>104.5262</v>
      </c>
    </row>
    <row r="21" spans="1:74" ht="11.05" customHeight="1" x14ac:dyDescent="0.2">
      <c r="A21" s="288" t="s">
        <v>6</v>
      </c>
      <c r="B21" s="639" t="s">
        <v>1208</v>
      </c>
      <c r="C21" s="613">
        <v>18.729580644999999</v>
      </c>
      <c r="D21" s="613">
        <v>18.794551724000002</v>
      </c>
      <c r="E21" s="613">
        <v>1.7239032258</v>
      </c>
      <c r="F21" s="613">
        <v>-10.376533332999999</v>
      </c>
      <c r="G21" s="613">
        <v>-14.649064515999999</v>
      </c>
      <c r="H21" s="613">
        <v>-12.104533332999999</v>
      </c>
      <c r="I21" s="613">
        <v>-5.3168387096999998</v>
      </c>
      <c r="J21" s="613">
        <v>-7.4902580644999999</v>
      </c>
      <c r="K21" s="613">
        <v>-10.956233333</v>
      </c>
      <c r="L21" s="613">
        <v>-3.0878387097000002</v>
      </c>
      <c r="M21" s="613">
        <v>-0.21206666666999999</v>
      </c>
      <c r="N21" s="613">
        <v>19.273580644999999</v>
      </c>
      <c r="O21" s="613">
        <v>23.185580645000002</v>
      </c>
      <c r="P21" s="613">
        <v>28.392607142999999</v>
      </c>
      <c r="Q21" s="613">
        <v>2.0584193547999998</v>
      </c>
      <c r="R21" s="613">
        <v>-5.9842333332999997</v>
      </c>
      <c r="S21" s="613">
        <v>-13.661225805999999</v>
      </c>
      <c r="T21" s="613">
        <v>-8.4638000000000009</v>
      </c>
      <c r="U21" s="613">
        <v>-5.6422903226000001</v>
      </c>
      <c r="V21" s="613">
        <v>-5.3048064516000002</v>
      </c>
      <c r="W21" s="613">
        <v>-13.256266667</v>
      </c>
      <c r="X21" s="613">
        <v>-11.857354838999999</v>
      </c>
      <c r="Y21" s="613">
        <v>4.5579333333000003</v>
      </c>
      <c r="Z21" s="613">
        <v>10.654903226</v>
      </c>
      <c r="AA21" s="613">
        <v>32.693032258000002</v>
      </c>
      <c r="AB21" s="613">
        <v>24.018285714000001</v>
      </c>
      <c r="AC21" s="613">
        <v>5.5051935484000003</v>
      </c>
      <c r="AD21" s="613">
        <v>-7.3445999999999998</v>
      </c>
      <c r="AE21" s="613">
        <v>-13.294903226000001</v>
      </c>
      <c r="AF21" s="613">
        <v>-11.058366667</v>
      </c>
      <c r="AG21" s="613">
        <v>-6.0245161290000002</v>
      </c>
      <c r="AH21" s="613">
        <v>-6.8817096773999999</v>
      </c>
      <c r="AI21" s="613">
        <v>-14.864466667</v>
      </c>
      <c r="AJ21" s="613">
        <v>-13.926451612999999</v>
      </c>
      <c r="AK21" s="613">
        <v>2.5964666667</v>
      </c>
      <c r="AL21" s="613">
        <v>18.966451613</v>
      </c>
      <c r="AM21" s="613">
        <v>14.661032258000001</v>
      </c>
      <c r="AN21" s="613">
        <v>14.238107143000001</v>
      </c>
      <c r="AO21" s="613">
        <v>7.1981612902999998</v>
      </c>
      <c r="AP21" s="613">
        <v>-8.9635666667000002</v>
      </c>
      <c r="AQ21" s="613">
        <v>-14.628451612999999</v>
      </c>
      <c r="AR21" s="613">
        <v>-11.442533333</v>
      </c>
      <c r="AS21" s="613">
        <v>-4.3457096774000004</v>
      </c>
      <c r="AT21" s="613">
        <v>-4.2445483871</v>
      </c>
      <c r="AU21" s="613">
        <v>-10.6934</v>
      </c>
      <c r="AV21" s="613">
        <v>-10.324548387</v>
      </c>
      <c r="AW21" s="613">
        <v>2.2090000000000001</v>
      </c>
      <c r="AX21" s="613">
        <v>9.0600645161000006</v>
      </c>
      <c r="AY21" s="613">
        <v>27.303870967999998</v>
      </c>
      <c r="AZ21" s="613">
        <v>9.0176896551999999</v>
      </c>
      <c r="BA21" s="613">
        <v>1.4377096774</v>
      </c>
      <c r="BB21" s="613">
        <v>-8.5540000000000003</v>
      </c>
      <c r="BC21" s="613">
        <v>-11.710741935</v>
      </c>
      <c r="BD21" s="676">
        <v>-8.452</v>
      </c>
      <c r="BE21" s="676">
        <v>-3.8691612903000001</v>
      </c>
      <c r="BF21" s="676">
        <v>-2.6276129032000002</v>
      </c>
      <c r="BG21" s="676">
        <v>-8.3743999999999996</v>
      </c>
      <c r="BH21" s="676">
        <v>-10.85343318</v>
      </c>
      <c r="BI21" s="676">
        <v>-0.18279047619</v>
      </c>
      <c r="BJ21" s="391">
        <v>18.936620000000001</v>
      </c>
      <c r="BK21" s="391">
        <v>24.979179999999999</v>
      </c>
      <c r="BL21" s="391">
        <v>18.417100000000001</v>
      </c>
      <c r="BM21" s="391">
        <v>5.191541</v>
      </c>
      <c r="BN21" s="391">
        <v>-8.5728939999999998</v>
      </c>
      <c r="BO21" s="391">
        <v>-13.81814</v>
      </c>
      <c r="BP21" s="391">
        <v>-10.3825</v>
      </c>
      <c r="BQ21" s="391">
        <v>-3.987266</v>
      </c>
      <c r="BR21" s="391">
        <v>-3.4401929999999998</v>
      </c>
      <c r="BS21" s="391">
        <v>-10.27426</v>
      </c>
      <c r="BT21" s="391">
        <v>-8.9377209999999998</v>
      </c>
      <c r="BU21" s="391">
        <v>2.247147</v>
      </c>
      <c r="BV21" s="391">
        <v>16.31343</v>
      </c>
    </row>
    <row r="22" spans="1:74" ht="11.05" customHeight="1" x14ac:dyDescent="0.2">
      <c r="A22" s="288" t="s">
        <v>264</v>
      </c>
      <c r="B22" s="639" t="s">
        <v>1209</v>
      </c>
      <c r="C22" s="613">
        <v>0.17970967741999999</v>
      </c>
      <c r="D22" s="613">
        <v>0.17948275861999999</v>
      </c>
      <c r="E22" s="613">
        <v>0.17983870967999999</v>
      </c>
      <c r="F22" s="613">
        <v>0.17510000000000001</v>
      </c>
      <c r="G22" s="613">
        <v>0.16467741934999999</v>
      </c>
      <c r="H22" s="613">
        <v>0.16703333333000001</v>
      </c>
      <c r="I22" s="613">
        <v>0.16996774194</v>
      </c>
      <c r="J22" s="613">
        <v>0.16941935484000001</v>
      </c>
      <c r="K22" s="613">
        <v>0.1696</v>
      </c>
      <c r="L22" s="613">
        <v>0.16832258065</v>
      </c>
      <c r="M22" s="613">
        <v>0.17349999999999999</v>
      </c>
      <c r="N22" s="613">
        <v>0.17377419355000001</v>
      </c>
      <c r="O22" s="613">
        <v>0.17719354839000001</v>
      </c>
      <c r="P22" s="613">
        <v>0.16407142857000001</v>
      </c>
      <c r="Q22" s="613">
        <v>0.17893548386999999</v>
      </c>
      <c r="R22" s="613">
        <v>0.18033333333000001</v>
      </c>
      <c r="S22" s="613">
        <v>0.18019354839000001</v>
      </c>
      <c r="T22" s="613">
        <v>0.17953333332999999</v>
      </c>
      <c r="U22" s="613">
        <v>0.18122580645</v>
      </c>
      <c r="V22" s="613">
        <v>0.18177419354999999</v>
      </c>
      <c r="W22" s="613">
        <v>0.183</v>
      </c>
      <c r="X22" s="613">
        <v>0.18590322580999999</v>
      </c>
      <c r="Y22" s="613">
        <v>0.188</v>
      </c>
      <c r="Z22" s="613">
        <v>0.18958064516000001</v>
      </c>
      <c r="AA22" s="613">
        <v>0.19348387097</v>
      </c>
      <c r="AB22" s="613">
        <v>0.193</v>
      </c>
      <c r="AC22" s="613">
        <v>0.19632258064999999</v>
      </c>
      <c r="AD22" s="613">
        <v>0.19773333333000001</v>
      </c>
      <c r="AE22" s="613">
        <v>0.19929032258000001</v>
      </c>
      <c r="AF22" s="613">
        <v>0.19976666667000001</v>
      </c>
      <c r="AG22" s="613">
        <v>0.20187096773999999</v>
      </c>
      <c r="AH22" s="613">
        <v>0.20290322581</v>
      </c>
      <c r="AI22" s="613">
        <v>0.20583333333000001</v>
      </c>
      <c r="AJ22" s="613">
        <v>0.20561290323</v>
      </c>
      <c r="AK22" s="613">
        <v>0.2056</v>
      </c>
      <c r="AL22" s="613">
        <v>0.20158064515999999</v>
      </c>
      <c r="AM22" s="613">
        <v>0.22819354839</v>
      </c>
      <c r="AN22" s="613">
        <v>0.21228571429000001</v>
      </c>
      <c r="AO22" s="613">
        <v>0.20835483870999999</v>
      </c>
      <c r="AP22" s="613">
        <v>0.1802</v>
      </c>
      <c r="AQ22" s="613">
        <v>0.17764516128999999</v>
      </c>
      <c r="AR22" s="613">
        <v>0.14676666666999999</v>
      </c>
      <c r="AS22" s="613">
        <v>0.20870967741999999</v>
      </c>
      <c r="AT22" s="613">
        <v>0.15787096774000001</v>
      </c>
      <c r="AU22" s="613">
        <v>0.10666666666999999</v>
      </c>
      <c r="AV22" s="613">
        <v>0.10532258065</v>
      </c>
      <c r="AW22" s="613">
        <v>0.1638</v>
      </c>
      <c r="AX22" s="613">
        <v>0.18764516129</v>
      </c>
      <c r="AY22" s="613">
        <v>0.38716129032000002</v>
      </c>
      <c r="AZ22" s="613">
        <v>0.34717241379000002</v>
      </c>
      <c r="BA22" s="613">
        <v>0.33309677419</v>
      </c>
      <c r="BB22" s="613">
        <v>0.32563333333</v>
      </c>
      <c r="BC22" s="613">
        <v>0.31874193548000002</v>
      </c>
      <c r="BD22" s="676">
        <v>0.29676666667000001</v>
      </c>
      <c r="BE22" s="676">
        <v>0.33932258064999998</v>
      </c>
      <c r="BF22" s="676">
        <v>0.32432258065000003</v>
      </c>
      <c r="BG22" s="676">
        <v>0.27576666666999999</v>
      </c>
      <c r="BH22" s="676">
        <v>0.2817038</v>
      </c>
      <c r="BI22" s="676">
        <v>0.2843502</v>
      </c>
      <c r="BJ22" s="391">
        <v>0.28522619999999999</v>
      </c>
      <c r="BK22" s="391">
        <v>0.28377599999999997</v>
      </c>
      <c r="BL22" s="391">
        <v>0.28031450000000002</v>
      </c>
      <c r="BM22" s="391">
        <v>0.28527979999999997</v>
      </c>
      <c r="BN22" s="391">
        <v>0.28513830000000001</v>
      </c>
      <c r="BO22" s="391">
        <v>0.28529910000000003</v>
      </c>
      <c r="BP22" s="391">
        <v>0.2851418</v>
      </c>
      <c r="BQ22" s="391">
        <v>0.28467720000000002</v>
      </c>
      <c r="BR22" s="391">
        <v>0.28393230000000003</v>
      </c>
      <c r="BS22" s="391">
        <v>0.28366150000000001</v>
      </c>
      <c r="BT22" s="391">
        <v>0.28421730000000001</v>
      </c>
      <c r="BU22" s="391">
        <v>0.2841687</v>
      </c>
      <c r="BV22" s="391">
        <v>0.28665770000000002</v>
      </c>
    </row>
    <row r="23" spans="1:74" ht="11.05" customHeight="1" x14ac:dyDescent="0.2">
      <c r="A23" s="288" t="s">
        <v>1210</v>
      </c>
      <c r="B23" s="639" t="s">
        <v>1211</v>
      </c>
      <c r="C23" s="613">
        <v>-8.0117247419000002</v>
      </c>
      <c r="D23" s="613">
        <v>-7.4454032414000002</v>
      </c>
      <c r="E23" s="613">
        <v>-9.1679241613000002</v>
      </c>
      <c r="F23" s="613">
        <v>-7.6905753333</v>
      </c>
      <c r="G23" s="613">
        <v>-6.7404508387000002</v>
      </c>
      <c r="H23" s="613">
        <v>-5.0336265666999997</v>
      </c>
      <c r="I23" s="613">
        <v>-4.4757366128999996</v>
      </c>
      <c r="J23" s="613">
        <v>-4.8025113226</v>
      </c>
      <c r="K23" s="613">
        <v>-7.3732956666999998</v>
      </c>
      <c r="L23" s="613">
        <v>-9.1069073225999997</v>
      </c>
      <c r="M23" s="613">
        <v>-10.5546799</v>
      </c>
      <c r="N23" s="613">
        <v>-9.2438033225999998</v>
      </c>
      <c r="O23" s="613">
        <v>-9.0145184838999999</v>
      </c>
      <c r="P23" s="613">
        <v>-5.4331034643000002</v>
      </c>
      <c r="Q23" s="613">
        <v>-11.506028677</v>
      </c>
      <c r="R23" s="613">
        <v>-11.865463067</v>
      </c>
      <c r="S23" s="613">
        <v>-12.03764129</v>
      </c>
      <c r="T23" s="613">
        <v>-11.043515167000001</v>
      </c>
      <c r="U23" s="613">
        <v>-10.91185671</v>
      </c>
      <c r="V23" s="613">
        <v>-11.052052161000001</v>
      </c>
      <c r="W23" s="613">
        <v>-10.512552100000001</v>
      </c>
      <c r="X23" s="613">
        <v>-10.221026870999999</v>
      </c>
      <c r="Y23" s="613">
        <v>-10.485926567</v>
      </c>
      <c r="Z23" s="613">
        <v>-11.879369871</v>
      </c>
      <c r="AA23" s="613">
        <v>-10.147976419000001</v>
      </c>
      <c r="AB23" s="613">
        <v>-10.301800785999999</v>
      </c>
      <c r="AC23" s="613">
        <v>-12.244346289999999</v>
      </c>
      <c r="AD23" s="613">
        <v>-11.412908067</v>
      </c>
      <c r="AE23" s="613">
        <v>-12.444054032</v>
      </c>
      <c r="AF23" s="613">
        <v>-10.829249432999999</v>
      </c>
      <c r="AG23" s="613">
        <v>-9.7627492258000004</v>
      </c>
      <c r="AH23" s="613">
        <v>-10.391829065</v>
      </c>
      <c r="AI23" s="613">
        <v>-9.7512567333</v>
      </c>
      <c r="AJ23" s="613">
        <v>-10.155537516000001</v>
      </c>
      <c r="AK23" s="613">
        <v>-10.252414699999999</v>
      </c>
      <c r="AL23" s="613">
        <v>-9.8185625806000001</v>
      </c>
      <c r="AM23" s="613">
        <v>-10.754049160999999</v>
      </c>
      <c r="AN23" s="613">
        <v>-11.815786286</v>
      </c>
      <c r="AO23" s="613">
        <v>-12.931140967999999</v>
      </c>
      <c r="AP23" s="613">
        <v>-13.343639333</v>
      </c>
      <c r="AQ23" s="613">
        <v>-13.62054871</v>
      </c>
      <c r="AR23" s="613">
        <v>-12.525084</v>
      </c>
      <c r="AS23" s="613">
        <v>-12.206200322999999</v>
      </c>
      <c r="AT23" s="613">
        <v>-12.518190516000001</v>
      </c>
      <c r="AU23" s="613">
        <v>-13.187215500000001</v>
      </c>
      <c r="AV23" s="613">
        <v>-13.575348903</v>
      </c>
      <c r="AW23" s="613">
        <v>-13.439607433000001</v>
      </c>
      <c r="AX23" s="613">
        <v>-13.933685581000001</v>
      </c>
      <c r="AY23" s="613">
        <v>-11.322597418999999</v>
      </c>
      <c r="AZ23" s="613">
        <v>-13.284197621000001</v>
      </c>
      <c r="BA23" s="613">
        <v>-13.695986742000001</v>
      </c>
      <c r="BB23" s="613">
        <v>-11.510370032999999</v>
      </c>
      <c r="BC23" s="613">
        <v>-13.159119774000001</v>
      </c>
      <c r="BD23" s="676">
        <v>-12.667511899999999</v>
      </c>
      <c r="BE23" s="676">
        <v>-10.860734097</v>
      </c>
      <c r="BF23" s="676">
        <v>-12.560862225999999</v>
      </c>
      <c r="BG23" s="676">
        <v>-13.056756200000001</v>
      </c>
      <c r="BH23" s="676">
        <v>-13.680529999999999</v>
      </c>
      <c r="BI23" s="676">
        <v>-13.75881</v>
      </c>
      <c r="BJ23" s="391">
        <v>-14.107670000000001</v>
      </c>
      <c r="BK23" s="391">
        <v>-13.659179999999999</v>
      </c>
      <c r="BL23" s="391">
        <v>-14.21613</v>
      </c>
      <c r="BM23" s="391">
        <v>-15.65207</v>
      </c>
      <c r="BN23" s="391">
        <v>-15.6304</v>
      </c>
      <c r="BO23" s="391">
        <v>-15.640650000000001</v>
      </c>
      <c r="BP23" s="391">
        <v>-15.57231</v>
      </c>
      <c r="BQ23" s="391">
        <v>-15.15105</v>
      </c>
      <c r="BR23" s="391">
        <v>-15.24315</v>
      </c>
      <c r="BS23" s="391">
        <v>-15.364890000000001</v>
      </c>
      <c r="BT23" s="391">
        <v>-16.14499</v>
      </c>
      <c r="BU23" s="391">
        <v>-16.21482</v>
      </c>
      <c r="BV23" s="391">
        <v>-16.071909999999999</v>
      </c>
    </row>
    <row r="24" spans="1:74" ht="11.05" customHeight="1" x14ac:dyDescent="0.2">
      <c r="A24" s="288" t="s">
        <v>263</v>
      </c>
      <c r="B24" s="640" t="s">
        <v>1212</v>
      </c>
      <c r="C24" s="613">
        <v>0.42639487097000001</v>
      </c>
      <c r="D24" s="613">
        <v>0.19618727586000001</v>
      </c>
      <c r="E24" s="613">
        <v>9.2252419355000004E-2</v>
      </c>
      <c r="F24" s="613">
        <v>0.10714873333</v>
      </c>
      <c r="G24" s="613">
        <v>9.0681387096999994E-2</v>
      </c>
      <c r="H24" s="613">
        <v>0.1623695</v>
      </c>
      <c r="I24" s="613">
        <v>0.13169354839</v>
      </c>
      <c r="J24" s="613">
        <v>9.2999870967999998E-2</v>
      </c>
      <c r="K24" s="613">
        <v>4.1354166667000002E-2</v>
      </c>
      <c r="L24" s="613">
        <v>2.6222580644999998E-4</v>
      </c>
      <c r="M24" s="613">
        <v>9.4856700000000002E-2</v>
      </c>
      <c r="N24" s="613">
        <v>0.17707838710000001</v>
      </c>
      <c r="O24" s="613">
        <v>0.20575835483999999</v>
      </c>
      <c r="P24" s="613">
        <v>0.20337485714</v>
      </c>
      <c r="Q24" s="613">
        <v>4.5444322581E-2</v>
      </c>
      <c r="R24" s="613">
        <v>2.7103333333E-4</v>
      </c>
      <c r="S24" s="613">
        <v>5.4031225805999998E-2</v>
      </c>
      <c r="T24" s="613">
        <v>3.7186666667000001E-4</v>
      </c>
      <c r="U24" s="613">
        <v>5.5981774194000002E-2</v>
      </c>
      <c r="V24" s="613">
        <v>6.9454838709999997E-4</v>
      </c>
      <c r="W24" s="613">
        <v>4.1527399999999999E-2</v>
      </c>
      <c r="X24" s="613">
        <v>7.7432258065000001E-4</v>
      </c>
      <c r="Y24" s="613">
        <v>5.8121266667000002E-2</v>
      </c>
      <c r="Z24" s="613">
        <v>5.2932741934999999E-2</v>
      </c>
      <c r="AA24" s="613">
        <v>0.20826609676999999</v>
      </c>
      <c r="AB24" s="613">
        <v>0.16081885713999999</v>
      </c>
      <c r="AC24" s="613">
        <v>8.5459612902999998E-2</v>
      </c>
      <c r="AD24" s="613">
        <v>5.0344999999999999E-3</v>
      </c>
      <c r="AE24" s="613">
        <v>2.0806870968000001E-2</v>
      </c>
      <c r="AF24" s="613">
        <v>5.9327333333000004E-3</v>
      </c>
      <c r="AG24" s="613">
        <v>9.3112E-2</v>
      </c>
      <c r="AH24" s="613">
        <v>9.8441838709999993E-2</v>
      </c>
      <c r="AI24" s="613">
        <v>5.3478333333000002E-3</v>
      </c>
      <c r="AJ24" s="613">
        <v>6.7019032257999997E-3</v>
      </c>
      <c r="AK24" s="613">
        <v>4.6510900000000001E-2</v>
      </c>
      <c r="AL24" s="613">
        <v>9.6239838709999997E-2</v>
      </c>
      <c r="AM24" s="613">
        <v>8.5911354839000004E-2</v>
      </c>
      <c r="AN24" s="613">
        <v>0.14487800000000001</v>
      </c>
      <c r="AO24" s="613">
        <v>4.3813935483999998E-2</v>
      </c>
      <c r="AP24" s="613">
        <v>6.6590333333000004E-3</v>
      </c>
      <c r="AQ24" s="613">
        <v>5.2297580645000001E-2</v>
      </c>
      <c r="AR24" s="613">
        <v>8.9040666666999994E-3</v>
      </c>
      <c r="AS24" s="613">
        <v>4.8428612902999997E-2</v>
      </c>
      <c r="AT24" s="613">
        <v>8.4130645160999992E-3</v>
      </c>
      <c r="AU24" s="613">
        <v>5.9294666667000003E-3</v>
      </c>
      <c r="AV24" s="613">
        <v>7.1173225806000001E-3</v>
      </c>
      <c r="AW24" s="613">
        <v>5.0585666667000003E-3</v>
      </c>
      <c r="AX24" s="613">
        <v>8.9055322581000004E-2</v>
      </c>
      <c r="AY24" s="613">
        <v>0.13997558064999999</v>
      </c>
      <c r="AZ24" s="613">
        <v>9.5281758620999996E-2</v>
      </c>
      <c r="BA24" s="613">
        <v>0.15135938709999999</v>
      </c>
      <c r="BB24" s="613">
        <v>1.5020000000000001E-3</v>
      </c>
      <c r="BC24" s="613">
        <v>9.3461290323000005E-4</v>
      </c>
      <c r="BD24" s="676">
        <v>9.278E-4</v>
      </c>
      <c r="BE24" s="676">
        <v>1.5922580645E-3</v>
      </c>
      <c r="BF24" s="676">
        <v>2.0852903226000002E-3</v>
      </c>
      <c r="BG24" s="676">
        <v>7.1357966667000006E-2</v>
      </c>
      <c r="BH24" s="676">
        <v>3.9129490353E-2</v>
      </c>
      <c r="BI24" s="676">
        <v>4.7738698460999998E-2</v>
      </c>
      <c r="BJ24" s="391">
        <v>0.10344488939</v>
      </c>
      <c r="BK24" s="391">
        <v>0.14804888301999999</v>
      </c>
      <c r="BL24" s="391">
        <v>8.7282685254E-2</v>
      </c>
      <c r="BM24" s="391">
        <v>5.1339731030000002E-2</v>
      </c>
      <c r="BN24" s="391">
        <v>4.0350593626999998E-2</v>
      </c>
      <c r="BO24" s="391">
        <v>3.0833917890999998E-2</v>
      </c>
      <c r="BP24" s="391">
        <v>4.2588160505E-2</v>
      </c>
      <c r="BQ24" s="391">
        <v>4.7606052490000002E-2</v>
      </c>
      <c r="BR24" s="391">
        <v>5.2531340426000002E-2</v>
      </c>
      <c r="BS24" s="391">
        <v>1.9159926415999999E-2</v>
      </c>
      <c r="BT24" s="391">
        <v>3.9129490353E-2</v>
      </c>
      <c r="BU24" s="391">
        <v>4.7738698460999998E-2</v>
      </c>
      <c r="BV24" s="391">
        <v>0.10344488939</v>
      </c>
    </row>
    <row r="25" spans="1:74" ht="11.05" customHeight="1" x14ac:dyDescent="0.2">
      <c r="A25" s="288" t="s">
        <v>532</v>
      </c>
      <c r="B25" s="640" t="s">
        <v>1213</v>
      </c>
      <c r="C25" s="613">
        <v>8.0743546774000006</v>
      </c>
      <c r="D25" s="613">
        <v>7.7857302413999996</v>
      </c>
      <c r="E25" s="613">
        <v>7.8796419676999996</v>
      </c>
      <c r="F25" s="613">
        <v>7.0155182332999999</v>
      </c>
      <c r="G25" s="613">
        <v>5.8851030323</v>
      </c>
      <c r="H25" s="613">
        <v>3.6333886667000002</v>
      </c>
      <c r="I25" s="613">
        <v>3.1032271613</v>
      </c>
      <c r="J25" s="613">
        <v>3.6277946773999998</v>
      </c>
      <c r="K25" s="613">
        <v>5.0376011667</v>
      </c>
      <c r="L25" s="613">
        <v>7.1923437419000003</v>
      </c>
      <c r="M25" s="613">
        <v>9.3560802333000002</v>
      </c>
      <c r="N25" s="613">
        <v>9.8149261289999998</v>
      </c>
      <c r="O25" s="613">
        <v>9.8450243547999996</v>
      </c>
      <c r="P25" s="613">
        <v>7.4426269999999999</v>
      </c>
      <c r="Q25" s="613">
        <v>10.355585194</v>
      </c>
      <c r="R25" s="613">
        <v>10.227275799999999</v>
      </c>
      <c r="S25" s="613">
        <v>10.158760097</v>
      </c>
      <c r="T25" s="613">
        <v>9.0456053999999995</v>
      </c>
      <c r="U25" s="613">
        <v>9.6820432581000002</v>
      </c>
      <c r="V25" s="613">
        <v>9.6213580967999999</v>
      </c>
      <c r="W25" s="613">
        <v>9.4937819000000001</v>
      </c>
      <c r="X25" s="613">
        <v>9.6167383870999998</v>
      </c>
      <c r="Y25" s="613">
        <v>10.2132348</v>
      </c>
      <c r="Z25" s="613">
        <v>11.140731871</v>
      </c>
      <c r="AA25" s="613">
        <v>11.412610935</v>
      </c>
      <c r="AB25" s="613">
        <v>11.313065785999999</v>
      </c>
      <c r="AC25" s="613">
        <v>11.745664935000001</v>
      </c>
      <c r="AD25" s="613">
        <v>11.015428967</v>
      </c>
      <c r="AE25" s="613">
        <v>11.33703029</v>
      </c>
      <c r="AF25" s="613">
        <v>10.021977232999999</v>
      </c>
      <c r="AG25" s="613">
        <v>9.6908051613000001</v>
      </c>
      <c r="AH25" s="613">
        <v>9.6843560644999993</v>
      </c>
      <c r="AI25" s="613">
        <v>9.8459686666999993</v>
      </c>
      <c r="AJ25" s="613">
        <v>9.9942913871000005</v>
      </c>
      <c r="AK25" s="613">
        <v>10.086944799999999</v>
      </c>
      <c r="AL25" s="613">
        <v>10.966464452</v>
      </c>
      <c r="AM25" s="613">
        <v>10.875970161</v>
      </c>
      <c r="AN25" s="613">
        <v>11.652665036</v>
      </c>
      <c r="AO25" s="613">
        <v>11.824260774000001</v>
      </c>
      <c r="AP25" s="613">
        <v>12.528115133</v>
      </c>
      <c r="AQ25" s="613">
        <v>11.831429452</v>
      </c>
      <c r="AR25" s="613">
        <v>10.929080633</v>
      </c>
      <c r="AS25" s="613">
        <v>11.267489774</v>
      </c>
      <c r="AT25" s="613">
        <v>11.388993580999999</v>
      </c>
      <c r="AU25" s="613">
        <v>11.5534509</v>
      </c>
      <c r="AV25" s="613">
        <v>12.400103516</v>
      </c>
      <c r="AW25" s="613">
        <v>12.8753989</v>
      </c>
      <c r="AX25" s="613">
        <v>13.643065194</v>
      </c>
      <c r="AY25" s="613">
        <v>12.782593774</v>
      </c>
      <c r="AZ25" s="613">
        <v>12.398711172000001</v>
      </c>
      <c r="BA25" s="613">
        <v>11.932180355</v>
      </c>
      <c r="BB25" s="613">
        <v>10.125862933000001</v>
      </c>
      <c r="BC25" s="613">
        <v>11.862035323000001</v>
      </c>
      <c r="BD25" s="676">
        <v>11.8807531</v>
      </c>
      <c r="BE25" s="676">
        <v>10.447505871000001</v>
      </c>
      <c r="BF25" s="676">
        <v>11.728194096999999</v>
      </c>
      <c r="BG25" s="676">
        <v>12.1009837</v>
      </c>
      <c r="BH25" s="676">
        <v>12.5</v>
      </c>
      <c r="BI25" s="676">
        <v>12.4</v>
      </c>
      <c r="BJ25" s="391">
        <v>13.6</v>
      </c>
      <c r="BK25" s="391">
        <v>13.7</v>
      </c>
      <c r="BL25" s="391">
        <v>13.8</v>
      </c>
      <c r="BM25" s="391">
        <v>14.1</v>
      </c>
      <c r="BN25" s="391">
        <v>14.2</v>
      </c>
      <c r="BO25" s="391">
        <v>13.4</v>
      </c>
      <c r="BP25" s="391">
        <v>13</v>
      </c>
      <c r="BQ25" s="391">
        <v>13.1</v>
      </c>
      <c r="BR25" s="391">
        <v>13.1</v>
      </c>
      <c r="BS25" s="391">
        <v>12.9</v>
      </c>
      <c r="BT25" s="391">
        <v>14.1</v>
      </c>
      <c r="BU25" s="391">
        <v>14.3</v>
      </c>
      <c r="BV25" s="391">
        <v>15</v>
      </c>
    </row>
    <row r="26" spans="1:74" ht="11.05" customHeight="1" x14ac:dyDescent="0.2">
      <c r="A26" s="288" t="s">
        <v>262</v>
      </c>
      <c r="B26" s="640" t="s">
        <v>1214</v>
      </c>
      <c r="C26" s="613">
        <v>8.0265798709999991</v>
      </c>
      <c r="D26" s="613">
        <v>8.0215104137999997</v>
      </c>
      <c r="E26" s="613">
        <v>6.7850676128999998</v>
      </c>
      <c r="F26" s="613">
        <v>6.2270590666999999</v>
      </c>
      <c r="G26" s="613">
        <v>5.9251954838999996</v>
      </c>
      <c r="H26" s="613">
        <v>6.0856844667000001</v>
      </c>
      <c r="I26" s="613">
        <v>6.6553102903000001</v>
      </c>
      <c r="J26" s="613">
        <v>6.7240330000000004</v>
      </c>
      <c r="K26" s="613">
        <v>5.7655893000000003</v>
      </c>
      <c r="L26" s="613">
        <v>6.4281642580999998</v>
      </c>
      <c r="M26" s="613">
        <v>6.9568074332999998</v>
      </c>
      <c r="N26" s="613">
        <v>8.4228526773999999</v>
      </c>
      <c r="O26" s="613">
        <v>8.9569485806000007</v>
      </c>
      <c r="P26" s="613">
        <v>9.5057082143000002</v>
      </c>
      <c r="Q26" s="613">
        <v>7.6545735806000001</v>
      </c>
      <c r="R26" s="613">
        <v>6.9447321666999997</v>
      </c>
      <c r="S26" s="613">
        <v>6.5546419677000003</v>
      </c>
      <c r="T26" s="613">
        <v>6.9278436333000002</v>
      </c>
      <c r="U26" s="613">
        <v>7.2913991935000002</v>
      </c>
      <c r="V26" s="613">
        <v>7.1267339031999999</v>
      </c>
      <c r="W26" s="613">
        <v>7.2982389999999997</v>
      </c>
      <c r="X26" s="613">
        <v>7.3598816451999998</v>
      </c>
      <c r="Y26" s="613">
        <v>8.0212966666999996</v>
      </c>
      <c r="Z26" s="613">
        <v>8.0955897418999996</v>
      </c>
      <c r="AA26" s="613">
        <v>9.3470130000000005</v>
      </c>
      <c r="AB26" s="613">
        <v>9.0512807500000001</v>
      </c>
      <c r="AC26" s="613">
        <v>8.2843733871000005</v>
      </c>
      <c r="AD26" s="613">
        <v>8.1605300333000006</v>
      </c>
      <c r="AE26" s="613">
        <v>7.4263955484000004</v>
      </c>
      <c r="AF26" s="613">
        <v>7.6225831667000001</v>
      </c>
      <c r="AG26" s="613">
        <v>8.2026819677000002</v>
      </c>
      <c r="AH26" s="613">
        <v>7.5099342903000004</v>
      </c>
      <c r="AI26" s="613">
        <v>7.7912675</v>
      </c>
      <c r="AJ26" s="613">
        <v>7.7181611290000003</v>
      </c>
      <c r="AK26" s="613">
        <v>8.1586572667000006</v>
      </c>
      <c r="AL26" s="613">
        <v>9.3524510967999994</v>
      </c>
      <c r="AM26" s="613">
        <v>8.7911647097000003</v>
      </c>
      <c r="AN26" s="613">
        <v>8.5656576428999998</v>
      </c>
      <c r="AO26" s="613">
        <v>8.0038359032000006</v>
      </c>
      <c r="AP26" s="613">
        <v>7.3382883666999996</v>
      </c>
      <c r="AQ26" s="613">
        <v>6.9190337096999999</v>
      </c>
      <c r="AR26" s="613">
        <v>7.7088121999999997</v>
      </c>
      <c r="AS26" s="613">
        <v>8.2119898710000001</v>
      </c>
      <c r="AT26" s="613">
        <v>7.9406514516</v>
      </c>
      <c r="AU26" s="613">
        <v>7.6602561332999999</v>
      </c>
      <c r="AV26" s="613">
        <v>7.4426820644999996</v>
      </c>
      <c r="AW26" s="613">
        <v>8.3623148</v>
      </c>
      <c r="AX26" s="613">
        <v>8.8410052580999992</v>
      </c>
      <c r="AY26" s="613">
        <v>10.27803171</v>
      </c>
      <c r="AZ26" s="613">
        <v>8.8100624138000008</v>
      </c>
      <c r="BA26" s="613">
        <v>7.6997171934999997</v>
      </c>
      <c r="BB26" s="613">
        <v>7.3945232333000002</v>
      </c>
      <c r="BC26" s="613">
        <v>7.6908277096999997</v>
      </c>
      <c r="BD26" s="676">
        <v>8.2233396666999994</v>
      </c>
      <c r="BE26" s="676">
        <v>8.7539868065000004</v>
      </c>
      <c r="BF26" s="676">
        <v>8.4134010967999995</v>
      </c>
      <c r="BG26" s="676">
        <v>8.1465208666999995</v>
      </c>
      <c r="BH26" s="676">
        <v>7.7309729999999997</v>
      </c>
      <c r="BI26" s="676">
        <v>7.949605</v>
      </c>
      <c r="BJ26" s="391">
        <v>8.6512700000000002</v>
      </c>
      <c r="BK26" s="391">
        <v>9.2099620000000009</v>
      </c>
      <c r="BL26" s="391">
        <v>8.7021449999999998</v>
      </c>
      <c r="BM26" s="391">
        <v>8.0507609999999996</v>
      </c>
      <c r="BN26" s="391">
        <v>7.5169579999999998</v>
      </c>
      <c r="BO26" s="391">
        <v>7.2468940000000002</v>
      </c>
      <c r="BP26" s="391">
        <v>7.4527970000000003</v>
      </c>
      <c r="BQ26" s="391">
        <v>7.882968</v>
      </c>
      <c r="BR26" s="391">
        <v>7.6201030000000003</v>
      </c>
      <c r="BS26" s="391">
        <v>7.3845330000000002</v>
      </c>
      <c r="BT26" s="391">
        <v>7.3309889999999998</v>
      </c>
      <c r="BU26" s="391">
        <v>7.7933700000000004</v>
      </c>
      <c r="BV26" s="391">
        <v>8.4516840000000002</v>
      </c>
    </row>
    <row r="27" spans="1:74" ht="11.05" customHeight="1" x14ac:dyDescent="0.2">
      <c r="A27" s="288" t="s">
        <v>533</v>
      </c>
      <c r="B27" s="640" t="s">
        <v>1215</v>
      </c>
      <c r="C27" s="613">
        <v>8.3915735484000002</v>
      </c>
      <c r="D27" s="613">
        <v>7.8778925172000003</v>
      </c>
      <c r="E27" s="613">
        <v>8.1667052902999995</v>
      </c>
      <c r="F27" s="613">
        <v>7.0100360000000004</v>
      </c>
      <c r="G27" s="613">
        <v>6.8720506128999999</v>
      </c>
      <c r="H27" s="613">
        <v>7.6494903000000001</v>
      </c>
      <c r="I27" s="613">
        <v>8.1602113226000004</v>
      </c>
      <c r="J27" s="613">
        <v>7.9925194193999998</v>
      </c>
      <c r="K27" s="613">
        <v>8.1432062333000008</v>
      </c>
      <c r="L27" s="613">
        <v>8.3438034515999995</v>
      </c>
      <c r="M27" s="613">
        <v>8.2509293333000002</v>
      </c>
      <c r="N27" s="613">
        <v>8.0294680323000005</v>
      </c>
      <c r="O27" s="613">
        <v>8.3328895160999998</v>
      </c>
      <c r="P27" s="613">
        <v>7.7003808213999996</v>
      </c>
      <c r="Q27" s="613">
        <v>8.8512142902999997</v>
      </c>
      <c r="R27" s="613">
        <v>8.5838079332999992</v>
      </c>
      <c r="S27" s="613">
        <v>8.4882218065000004</v>
      </c>
      <c r="T27" s="613">
        <v>8.9265471999999999</v>
      </c>
      <c r="U27" s="613">
        <v>8.5775157418999992</v>
      </c>
      <c r="V27" s="613">
        <v>8.5583995484000006</v>
      </c>
      <c r="W27" s="613">
        <v>8.3589710667000006</v>
      </c>
      <c r="X27" s="613">
        <v>7.9656754194000001</v>
      </c>
      <c r="Y27" s="613">
        <v>8.3528429667000008</v>
      </c>
      <c r="Z27" s="613">
        <v>8.8878600968000008</v>
      </c>
      <c r="AA27" s="613">
        <v>8.2917610968000002</v>
      </c>
      <c r="AB27" s="613">
        <v>8.2022080000000006</v>
      </c>
      <c r="AC27" s="613">
        <v>8.8696254194000002</v>
      </c>
      <c r="AD27" s="613">
        <v>8.5640821667000004</v>
      </c>
      <c r="AE27" s="613">
        <v>8.5553847742000002</v>
      </c>
      <c r="AF27" s="613">
        <v>8.4366778667000002</v>
      </c>
      <c r="AG27" s="613">
        <v>8.3686093548000002</v>
      </c>
      <c r="AH27" s="613">
        <v>8.3166361612999999</v>
      </c>
      <c r="AI27" s="613">
        <v>7.7028572332999996</v>
      </c>
      <c r="AJ27" s="613">
        <v>7.8872658065000003</v>
      </c>
      <c r="AK27" s="613">
        <v>8.3721795666999999</v>
      </c>
      <c r="AL27" s="613">
        <v>8.3017834516000004</v>
      </c>
      <c r="AM27" s="613">
        <v>8.7564508065000002</v>
      </c>
      <c r="AN27" s="613">
        <v>8.8749392142999994</v>
      </c>
      <c r="AO27" s="613">
        <v>9.1558717096999995</v>
      </c>
      <c r="AP27" s="613">
        <v>8.1617736667000003</v>
      </c>
      <c r="AQ27" s="613">
        <v>8.7615337097000001</v>
      </c>
      <c r="AR27" s="613">
        <v>9.3144950333000001</v>
      </c>
      <c r="AS27" s="613">
        <v>9.1997672580999996</v>
      </c>
      <c r="AT27" s="613">
        <v>9.0787232902999992</v>
      </c>
      <c r="AU27" s="613">
        <v>9.3007085332999999</v>
      </c>
      <c r="AV27" s="613">
        <v>8.6258731935000004</v>
      </c>
      <c r="AW27" s="613">
        <v>8.9322838332999996</v>
      </c>
      <c r="AX27" s="613">
        <v>9.2215967097</v>
      </c>
      <c r="AY27" s="613">
        <v>8.9592722581000004</v>
      </c>
      <c r="AZ27" s="613">
        <v>9.7920472758999999</v>
      </c>
      <c r="BA27" s="613">
        <v>9.6158381935000001</v>
      </c>
      <c r="BB27" s="613">
        <v>8.7815854000000009</v>
      </c>
      <c r="BC27" s="613">
        <v>8.9896781289999996</v>
      </c>
      <c r="BD27" s="676">
        <v>9.0116590999999993</v>
      </c>
      <c r="BE27" s="676">
        <v>9.1694722581000008</v>
      </c>
      <c r="BF27" s="676">
        <v>9.2484955806000002</v>
      </c>
      <c r="BG27" s="676">
        <v>9.1745598000000008</v>
      </c>
      <c r="BH27" s="676">
        <v>8.9506309999999996</v>
      </c>
      <c r="BI27" s="676">
        <v>9.3561510000000006</v>
      </c>
      <c r="BJ27" s="391">
        <v>9.2623870000000004</v>
      </c>
      <c r="BK27" s="391">
        <v>9.3171900000000001</v>
      </c>
      <c r="BL27" s="391">
        <v>9.2055579999999999</v>
      </c>
      <c r="BM27" s="391">
        <v>9.6541700000000006</v>
      </c>
      <c r="BN27" s="391">
        <v>8.9877140000000004</v>
      </c>
      <c r="BO27" s="391">
        <v>9.5183800000000005</v>
      </c>
      <c r="BP27" s="391">
        <v>10.0677</v>
      </c>
      <c r="BQ27" s="391">
        <v>9.9816230000000008</v>
      </c>
      <c r="BR27" s="391">
        <v>9.8157809999999994</v>
      </c>
      <c r="BS27" s="391">
        <v>9.8685790000000004</v>
      </c>
      <c r="BT27" s="391">
        <v>9.4151050000000005</v>
      </c>
      <c r="BU27" s="391">
        <v>9.7559260000000005</v>
      </c>
      <c r="BV27" s="391">
        <v>9.6270410000000002</v>
      </c>
    </row>
    <row r="28" spans="1:74" ht="11.05" customHeight="1" x14ac:dyDescent="0.2">
      <c r="A28" s="288"/>
      <c r="B28" s="586"/>
      <c r="C28" s="613"/>
      <c r="D28" s="613"/>
      <c r="E28" s="613"/>
      <c r="F28" s="613"/>
      <c r="G28" s="613"/>
      <c r="H28" s="613"/>
      <c r="I28" s="613"/>
      <c r="J28" s="613"/>
      <c r="K28" s="613"/>
      <c r="L28" s="613"/>
      <c r="M28" s="613"/>
      <c r="N28" s="613"/>
      <c r="O28" s="613"/>
      <c r="P28" s="613"/>
      <c r="Q28" s="613"/>
      <c r="R28" s="613"/>
      <c r="S28" s="613"/>
      <c r="T28" s="613"/>
      <c r="U28" s="613"/>
      <c r="V28" s="613"/>
      <c r="W28" s="613"/>
      <c r="X28" s="613"/>
      <c r="Y28" s="613"/>
      <c r="Z28" s="613"/>
      <c r="AA28" s="613"/>
      <c r="AB28" s="613"/>
      <c r="AC28" s="613"/>
      <c r="AD28" s="613"/>
      <c r="AE28" s="613"/>
      <c r="AF28" s="613"/>
      <c r="AG28" s="613"/>
      <c r="AH28" s="613"/>
      <c r="AI28" s="613"/>
      <c r="AJ28" s="613"/>
      <c r="AK28" s="613"/>
      <c r="AL28" s="613"/>
      <c r="AM28" s="613"/>
      <c r="AN28" s="613"/>
      <c r="AO28" s="613"/>
      <c r="AP28" s="613"/>
      <c r="AQ28" s="613"/>
      <c r="AR28" s="613"/>
      <c r="AS28" s="613"/>
      <c r="AT28" s="613"/>
      <c r="AU28" s="613"/>
      <c r="AV28" s="613"/>
      <c r="AW28" s="613"/>
      <c r="AX28" s="613"/>
      <c r="AY28" s="613"/>
      <c r="AZ28" s="613"/>
      <c r="BA28" s="613"/>
      <c r="BB28" s="613"/>
      <c r="BC28" s="613"/>
      <c r="BD28" s="676"/>
      <c r="BE28" s="676"/>
      <c r="BF28" s="676"/>
      <c r="BG28" s="676"/>
      <c r="BH28" s="676"/>
      <c r="BI28" s="676"/>
      <c r="BJ28" s="391"/>
      <c r="BK28" s="391"/>
      <c r="BL28" s="391"/>
      <c r="BM28" s="391"/>
      <c r="BN28" s="391"/>
      <c r="BO28" s="391"/>
      <c r="BP28" s="391"/>
      <c r="BQ28" s="391"/>
      <c r="BR28" s="391"/>
      <c r="BS28" s="391"/>
      <c r="BT28" s="391"/>
      <c r="BU28" s="391"/>
      <c r="BV28" s="391"/>
    </row>
    <row r="29" spans="1:74" ht="11.05" customHeight="1" x14ac:dyDescent="0.2">
      <c r="A29" s="641"/>
      <c r="B29" s="37" t="s">
        <v>468</v>
      </c>
      <c r="C29" s="613"/>
      <c r="D29" s="613"/>
      <c r="E29" s="613"/>
      <c r="F29" s="613"/>
      <c r="G29" s="613"/>
      <c r="H29" s="613"/>
      <c r="I29" s="613"/>
      <c r="J29" s="613"/>
      <c r="K29" s="613"/>
      <c r="L29" s="613"/>
      <c r="M29" s="613"/>
      <c r="N29" s="613"/>
      <c r="O29" s="613"/>
      <c r="P29" s="613"/>
      <c r="Q29" s="613"/>
      <c r="R29" s="613"/>
      <c r="S29" s="613"/>
      <c r="T29" s="613"/>
      <c r="U29" s="613"/>
      <c r="V29" s="613"/>
      <c r="W29" s="613"/>
      <c r="X29" s="613"/>
      <c r="Y29" s="613"/>
      <c r="Z29" s="613"/>
      <c r="AA29" s="613"/>
      <c r="AB29" s="613"/>
      <c r="AC29" s="613"/>
      <c r="AD29" s="613"/>
      <c r="AE29" s="613"/>
      <c r="AF29" s="613"/>
      <c r="AG29" s="613"/>
      <c r="AH29" s="613"/>
      <c r="AI29" s="613"/>
      <c r="AJ29" s="613"/>
      <c r="AK29" s="613"/>
      <c r="AL29" s="613"/>
      <c r="AM29" s="613"/>
      <c r="AN29" s="613"/>
      <c r="AO29" s="613"/>
      <c r="AP29" s="613"/>
      <c r="AQ29" s="613"/>
      <c r="AR29" s="613"/>
      <c r="AS29" s="613"/>
      <c r="AT29" s="613"/>
      <c r="AU29" s="613"/>
      <c r="AV29" s="613"/>
      <c r="AW29" s="613"/>
      <c r="AX29" s="613"/>
      <c r="AY29" s="613"/>
      <c r="AZ29" s="613"/>
      <c r="BA29" s="613"/>
      <c r="BB29" s="613"/>
      <c r="BC29" s="613"/>
      <c r="BD29" s="676"/>
      <c r="BE29" s="676"/>
      <c r="BF29" s="676"/>
      <c r="BG29" s="676"/>
      <c r="BH29" s="676"/>
      <c r="BI29" s="676"/>
      <c r="BJ29" s="391"/>
      <c r="BK29" s="391"/>
      <c r="BL29" s="391"/>
      <c r="BM29" s="391"/>
      <c r="BN29" s="391"/>
      <c r="BO29" s="391"/>
      <c r="BP29" s="391"/>
      <c r="BQ29" s="391"/>
      <c r="BR29" s="391"/>
      <c r="BS29" s="391"/>
      <c r="BT29" s="391"/>
      <c r="BU29" s="391"/>
      <c r="BV29" s="391"/>
    </row>
    <row r="30" spans="1:74" s="304" customFormat="1" ht="11.05" customHeight="1" x14ac:dyDescent="0.2">
      <c r="A30" s="634" t="s">
        <v>272</v>
      </c>
      <c r="B30" s="635" t="s">
        <v>1216</v>
      </c>
      <c r="C30" s="349">
        <v>107.33048386999999</v>
      </c>
      <c r="D30" s="349">
        <v>105.59651724</v>
      </c>
      <c r="E30" s="349">
        <v>87.919419355000002</v>
      </c>
      <c r="F30" s="349">
        <v>75.452299999999994</v>
      </c>
      <c r="G30" s="349">
        <v>66.989387097000005</v>
      </c>
      <c r="H30" s="349">
        <v>71.140766666999994</v>
      </c>
      <c r="I30" s="349">
        <v>79.622548386999995</v>
      </c>
      <c r="J30" s="349">
        <v>77.557483871000002</v>
      </c>
      <c r="K30" s="349">
        <v>71.898266667000001</v>
      </c>
      <c r="L30" s="349">
        <v>74.855000000000004</v>
      </c>
      <c r="M30" s="349">
        <v>81.551533332999995</v>
      </c>
      <c r="N30" s="349">
        <v>102.8436129</v>
      </c>
      <c r="O30" s="349">
        <v>107.58770968</v>
      </c>
      <c r="P30" s="349">
        <v>110.56132143000001</v>
      </c>
      <c r="Q30" s="349">
        <v>85.164580645000001</v>
      </c>
      <c r="R30" s="349">
        <v>75.720699999999994</v>
      </c>
      <c r="S30" s="349">
        <v>68.271612903000005</v>
      </c>
      <c r="T30" s="349">
        <v>74.734366667000003</v>
      </c>
      <c r="U30" s="349">
        <v>77.986774194000006</v>
      </c>
      <c r="V30" s="349">
        <v>78.589225806000002</v>
      </c>
      <c r="W30" s="349">
        <v>71.273700000000005</v>
      </c>
      <c r="X30" s="349">
        <v>72.881516129000005</v>
      </c>
      <c r="Y30" s="349">
        <v>89.499233333000006</v>
      </c>
      <c r="Z30" s="349">
        <v>97.039387097000002</v>
      </c>
      <c r="AA30" s="349">
        <v>115.91280645000001</v>
      </c>
      <c r="AB30" s="349">
        <v>109.255</v>
      </c>
      <c r="AC30" s="349">
        <v>89.695580645000007</v>
      </c>
      <c r="AD30" s="349">
        <v>78.679466667</v>
      </c>
      <c r="AE30" s="349">
        <v>72.303193547999996</v>
      </c>
      <c r="AF30" s="349">
        <v>77.226066666999998</v>
      </c>
      <c r="AG30" s="349">
        <v>83.316903225999994</v>
      </c>
      <c r="AH30" s="349">
        <v>82.559096773999997</v>
      </c>
      <c r="AI30" s="349">
        <v>76.266033332999996</v>
      </c>
      <c r="AJ30" s="349">
        <v>76.248548387</v>
      </c>
      <c r="AK30" s="349">
        <v>92.231733332999994</v>
      </c>
      <c r="AL30" s="349">
        <v>108.89893548000001</v>
      </c>
      <c r="AM30" s="349">
        <v>106.44444187000001</v>
      </c>
      <c r="AN30" s="349">
        <v>105.15574654</v>
      </c>
      <c r="AO30" s="349">
        <v>97.362099322999995</v>
      </c>
      <c r="AP30" s="349">
        <v>80.503303333000005</v>
      </c>
      <c r="AQ30" s="349">
        <v>74.468665999999999</v>
      </c>
      <c r="AR30" s="349">
        <v>78.812543732999998</v>
      </c>
      <c r="AS30" s="349">
        <v>86.073199677000005</v>
      </c>
      <c r="AT30" s="349">
        <v>86.497701547999995</v>
      </c>
      <c r="AU30" s="349">
        <v>79.350018567000006</v>
      </c>
      <c r="AV30" s="349">
        <v>78.616688323000005</v>
      </c>
      <c r="AW30" s="349">
        <v>93.994209733000005</v>
      </c>
      <c r="AX30" s="349">
        <v>102.82153981</v>
      </c>
      <c r="AY30" s="349">
        <v>119.47515432</v>
      </c>
      <c r="AZ30" s="349">
        <v>102.48875734000001</v>
      </c>
      <c r="BA30" s="349">
        <v>90.335420709999994</v>
      </c>
      <c r="BB30" s="349">
        <v>79.871395466999999</v>
      </c>
      <c r="BC30" s="349">
        <v>75.325206934999997</v>
      </c>
      <c r="BD30" s="704">
        <v>81.036610467000003</v>
      </c>
      <c r="BE30" s="704">
        <v>88.566715548000005</v>
      </c>
      <c r="BF30" s="704">
        <v>87.749596483999994</v>
      </c>
      <c r="BG30" s="704">
        <v>80.861610830999993</v>
      </c>
      <c r="BH30" s="704">
        <v>78.458500099999995</v>
      </c>
      <c r="BI30" s="704">
        <v>90.805896099999998</v>
      </c>
      <c r="BJ30" s="475">
        <v>111.08110000000001</v>
      </c>
      <c r="BK30" s="475">
        <v>116.7038</v>
      </c>
      <c r="BL30" s="475">
        <v>107.0643</v>
      </c>
      <c r="BM30" s="475">
        <v>93.494730000000004</v>
      </c>
      <c r="BN30" s="475">
        <v>80.487549999999999</v>
      </c>
      <c r="BO30" s="475">
        <v>74.152940000000001</v>
      </c>
      <c r="BP30" s="475">
        <v>78.017110000000002</v>
      </c>
      <c r="BQ30" s="475">
        <v>86.972830000000002</v>
      </c>
      <c r="BR30" s="475">
        <v>87.286159999999995</v>
      </c>
      <c r="BS30" s="475">
        <v>79.604550000000003</v>
      </c>
      <c r="BT30" s="475">
        <v>81.063640000000007</v>
      </c>
      <c r="BU30" s="475">
        <v>91.020799999999994</v>
      </c>
      <c r="BV30" s="475">
        <v>106.86499999999999</v>
      </c>
    </row>
    <row r="31" spans="1:74" ht="11.05" customHeight="1" x14ac:dyDescent="0.2">
      <c r="A31" s="288" t="s">
        <v>267</v>
      </c>
      <c r="B31" s="636" t="s">
        <v>1217</v>
      </c>
      <c r="C31" s="613">
        <v>26.609161289999999</v>
      </c>
      <c r="D31" s="613">
        <v>25.418931034</v>
      </c>
      <c r="E31" s="613">
        <v>16.994903226000002</v>
      </c>
      <c r="F31" s="613">
        <v>12.602233332999999</v>
      </c>
      <c r="G31" s="613">
        <v>7.6319677418999996</v>
      </c>
      <c r="H31" s="613">
        <v>4.5375333332999999</v>
      </c>
      <c r="I31" s="613">
        <v>3.8109999999999999</v>
      </c>
      <c r="J31" s="613">
        <v>3.5105483871000001</v>
      </c>
      <c r="K31" s="613">
        <v>4.2177333333</v>
      </c>
      <c r="L31" s="613">
        <v>7.7998709677000004</v>
      </c>
      <c r="M31" s="613">
        <v>14.661899999999999</v>
      </c>
      <c r="N31" s="613">
        <v>25.794806452</v>
      </c>
      <c r="O31" s="613">
        <v>28.879483871000001</v>
      </c>
      <c r="P31" s="613">
        <v>31.28</v>
      </c>
      <c r="Q31" s="613">
        <v>18.521387097000002</v>
      </c>
      <c r="R31" s="613">
        <v>11.403533333</v>
      </c>
      <c r="S31" s="613">
        <v>7.0301612902999997</v>
      </c>
      <c r="T31" s="613">
        <v>4.3185666666999998</v>
      </c>
      <c r="U31" s="613">
        <v>3.6412258065000001</v>
      </c>
      <c r="V31" s="613">
        <v>3.4335806452000002</v>
      </c>
      <c r="W31" s="613">
        <v>3.9506000000000001</v>
      </c>
      <c r="X31" s="613">
        <v>6.2142580645000001</v>
      </c>
      <c r="Y31" s="613">
        <v>16.068766666999998</v>
      </c>
      <c r="Z31" s="613">
        <v>21.588548386999999</v>
      </c>
      <c r="AA31" s="613">
        <v>30.906677419000001</v>
      </c>
      <c r="AB31" s="613">
        <v>28.250214285999999</v>
      </c>
      <c r="AC31" s="613">
        <v>18.977387097000001</v>
      </c>
      <c r="AD31" s="613">
        <v>12.814500000000001</v>
      </c>
      <c r="AE31" s="613">
        <v>6.4935806451999998</v>
      </c>
      <c r="AF31" s="613">
        <v>4.1302333332999996</v>
      </c>
      <c r="AG31" s="613">
        <v>3.5536451613</v>
      </c>
      <c r="AH31" s="613">
        <v>3.3188709677000001</v>
      </c>
      <c r="AI31" s="613">
        <v>3.8017666666999999</v>
      </c>
      <c r="AJ31" s="613">
        <v>7.8025806451999999</v>
      </c>
      <c r="AK31" s="613">
        <v>17.110700000000001</v>
      </c>
      <c r="AL31" s="613">
        <v>26.929129031999999</v>
      </c>
      <c r="AM31" s="613">
        <v>25.780677419</v>
      </c>
      <c r="AN31" s="613">
        <v>24.419428571000001</v>
      </c>
      <c r="AO31" s="613">
        <v>20.411064516</v>
      </c>
      <c r="AP31" s="613">
        <v>11.2552</v>
      </c>
      <c r="AQ31" s="613">
        <v>6.3456451613000002</v>
      </c>
      <c r="AR31" s="613">
        <v>4.2877999999999998</v>
      </c>
      <c r="AS31" s="613">
        <v>3.5897419355000002</v>
      </c>
      <c r="AT31" s="613">
        <v>3.3600322580999999</v>
      </c>
      <c r="AU31" s="613">
        <v>3.7784333333000002</v>
      </c>
      <c r="AV31" s="613">
        <v>7.3149354839000003</v>
      </c>
      <c r="AW31" s="613">
        <v>16.434699999999999</v>
      </c>
      <c r="AX31" s="613">
        <v>21.154709677</v>
      </c>
      <c r="AY31" s="613">
        <v>29.636935483999999</v>
      </c>
      <c r="AZ31" s="613">
        <v>22.279586207000001</v>
      </c>
      <c r="BA31" s="613">
        <v>16.427516129000001</v>
      </c>
      <c r="BB31" s="613">
        <v>10.597899999999999</v>
      </c>
      <c r="BC31" s="613">
        <v>5.5438064516000001</v>
      </c>
      <c r="BD31" s="676">
        <v>4.0913000000000004</v>
      </c>
      <c r="BE31" s="676">
        <v>3.4527096774000001</v>
      </c>
      <c r="BF31" s="676">
        <v>3.3983548387</v>
      </c>
      <c r="BG31" s="676">
        <v>3.7843666667</v>
      </c>
      <c r="BH31" s="676">
        <v>5.8288349999999998</v>
      </c>
      <c r="BI31" s="676">
        <v>14.56005</v>
      </c>
      <c r="BJ31" s="391">
        <v>25.963329999999999</v>
      </c>
      <c r="BK31" s="391">
        <v>28.76379</v>
      </c>
      <c r="BL31" s="391">
        <v>25.540099999999999</v>
      </c>
      <c r="BM31" s="391">
        <v>18.660550000000001</v>
      </c>
      <c r="BN31" s="391">
        <v>11.176589999999999</v>
      </c>
      <c r="BO31" s="391">
        <v>6.3953600000000002</v>
      </c>
      <c r="BP31" s="391">
        <v>4.3799359999999998</v>
      </c>
      <c r="BQ31" s="391">
        <v>3.6883710000000001</v>
      </c>
      <c r="BR31" s="391">
        <v>3.462529</v>
      </c>
      <c r="BS31" s="391">
        <v>4.3263780000000001</v>
      </c>
      <c r="BT31" s="391">
        <v>7.8164480000000003</v>
      </c>
      <c r="BU31" s="391">
        <v>16.008649999999999</v>
      </c>
      <c r="BV31" s="391">
        <v>24.530930000000001</v>
      </c>
    </row>
    <row r="32" spans="1:74" ht="11.05" customHeight="1" x14ac:dyDescent="0.2">
      <c r="A32" s="288" t="s">
        <v>268</v>
      </c>
      <c r="B32" s="636" t="s">
        <v>1218</v>
      </c>
      <c r="C32" s="613">
        <v>15.793064515999999</v>
      </c>
      <c r="D32" s="613">
        <v>15.40037931</v>
      </c>
      <c r="E32" s="613">
        <v>10.914387097000001</v>
      </c>
      <c r="F32" s="613">
        <v>7.9175000000000004</v>
      </c>
      <c r="G32" s="613">
        <v>5.2339032257999998</v>
      </c>
      <c r="H32" s="613">
        <v>4.3815666667000004</v>
      </c>
      <c r="I32" s="613">
        <v>4.1529999999999996</v>
      </c>
      <c r="J32" s="613">
        <v>4.2202903226000004</v>
      </c>
      <c r="K32" s="613">
        <v>4.7767666667000004</v>
      </c>
      <c r="L32" s="613">
        <v>6.7177741935000004</v>
      </c>
      <c r="M32" s="613">
        <v>9.7629999999999999</v>
      </c>
      <c r="N32" s="613">
        <v>14.608967742000001</v>
      </c>
      <c r="O32" s="613">
        <v>16.014709676999999</v>
      </c>
      <c r="P32" s="613">
        <v>17.720071429000001</v>
      </c>
      <c r="Q32" s="613">
        <v>11.523</v>
      </c>
      <c r="R32" s="613">
        <v>8.2424333332999993</v>
      </c>
      <c r="S32" s="613">
        <v>5.8760645160999996</v>
      </c>
      <c r="T32" s="613">
        <v>4.7786666667000004</v>
      </c>
      <c r="U32" s="613">
        <v>4.6074193548000002</v>
      </c>
      <c r="V32" s="613">
        <v>4.5474516128999998</v>
      </c>
      <c r="W32" s="613">
        <v>4.9851666666999996</v>
      </c>
      <c r="X32" s="613">
        <v>6.3043225806000001</v>
      </c>
      <c r="Y32" s="613">
        <v>11.220433333000001</v>
      </c>
      <c r="Z32" s="613">
        <v>12.936903226</v>
      </c>
      <c r="AA32" s="613">
        <v>17.765096774</v>
      </c>
      <c r="AB32" s="613">
        <v>16.563785714000002</v>
      </c>
      <c r="AC32" s="613">
        <v>12.429032257999999</v>
      </c>
      <c r="AD32" s="613">
        <v>9.1918000000000006</v>
      </c>
      <c r="AE32" s="613">
        <v>5.9079032258000002</v>
      </c>
      <c r="AF32" s="613">
        <v>4.8784666666999996</v>
      </c>
      <c r="AG32" s="613">
        <v>4.6576129032000004</v>
      </c>
      <c r="AH32" s="613">
        <v>4.5638064515999996</v>
      </c>
      <c r="AI32" s="613">
        <v>4.9964333332999997</v>
      </c>
      <c r="AJ32" s="613">
        <v>7.2009677419000004</v>
      </c>
      <c r="AK32" s="613">
        <v>11.763266667</v>
      </c>
      <c r="AL32" s="613">
        <v>15.875032257999999</v>
      </c>
      <c r="AM32" s="613">
        <v>15.334516129000001</v>
      </c>
      <c r="AN32" s="613">
        <v>15.138428571</v>
      </c>
      <c r="AO32" s="613">
        <v>13.162548386999999</v>
      </c>
      <c r="AP32" s="613">
        <v>8.4372333333</v>
      </c>
      <c r="AQ32" s="613">
        <v>5.8990322581000001</v>
      </c>
      <c r="AR32" s="613">
        <v>4.9688333333000001</v>
      </c>
      <c r="AS32" s="613">
        <v>4.6070645161000003</v>
      </c>
      <c r="AT32" s="613">
        <v>4.6815161290000002</v>
      </c>
      <c r="AU32" s="613">
        <v>4.8832666667</v>
      </c>
      <c r="AV32" s="613">
        <v>7.2130967742000003</v>
      </c>
      <c r="AW32" s="613">
        <v>11.549133333</v>
      </c>
      <c r="AX32" s="613">
        <v>13.329645161</v>
      </c>
      <c r="AY32" s="613">
        <v>17.270645161000001</v>
      </c>
      <c r="AZ32" s="613">
        <v>14.330103447999999</v>
      </c>
      <c r="BA32" s="613">
        <v>11.166096774</v>
      </c>
      <c r="BB32" s="613">
        <v>8.2467000000000006</v>
      </c>
      <c r="BC32" s="613">
        <v>5.6794193548000003</v>
      </c>
      <c r="BD32" s="676">
        <v>5.1100333332999996</v>
      </c>
      <c r="BE32" s="676">
        <v>4.7152903225999996</v>
      </c>
      <c r="BF32" s="676">
        <v>4.8116451613000004</v>
      </c>
      <c r="BG32" s="676">
        <v>5.2503333333000004</v>
      </c>
      <c r="BH32" s="676">
        <v>6.6285569999999998</v>
      </c>
      <c r="BI32" s="676">
        <v>10.686590000000001</v>
      </c>
      <c r="BJ32" s="391">
        <v>15.737310000000001</v>
      </c>
      <c r="BK32" s="391">
        <v>17.093409999999999</v>
      </c>
      <c r="BL32" s="391">
        <v>15.877700000000001</v>
      </c>
      <c r="BM32" s="391">
        <v>12.50267</v>
      </c>
      <c r="BN32" s="391">
        <v>8.6874280000000006</v>
      </c>
      <c r="BO32" s="391">
        <v>6.204923</v>
      </c>
      <c r="BP32" s="391">
        <v>5.3598720000000002</v>
      </c>
      <c r="BQ32" s="391">
        <v>5.0733170000000003</v>
      </c>
      <c r="BR32" s="391">
        <v>5.1083230000000004</v>
      </c>
      <c r="BS32" s="391">
        <v>5.6209290000000003</v>
      </c>
      <c r="BT32" s="391">
        <v>7.6547590000000003</v>
      </c>
      <c r="BU32" s="391">
        <v>11.531829999999999</v>
      </c>
      <c r="BV32" s="391">
        <v>15.10843</v>
      </c>
    </row>
    <row r="33" spans="1:75" ht="11.05" customHeight="1" x14ac:dyDescent="0.2">
      <c r="A33" s="288" t="s">
        <v>270</v>
      </c>
      <c r="B33" s="636" t="s">
        <v>1219</v>
      </c>
      <c r="C33" s="613">
        <v>25.315193548</v>
      </c>
      <c r="D33" s="613">
        <v>25.132448276000002</v>
      </c>
      <c r="E33" s="613">
        <v>23.063258064999999</v>
      </c>
      <c r="F33" s="613">
        <v>21.256566667000001</v>
      </c>
      <c r="G33" s="613">
        <v>20.037774194000001</v>
      </c>
      <c r="H33" s="613">
        <v>20.161733333000001</v>
      </c>
      <c r="I33" s="613">
        <v>20.585322581</v>
      </c>
      <c r="J33" s="613">
        <v>21.075354838999999</v>
      </c>
      <c r="K33" s="613">
        <v>21.608566667000002</v>
      </c>
      <c r="L33" s="613">
        <v>22.289967742000002</v>
      </c>
      <c r="M33" s="613">
        <v>23.551333332999999</v>
      </c>
      <c r="N33" s="613">
        <v>25.271354839000001</v>
      </c>
      <c r="O33" s="613">
        <v>25.674258065</v>
      </c>
      <c r="P33" s="613">
        <v>24.630892856999999</v>
      </c>
      <c r="Q33" s="613">
        <v>22.872129032</v>
      </c>
      <c r="R33" s="613">
        <v>22.718900000000001</v>
      </c>
      <c r="S33" s="613">
        <v>21.429967741999999</v>
      </c>
      <c r="T33" s="613">
        <v>21.481133332999999</v>
      </c>
      <c r="U33" s="613">
        <v>21.695032258000001</v>
      </c>
      <c r="V33" s="613">
        <v>21.756483871</v>
      </c>
      <c r="W33" s="613">
        <v>21.503066666999999</v>
      </c>
      <c r="X33" s="613">
        <v>22.052129032</v>
      </c>
      <c r="Y33" s="613">
        <v>24.537299999999998</v>
      </c>
      <c r="Z33" s="613">
        <v>25.093870968000001</v>
      </c>
      <c r="AA33" s="613">
        <v>26.647612902999999</v>
      </c>
      <c r="AB33" s="613">
        <v>26.039071429</v>
      </c>
      <c r="AC33" s="613">
        <v>24.543064516000001</v>
      </c>
      <c r="AD33" s="613">
        <v>23.524133333000002</v>
      </c>
      <c r="AE33" s="613">
        <v>22.058741935</v>
      </c>
      <c r="AF33" s="613">
        <v>21.823433333000001</v>
      </c>
      <c r="AG33" s="613">
        <v>21.452129031999998</v>
      </c>
      <c r="AH33" s="613">
        <v>21.826193547999999</v>
      </c>
      <c r="AI33" s="613">
        <v>21.769233332999999</v>
      </c>
      <c r="AJ33" s="613">
        <v>22.307838709999999</v>
      </c>
      <c r="AK33" s="613">
        <v>24.314499999999999</v>
      </c>
      <c r="AL33" s="613">
        <v>24.546483871</v>
      </c>
      <c r="AM33" s="613">
        <v>24.825258065</v>
      </c>
      <c r="AN33" s="613">
        <v>25.268535713999999</v>
      </c>
      <c r="AO33" s="613">
        <v>24.428709677000001</v>
      </c>
      <c r="AP33" s="613">
        <v>23.528566667</v>
      </c>
      <c r="AQ33" s="613">
        <v>21.964064516000001</v>
      </c>
      <c r="AR33" s="613">
        <v>21.831233333</v>
      </c>
      <c r="AS33" s="613">
        <v>21.574741934999999</v>
      </c>
      <c r="AT33" s="613">
        <v>22.188354838999999</v>
      </c>
      <c r="AU33" s="613">
        <v>22.174733332999999</v>
      </c>
      <c r="AV33" s="613">
        <v>22.784096774000002</v>
      </c>
      <c r="AW33" s="613">
        <v>24.722533333000001</v>
      </c>
      <c r="AX33" s="613">
        <v>25.516354839000002</v>
      </c>
      <c r="AY33" s="613">
        <v>25.852387097000001</v>
      </c>
      <c r="AZ33" s="613">
        <v>24.707482759000001</v>
      </c>
      <c r="BA33" s="613">
        <v>24.047870968000002</v>
      </c>
      <c r="BB33" s="613">
        <v>23.112066667000001</v>
      </c>
      <c r="BC33" s="613">
        <v>22.029354839</v>
      </c>
      <c r="BD33" s="676">
        <v>21.759533333</v>
      </c>
      <c r="BE33" s="676">
        <v>21.946161289999999</v>
      </c>
      <c r="BF33" s="676">
        <v>22.473225805999999</v>
      </c>
      <c r="BG33" s="676">
        <v>22.311699999999998</v>
      </c>
      <c r="BH33" s="676">
        <v>22.356680000000001</v>
      </c>
      <c r="BI33" s="676">
        <v>24.214770000000001</v>
      </c>
      <c r="BJ33" s="391">
        <v>25.191420000000001</v>
      </c>
      <c r="BK33" s="391">
        <v>25.6691</v>
      </c>
      <c r="BL33" s="391">
        <v>25.29589</v>
      </c>
      <c r="BM33" s="391">
        <v>23.91977</v>
      </c>
      <c r="BN33" s="391">
        <v>23.006799999999998</v>
      </c>
      <c r="BO33" s="391">
        <v>21.80021</v>
      </c>
      <c r="BP33" s="391">
        <v>21.62988</v>
      </c>
      <c r="BQ33" s="391">
        <v>21.57038</v>
      </c>
      <c r="BR33" s="391">
        <v>21.945129999999999</v>
      </c>
      <c r="BS33" s="391">
        <v>22.038920000000001</v>
      </c>
      <c r="BT33" s="391">
        <v>22.53875</v>
      </c>
      <c r="BU33" s="391">
        <v>24.534140000000001</v>
      </c>
      <c r="BV33" s="391">
        <v>25.370529999999999</v>
      </c>
    </row>
    <row r="34" spans="1:75" ht="11.05" customHeight="1" x14ac:dyDescent="0.2">
      <c r="A34" s="288" t="s">
        <v>271</v>
      </c>
      <c r="B34" s="636" t="s">
        <v>1220</v>
      </c>
      <c r="C34" s="613">
        <v>30.610675870000001</v>
      </c>
      <c r="D34" s="613">
        <v>30.79463621</v>
      </c>
      <c r="E34" s="613">
        <v>28.734965769999999</v>
      </c>
      <c r="F34" s="613">
        <v>25.926789400000001</v>
      </c>
      <c r="G34" s="613">
        <v>27.003484740000001</v>
      </c>
      <c r="H34" s="613">
        <v>34.703374529999998</v>
      </c>
      <c r="I34" s="613">
        <v>43.412800740000002</v>
      </c>
      <c r="J34" s="613">
        <v>41.162834740000001</v>
      </c>
      <c r="K34" s="613">
        <v>33.863578269999998</v>
      </c>
      <c r="L34" s="613">
        <v>30.59008665</v>
      </c>
      <c r="M34" s="613">
        <v>25.73531307</v>
      </c>
      <c r="N34" s="613">
        <v>28.543452970000001</v>
      </c>
      <c r="O34" s="613">
        <v>27.87178274</v>
      </c>
      <c r="P34" s="613">
        <v>28.019485209999999</v>
      </c>
      <c r="Q34" s="613">
        <v>23.93483681</v>
      </c>
      <c r="R34" s="613">
        <v>25.376018299999998</v>
      </c>
      <c r="S34" s="613">
        <v>26.252197389999999</v>
      </c>
      <c r="T34" s="613">
        <v>36.236205830000003</v>
      </c>
      <c r="U34" s="613">
        <v>39.949802579999997</v>
      </c>
      <c r="V34" s="613">
        <v>40.720301130000003</v>
      </c>
      <c r="W34" s="613">
        <v>32.95772247</v>
      </c>
      <c r="X34" s="613">
        <v>30.292222580000001</v>
      </c>
      <c r="Y34" s="613">
        <v>28.944711399999999</v>
      </c>
      <c r="Z34" s="613">
        <v>28.353089579999999</v>
      </c>
      <c r="AA34" s="613">
        <v>30.619830189999998</v>
      </c>
      <c r="AB34" s="613">
        <v>28.714266930000001</v>
      </c>
      <c r="AC34" s="613">
        <v>25.059587000000001</v>
      </c>
      <c r="AD34" s="613">
        <v>24.769173070000001</v>
      </c>
      <c r="AE34" s="613">
        <v>29.764088709999999</v>
      </c>
      <c r="AF34" s="613">
        <v>38.150875429999999</v>
      </c>
      <c r="AG34" s="613">
        <v>45.321610229999997</v>
      </c>
      <c r="AH34" s="613">
        <v>44.52079165</v>
      </c>
      <c r="AI34" s="613">
        <v>37.504624030000002</v>
      </c>
      <c r="AJ34" s="613">
        <v>30.530112259999999</v>
      </c>
      <c r="AK34" s="613">
        <v>30.07022907</v>
      </c>
      <c r="AL34" s="613">
        <v>32.012954550000003</v>
      </c>
      <c r="AM34" s="613">
        <v>31.050828968000001</v>
      </c>
      <c r="AN34" s="613">
        <v>30.913675107</v>
      </c>
      <c r="AO34" s="613">
        <v>30.186615452000002</v>
      </c>
      <c r="AP34" s="613">
        <v>28.730536666999999</v>
      </c>
      <c r="AQ34" s="613">
        <v>31.894795032000001</v>
      </c>
      <c r="AR34" s="613">
        <v>39.223677066999997</v>
      </c>
      <c r="AS34" s="613">
        <v>47.519264194000002</v>
      </c>
      <c r="AT34" s="613">
        <v>47.416378967999997</v>
      </c>
      <c r="AU34" s="613">
        <v>39.919651899999998</v>
      </c>
      <c r="AV34" s="613">
        <v>32.733494774</v>
      </c>
      <c r="AW34" s="613">
        <v>32.064076399999998</v>
      </c>
      <c r="AX34" s="613">
        <v>33.278797871000002</v>
      </c>
      <c r="AY34" s="613">
        <v>36.688380129000002</v>
      </c>
      <c r="AZ34" s="613">
        <v>31.628300448000001</v>
      </c>
      <c r="BA34" s="613">
        <v>29.749452968</v>
      </c>
      <c r="BB34" s="613">
        <v>29.397928799999999</v>
      </c>
      <c r="BC34" s="613">
        <v>33.730045644999997</v>
      </c>
      <c r="BD34" s="676">
        <v>41.461777132999998</v>
      </c>
      <c r="BE34" s="676">
        <v>49.498199419000002</v>
      </c>
      <c r="BF34" s="676">
        <v>48.181693258000003</v>
      </c>
      <c r="BG34" s="676">
        <v>40.931352767</v>
      </c>
      <c r="BH34" s="676">
        <v>35.134569999999997</v>
      </c>
      <c r="BI34" s="676">
        <v>32.314340000000001</v>
      </c>
      <c r="BJ34" s="391">
        <v>34.344450000000002</v>
      </c>
      <c r="BK34" s="391">
        <v>35.143430000000002</v>
      </c>
      <c r="BL34" s="391">
        <v>30.751470000000001</v>
      </c>
      <c r="BM34" s="391">
        <v>29.250859999999999</v>
      </c>
      <c r="BN34" s="391">
        <v>28.964739999999999</v>
      </c>
      <c r="BO34" s="391">
        <v>31.34789</v>
      </c>
      <c r="BP34" s="391">
        <v>38.100879999999997</v>
      </c>
      <c r="BQ34" s="391">
        <v>47.752000000000002</v>
      </c>
      <c r="BR34" s="391">
        <v>47.879519999999999</v>
      </c>
      <c r="BS34" s="391">
        <v>39.033209999999997</v>
      </c>
      <c r="BT34" s="391">
        <v>34.389620000000001</v>
      </c>
      <c r="BU34" s="391">
        <v>29.891829999999999</v>
      </c>
      <c r="BV34" s="391">
        <v>32.137740000000001</v>
      </c>
    </row>
    <row r="35" spans="1:75" ht="11.05" customHeight="1" x14ac:dyDescent="0.2">
      <c r="A35" s="288" t="s">
        <v>269</v>
      </c>
      <c r="B35" s="636" t="s">
        <v>1221</v>
      </c>
      <c r="C35" s="613">
        <v>5.2521612903000001</v>
      </c>
      <c r="D35" s="613">
        <v>5.1582068966000003</v>
      </c>
      <c r="E35" s="613">
        <v>5.1465806452000002</v>
      </c>
      <c r="F35" s="613">
        <v>5.1250999999999998</v>
      </c>
      <c r="G35" s="613">
        <v>4.7449032257999999</v>
      </c>
      <c r="H35" s="613">
        <v>4.8766666667000003</v>
      </c>
      <c r="I35" s="613">
        <v>4.8801290323000002</v>
      </c>
      <c r="J35" s="613">
        <v>4.8814193548000002</v>
      </c>
      <c r="K35" s="613">
        <v>4.9268000000000001</v>
      </c>
      <c r="L35" s="613">
        <v>4.8448064516000002</v>
      </c>
      <c r="M35" s="613">
        <v>4.9954666666999996</v>
      </c>
      <c r="N35" s="613">
        <v>5.0263548386999997</v>
      </c>
      <c r="O35" s="613">
        <v>4.9656451613000003</v>
      </c>
      <c r="P35" s="613">
        <v>4.5977857142999996</v>
      </c>
      <c r="Q35" s="613">
        <v>5.0143870968000002</v>
      </c>
      <c r="R35" s="613">
        <v>5.0536666666999999</v>
      </c>
      <c r="S35" s="613">
        <v>5.0496129031999999</v>
      </c>
      <c r="T35" s="613">
        <v>5.0315000000000003</v>
      </c>
      <c r="U35" s="613">
        <v>5.0790645160999999</v>
      </c>
      <c r="V35" s="613">
        <v>5.0940967741999996</v>
      </c>
      <c r="W35" s="613">
        <v>5.1287000000000003</v>
      </c>
      <c r="X35" s="613">
        <v>5.2101290323000002</v>
      </c>
      <c r="Y35" s="613">
        <v>5.2689333332999997</v>
      </c>
      <c r="Z35" s="613">
        <v>5.3133225806000004</v>
      </c>
      <c r="AA35" s="613">
        <v>4.9836129032000001</v>
      </c>
      <c r="AB35" s="613">
        <v>4.9704642857000003</v>
      </c>
      <c r="AC35" s="613">
        <v>5.0562903225999998</v>
      </c>
      <c r="AD35" s="613">
        <v>5.0923333333</v>
      </c>
      <c r="AE35" s="613">
        <v>5.1326774194000002</v>
      </c>
      <c r="AF35" s="613">
        <v>5.1450333332999998</v>
      </c>
      <c r="AG35" s="613">
        <v>5.1989677418999998</v>
      </c>
      <c r="AH35" s="613">
        <v>5.2256129032</v>
      </c>
      <c r="AI35" s="613">
        <v>5.3011666667000004</v>
      </c>
      <c r="AJ35" s="613">
        <v>5.2954838710000001</v>
      </c>
      <c r="AK35" s="613">
        <v>5.2950666667000004</v>
      </c>
      <c r="AL35" s="613">
        <v>5.1917096773999996</v>
      </c>
      <c r="AM35" s="613">
        <v>5.2816774194000002</v>
      </c>
      <c r="AN35" s="613">
        <v>5.2916071429000002</v>
      </c>
      <c r="AO35" s="613">
        <v>5.3527741935000002</v>
      </c>
      <c r="AP35" s="613">
        <v>5.3514666667000004</v>
      </c>
      <c r="AQ35" s="613">
        <v>5.3912580644999997</v>
      </c>
      <c r="AR35" s="613">
        <v>5.3728666667000002</v>
      </c>
      <c r="AS35" s="613">
        <v>5.3833870967999999</v>
      </c>
      <c r="AT35" s="613">
        <v>5.4433548387000004</v>
      </c>
      <c r="AU35" s="613">
        <v>5.4533333332999998</v>
      </c>
      <c r="AV35" s="613">
        <v>5.4479032258000002</v>
      </c>
      <c r="AW35" s="613">
        <v>5.5213999999999999</v>
      </c>
      <c r="AX35" s="613">
        <v>5.5335161289999997</v>
      </c>
      <c r="AY35" s="613">
        <v>5.3570645161000003</v>
      </c>
      <c r="AZ35" s="613">
        <v>5.5113448276000003</v>
      </c>
      <c r="BA35" s="613">
        <v>5.3688709677000004</v>
      </c>
      <c r="BB35" s="613">
        <v>5.3341000000000003</v>
      </c>
      <c r="BC35" s="613">
        <v>5.3305483871000003</v>
      </c>
      <c r="BD35" s="676">
        <v>5.3875333333000004</v>
      </c>
      <c r="BE35" s="676">
        <v>5.4452580644999999</v>
      </c>
      <c r="BF35" s="676">
        <v>5.4061612903</v>
      </c>
      <c r="BG35" s="676">
        <v>5.3639666666999997</v>
      </c>
      <c r="BH35" s="676">
        <v>5.3825070000000004</v>
      </c>
      <c r="BI35" s="676">
        <v>5.4200660000000003</v>
      </c>
      <c r="BJ35" s="391">
        <v>5.4311790000000002</v>
      </c>
      <c r="BK35" s="391">
        <v>5.4008430000000001</v>
      </c>
      <c r="BL35" s="391">
        <v>5.3414359999999999</v>
      </c>
      <c r="BM35" s="391">
        <v>5.4379470000000003</v>
      </c>
      <c r="BN35" s="391">
        <v>5.4392189999999996</v>
      </c>
      <c r="BO35" s="391">
        <v>5.4458929999999999</v>
      </c>
      <c r="BP35" s="391">
        <v>5.438402</v>
      </c>
      <c r="BQ35" s="391">
        <v>5.4279140000000003</v>
      </c>
      <c r="BR35" s="391">
        <v>5.4170720000000001</v>
      </c>
      <c r="BS35" s="391">
        <v>5.4143369999999997</v>
      </c>
      <c r="BT35" s="391">
        <v>5.428884</v>
      </c>
      <c r="BU35" s="391">
        <v>5.4268330000000002</v>
      </c>
      <c r="BV35" s="391">
        <v>5.4646619999999997</v>
      </c>
    </row>
    <row r="36" spans="1:75" ht="11.05" customHeight="1" x14ac:dyDescent="0.2">
      <c r="A36" s="288" t="s">
        <v>273</v>
      </c>
      <c r="B36" s="636" t="s">
        <v>1222</v>
      </c>
      <c r="C36" s="613">
        <v>3.6158709676999998</v>
      </c>
      <c r="D36" s="613">
        <v>3.5576206896999998</v>
      </c>
      <c r="E36" s="613">
        <v>2.9310322581000001</v>
      </c>
      <c r="F36" s="613">
        <v>2.4897999999999998</v>
      </c>
      <c r="G36" s="613">
        <v>2.2030645161</v>
      </c>
      <c r="H36" s="613">
        <v>2.3456000000000001</v>
      </c>
      <c r="I36" s="613">
        <v>2.6459999999999999</v>
      </c>
      <c r="J36" s="613">
        <v>2.5727096773999998</v>
      </c>
      <c r="K36" s="613">
        <v>2.3704666667000001</v>
      </c>
      <c r="L36" s="613">
        <v>2.4781612903000001</v>
      </c>
      <c r="M36" s="613">
        <v>2.7101999999999999</v>
      </c>
      <c r="N36" s="613">
        <v>3.4643548386999998</v>
      </c>
      <c r="O36" s="613">
        <v>4.0324193548</v>
      </c>
      <c r="P36" s="613">
        <v>4.1637142857000002</v>
      </c>
      <c r="Q36" s="613">
        <v>3.1494193548</v>
      </c>
      <c r="R36" s="613">
        <v>2.7768000000000002</v>
      </c>
      <c r="S36" s="613">
        <v>2.4842258065</v>
      </c>
      <c r="T36" s="613">
        <v>2.7389000000000001</v>
      </c>
      <c r="U36" s="613">
        <v>2.8648387096999999</v>
      </c>
      <c r="V36" s="613">
        <v>2.8879032258000001</v>
      </c>
      <c r="W36" s="613">
        <v>2.5991</v>
      </c>
      <c r="X36" s="613">
        <v>2.6590645160999999</v>
      </c>
      <c r="Y36" s="613">
        <v>3.3097333333000001</v>
      </c>
      <c r="Z36" s="613">
        <v>3.6042903225999998</v>
      </c>
      <c r="AA36" s="613">
        <v>4.423</v>
      </c>
      <c r="AB36" s="613">
        <v>4.1580714285999996</v>
      </c>
      <c r="AC36" s="613">
        <v>3.3747741935</v>
      </c>
      <c r="AD36" s="613">
        <v>2.9340666667000002</v>
      </c>
      <c r="AE36" s="613">
        <v>2.6782258065</v>
      </c>
      <c r="AF36" s="613">
        <v>2.8740333332999999</v>
      </c>
      <c r="AG36" s="613">
        <v>3.1147419355000001</v>
      </c>
      <c r="AH36" s="613">
        <v>3.0834516128999998</v>
      </c>
      <c r="AI36" s="613">
        <v>2.8295333333000001</v>
      </c>
      <c r="AJ36" s="613">
        <v>2.8290645160999999</v>
      </c>
      <c r="AK36" s="613">
        <v>3.4663666666999999</v>
      </c>
      <c r="AL36" s="613">
        <v>4.1350322580999999</v>
      </c>
      <c r="AM36" s="613">
        <v>4.0012258064999999</v>
      </c>
      <c r="AN36" s="613">
        <v>3.9538214286</v>
      </c>
      <c r="AO36" s="613">
        <v>3.6501290323000002</v>
      </c>
      <c r="AP36" s="613">
        <v>3.0300666666999998</v>
      </c>
      <c r="AQ36" s="613">
        <v>2.8036129031999999</v>
      </c>
      <c r="AR36" s="613">
        <v>2.9579</v>
      </c>
      <c r="AS36" s="613">
        <v>3.2287419355</v>
      </c>
      <c r="AT36" s="613">
        <v>3.2378064516</v>
      </c>
      <c r="AU36" s="613">
        <v>2.9703666666999999</v>
      </c>
      <c r="AV36" s="613">
        <v>2.9529032258000001</v>
      </c>
      <c r="AW36" s="613">
        <v>3.5321333333</v>
      </c>
      <c r="AX36" s="613">
        <v>3.8382580645000002</v>
      </c>
      <c r="AY36" s="613">
        <v>4.4844838710000001</v>
      </c>
      <c r="AZ36" s="613">
        <v>3.8466896552000001</v>
      </c>
      <c r="BA36" s="613">
        <v>3.3903548387</v>
      </c>
      <c r="BB36" s="613">
        <v>2.9974666666999998</v>
      </c>
      <c r="BC36" s="613">
        <v>2.8267741934999999</v>
      </c>
      <c r="BD36" s="676">
        <v>3.0411999999999999</v>
      </c>
      <c r="BE36" s="676">
        <v>3.3239354839000002</v>
      </c>
      <c r="BF36" s="676">
        <v>3.2932580644999998</v>
      </c>
      <c r="BG36" s="676">
        <v>3.0346333333</v>
      </c>
      <c r="BH36" s="676">
        <v>2.9420929999999998</v>
      </c>
      <c r="BI36" s="676">
        <v>3.4248219999999998</v>
      </c>
      <c r="BJ36" s="391">
        <v>4.2282010000000003</v>
      </c>
      <c r="BK36" s="391">
        <v>4.4509319999999999</v>
      </c>
      <c r="BL36" s="391">
        <v>4.0753909999999998</v>
      </c>
      <c r="BM36" s="391">
        <v>3.5406870000000001</v>
      </c>
      <c r="BN36" s="391">
        <v>3.0305249999999999</v>
      </c>
      <c r="BO36" s="391">
        <v>2.7764090000000001</v>
      </c>
      <c r="BP36" s="391">
        <v>2.9258799999999998</v>
      </c>
      <c r="BQ36" s="391">
        <v>3.278594</v>
      </c>
      <c r="BR36" s="391">
        <v>3.2913230000000002</v>
      </c>
      <c r="BS36" s="391">
        <v>2.9885190000000001</v>
      </c>
      <c r="BT36" s="391">
        <v>3.0529130000000002</v>
      </c>
      <c r="BU36" s="391">
        <v>3.4452579999999999</v>
      </c>
      <c r="BV36" s="391">
        <v>4.0703969999999998</v>
      </c>
    </row>
    <row r="37" spans="1:75" ht="11.05" customHeight="1" x14ac:dyDescent="0.2">
      <c r="A37" s="288" t="s">
        <v>276</v>
      </c>
      <c r="B37" s="636" t="s">
        <v>1223</v>
      </c>
      <c r="C37" s="613">
        <v>0.13425806452</v>
      </c>
      <c r="D37" s="613">
        <v>0.13424137930999999</v>
      </c>
      <c r="E37" s="613">
        <v>0.13425806452</v>
      </c>
      <c r="F37" s="613">
        <v>0.13423333333000001</v>
      </c>
      <c r="G37" s="613">
        <v>0.13425806452</v>
      </c>
      <c r="H37" s="613">
        <v>0.13423333333000001</v>
      </c>
      <c r="I37" s="613">
        <v>0.13425806452</v>
      </c>
      <c r="J37" s="613">
        <v>0.13425806452</v>
      </c>
      <c r="K37" s="613">
        <v>0.13423333333000001</v>
      </c>
      <c r="L37" s="613">
        <v>0.13425806452</v>
      </c>
      <c r="M37" s="613">
        <v>0.13423333333000001</v>
      </c>
      <c r="N37" s="613">
        <v>0.13425806452</v>
      </c>
      <c r="O37" s="613">
        <v>0.14929032258</v>
      </c>
      <c r="P37" s="613">
        <v>0.14928571429000001</v>
      </c>
      <c r="Q37" s="613">
        <v>0.14929032258</v>
      </c>
      <c r="R37" s="613">
        <v>0.14929999999999999</v>
      </c>
      <c r="S37" s="613">
        <v>0.14929032258</v>
      </c>
      <c r="T37" s="613">
        <v>0.14929999999999999</v>
      </c>
      <c r="U37" s="613">
        <v>0.14929032258</v>
      </c>
      <c r="V37" s="613">
        <v>0.14929032258</v>
      </c>
      <c r="W37" s="613">
        <v>0.14929999999999999</v>
      </c>
      <c r="X37" s="613">
        <v>0.14929032258</v>
      </c>
      <c r="Y37" s="613">
        <v>0.14929999999999999</v>
      </c>
      <c r="Z37" s="613">
        <v>0.14929032258</v>
      </c>
      <c r="AA37" s="613">
        <v>0.17825806452000001</v>
      </c>
      <c r="AB37" s="613">
        <v>0.17824999999999999</v>
      </c>
      <c r="AC37" s="613">
        <v>0.17825806452000001</v>
      </c>
      <c r="AD37" s="613">
        <v>0.17823333332999999</v>
      </c>
      <c r="AE37" s="613">
        <v>0.17825806452000001</v>
      </c>
      <c r="AF37" s="613">
        <v>0.17823333332999999</v>
      </c>
      <c r="AG37" s="613">
        <v>0.17825806452000001</v>
      </c>
      <c r="AH37" s="613">
        <v>0.17825806452000001</v>
      </c>
      <c r="AI37" s="613">
        <v>0.17823333332999999</v>
      </c>
      <c r="AJ37" s="613">
        <v>0.17825806452000001</v>
      </c>
      <c r="AK37" s="613">
        <v>0.17823333332999999</v>
      </c>
      <c r="AL37" s="613">
        <v>0.17825806452000001</v>
      </c>
      <c r="AM37" s="613">
        <v>0.17025806452</v>
      </c>
      <c r="AN37" s="613">
        <v>0.17025000000000001</v>
      </c>
      <c r="AO37" s="613">
        <v>0.17025806452</v>
      </c>
      <c r="AP37" s="613">
        <v>0.17023333332999999</v>
      </c>
      <c r="AQ37" s="613">
        <v>0.17025806452</v>
      </c>
      <c r="AR37" s="613">
        <v>0.17023333332999999</v>
      </c>
      <c r="AS37" s="613">
        <v>0.17025806452</v>
      </c>
      <c r="AT37" s="613">
        <v>0.17025806452</v>
      </c>
      <c r="AU37" s="613">
        <v>0.17023333332999999</v>
      </c>
      <c r="AV37" s="613">
        <v>0.17025806452</v>
      </c>
      <c r="AW37" s="613">
        <v>0.17023333332999999</v>
      </c>
      <c r="AX37" s="613">
        <v>0.17025806452</v>
      </c>
      <c r="AY37" s="613">
        <v>0.18525806451999999</v>
      </c>
      <c r="AZ37" s="613">
        <v>0.18525</v>
      </c>
      <c r="BA37" s="613">
        <v>0.18525806451999999</v>
      </c>
      <c r="BB37" s="613">
        <v>0.18523333333</v>
      </c>
      <c r="BC37" s="613">
        <v>0.18525806451999999</v>
      </c>
      <c r="BD37" s="676">
        <v>0.18523333333</v>
      </c>
      <c r="BE37" s="676">
        <v>0.18516129032</v>
      </c>
      <c r="BF37" s="676">
        <v>0.18525806451999999</v>
      </c>
      <c r="BG37" s="676">
        <v>0.18525806451999999</v>
      </c>
      <c r="BH37" s="676">
        <v>0.18525810000000001</v>
      </c>
      <c r="BI37" s="676">
        <v>0.18525810000000001</v>
      </c>
      <c r="BJ37" s="391">
        <v>0.18525810000000001</v>
      </c>
      <c r="BK37" s="391">
        <v>0.18225810000000001</v>
      </c>
      <c r="BL37" s="391">
        <v>0.18225810000000001</v>
      </c>
      <c r="BM37" s="391">
        <v>0.18225810000000001</v>
      </c>
      <c r="BN37" s="391">
        <v>0.18225810000000001</v>
      </c>
      <c r="BO37" s="391">
        <v>0.18225810000000001</v>
      </c>
      <c r="BP37" s="391">
        <v>0.18225810000000001</v>
      </c>
      <c r="BQ37" s="391">
        <v>0.18225810000000001</v>
      </c>
      <c r="BR37" s="391">
        <v>0.18225810000000001</v>
      </c>
      <c r="BS37" s="391">
        <v>0.18225810000000001</v>
      </c>
      <c r="BT37" s="391">
        <v>0.18225810000000001</v>
      </c>
      <c r="BU37" s="391">
        <v>0.18225810000000001</v>
      </c>
      <c r="BV37" s="391">
        <v>0.18225810000000001</v>
      </c>
    </row>
    <row r="38" spans="1:75" ht="11.05" customHeight="1" x14ac:dyDescent="0.2">
      <c r="A38" s="288"/>
      <c r="B38" s="289"/>
      <c r="C38" s="466"/>
      <c r="D38" s="466"/>
      <c r="E38" s="466"/>
      <c r="F38" s="466"/>
      <c r="G38" s="466"/>
      <c r="H38" s="466"/>
      <c r="I38" s="466"/>
      <c r="J38" s="466"/>
      <c r="K38" s="466"/>
      <c r="L38" s="466"/>
      <c r="M38" s="466"/>
      <c r="N38" s="466"/>
      <c r="O38" s="466"/>
      <c r="P38" s="466"/>
      <c r="Q38" s="466"/>
      <c r="R38" s="466"/>
      <c r="S38" s="466"/>
      <c r="T38" s="466"/>
      <c r="U38" s="466"/>
      <c r="V38" s="466"/>
      <c r="W38" s="466"/>
      <c r="X38" s="466"/>
      <c r="Y38" s="466"/>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674"/>
      <c r="BE38" s="674"/>
      <c r="BF38" s="674"/>
      <c r="BG38" s="674"/>
      <c r="BH38" s="674"/>
      <c r="BI38" s="674"/>
      <c r="BJ38" s="598"/>
      <c r="BK38" s="598"/>
      <c r="BL38" s="598"/>
      <c r="BM38" s="598"/>
      <c r="BN38" s="598"/>
      <c r="BO38" s="598"/>
      <c r="BP38" s="598"/>
      <c r="BQ38" s="598"/>
      <c r="BR38" s="598"/>
      <c r="BS38" s="598"/>
      <c r="BT38" s="598"/>
      <c r="BU38" s="598"/>
      <c r="BV38" s="598"/>
    </row>
    <row r="39" spans="1:75" ht="11.05" customHeight="1" x14ac:dyDescent="0.2">
      <c r="A39" s="641"/>
      <c r="B39" s="39" t="s">
        <v>1224</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732"/>
      <c r="BE39" s="732"/>
      <c r="BF39" s="732"/>
      <c r="BG39" s="732"/>
      <c r="BH39" s="732"/>
      <c r="BI39" s="732"/>
      <c r="BJ39" s="733"/>
      <c r="BK39" s="733"/>
      <c r="BL39" s="733"/>
      <c r="BM39" s="733"/>
      <c r="BN39" s="733"/>
      <c r="BO39" s="733"/>
      <c r="BP39" s="733"/>
      <c r="BQ39" s="733"/>
      <c r="BR39" s="733"/>
      <c r="BS39" s="733"/>
      <c r="BT39" s="733"/>
      <c r="BU39" s="733"/>
      <c r="BV39" s="733"/>
    </row>
    <row r="40" spans="1:75" ht="11.05" customHeight="1" x14ac:dyDescent="0.2">
      <c r="A40" s="634" t="s">
        <v>265</v>
      </c>
      <c r="B40" s="635" t="s">
        <v>1225</v>
      </c>
      <c r="C40" s="384">
        <v>2616.1750000000002</v>
      </c>
      <c r="D40" s="384">
        <v>2080.8829999999998</v>
      </c>
      <c r="E40" s="384">
        <v>2029.3589999999999</v>
      </c>
      <c r="F40" s="384">
        <v>2332.4929999999999</v>
      </c>
      <c r="G40" s="384">
        <v>2777.5839999999998</v>
      </c>
      <c r="H40" s="384">
        <v>3133.0949999999998</v>
      </c>
      <c r="I40" s="384">
        <v>3293.549</v>
      </c>
      <c r="J40" s="384">
        <v>3522.2159999999999</v>
      </c>
      <c r="K40" s="384">
        <v>3839.8359999999998</v>
      </c>
      <c r="L40" s="384">
        <v>3928.5030000000002</v>
      </c>
      <c r="M40" s="384">
        <v>3931.616</v>
      </c>
      <c r="N40" s="384">
        <v>3340.9810000000002</v>
      </c>
      <c r="O40" s="384">
        <v>2634.9670000000001</v>
      </c>
      <c r="P40" s="384">
        <v>1859.2180000000001</v>
      </c>
      <c r="Q40" s="384">
        <v>1801.2249999999999</v>
      </c>
      <c r="R40" s="384">
        <v>1975.0329999999999</v>
      </c>
      <c r="S40" s="384">
        <v>2389.8910000000001</v>
      </c>
      <c r="T40" s="384">
        <v>2585.1260000000002</v>
      </c>
      <c r="U40" s="384">
        <v>2754.7139999999999</v>
      </c>
      <c r="V40" s="384">
        <v>2917.268</v>
      </c>
      <c r="W40" s="384">
        <v>3305.982</v>
      </c>
      <c r="X40" s="384">
        <v>3665.3850000000002</v>
      </c>
      <c r="Y40" s="384">
        <v>3532.7750000000001</v>
      </c>
      <c r="Z40" s="384">
        <v>3209.982</v>
      </c>
      <c r="AA40" s="384">
        <v>2215.9409999999998</v>
      </c>
      <c r="AB40" s="384">
        <v>1562.018</v>
      </c>
      <c r="AC40" s="384">
        <v>1401.4649999999999</v>
      </c>
      <c r="AD40" s="384">
        <v>1611.7650000000001</v>
      </c>
      <c r="AE40" s="384">
        <v>2001.915</v>
      </c>
      <c r="AF40" s="384">
        <v>2325.3209999999999</v>
      </c>
      <c r="AG40" s="384">
        <v>2505.1219999999998</v>
      </c>
      <c r="AH40" s="384">
        <v>2709.422</v>
      </c>
      <c r="AI40" s="384">
        <v>3145.643</v>
      </c>
      <c r="AJ40" s="384">
        <v>3569.384</v>
      </c>
      <c r="AK40" s="384">
        <v>3501.05</v>
      </c>
      <c r="AL40" s="384">
        <v>2925.38</v>
      </c>
      <c r="AM40" s="384">
        <v>2470.0149999999999</v>
      </c>
      <c r="AN40" s="384">
        <v>2072.183</v>
      </c>
      <c r="AO40" s="384">
        <v>1849.895</v>
      </c>
      <c r="AP40" s="384">
        <v>2116.4609999999998</v>
      </c>
      <c r="AQ40" s="384">
        <v>2556.48</v>
      </c>
      <c r="AR40" s="384">
        <v>2901.6610000000001</v>
      </c>
      <c r="AS40" s="384">
        <v>3035.1959999999999</v>
      </c>
      <c r="AT40" s="384">
        <v>3167.9470000000001</v>
      </c>
      <c r="AU40" s="384">
        <v>3489.8319999999999</v>
      </c>
      <c r="AV40" s="384">
        <v>3809.3820000000001</v>
      </c>
      <c r="AW40" s="384">
        <v>3742.2449999999999</v>
      </c>
      <c r="AX40" s="384">
        <v>3457.4810000000002</v>
      </c>
      <c r="AY40" s="384">
        <v>2611.364</v>
      </c>
      <c r="AZ40" s="384">
        <v>2349.6779999999999</v>
      </c>
      <c r="BA40" s="384">
        <v>2306.0540000000001</v>
      </c>
      <c r="BB40" s="384">
        <v>2562.4470000000001</v>
      </c>
      <c r="BC40" s="384">
        <v>2923.1750000000002</v>
      </c>
      <c r="BD40" s="680">
        <v>3174.9569999999999</v>
      </c>
      <c r="BE40" s="680">
        <v>3293.578</v>
      </c>
      <c r="BF40" s="680">
        <v>3370.22</v>
      </c>
      <c r="BG40" s="680">
        <v>3616.306</v>
      </c>
      <c r="BH40" s="680">
        <v>3952.7624286</v>
      </c>
      <c r="BI40" s="680">
        <v>3958.2461429</v>
      </c>
      <c r="BJ40" s="395">
        <v>3371.2109999999998</v>
      </c>
      <c r="BK40" s="395">
        <v>2596.8560000000002</v>
      </c>
      <c r="BL40" s="395">
        <v>2081.1770000000001</v>
      </c>
      <c r="BM40" s="395">
        <v>1920.24</v>
      </c>
      <c r="BN40" s="395">
        <v>2177.4259999999999</v>
      </c>
      <c r="BO40" s="395">
        <v>2605.7890000000002</v>
      </c>
      <c r="BP40" s="395">
        <v>2917.2640000000001</v>
      </c>
      <c r="BQ40" s="395">
        <v>3040.8690000000001</v>
      </c>
      <c r="BR40" s="395">
        <v>3147.5149999999999</v>
      </c>
      <c r="BS40" s="395">
        <v>3455.7429999999999</v>
      </c>
      <c r="BT40" s="395">
        <v>3732.8119999999999</v>
      </c>
      <c r="BU40" s="395">
        <v>3665.3980000000001</v>
      </c>
      <c r="BV40" s="395">
        <v>3159.681</v>
      </c>
    </row>
    <row r="41" spans="1:75" ht="11.05" customHeight="1" x14ac:dyDescent="0.2">
      <c r="A41" s="288" t="s">
        <v>548</v>
      </c>
      <c r="B41" s="636" t="s">
        <v>1226</v>
      </c>
      <c r="C41" s="384">
        <v>591.51300000000003</v>
      </c>
      <c r="D41" s="384">
        <v>437.649</v>
      </c>
      <c r="E41" s="384">
        <v>385.30200000000002</v>
      </c>
      <c r="F41" s="384">
        <v>427.642</v>
      </c>
      <c r="G41" s="384">
        <v>553.024</v>
      </c>
      <c r="H41" s="384">
        <v>654.83199999999999</v>
      </c>
      <c r="I41" s="384">
        <v>721.28499999999997</v>
      </c>
      <c r="J41" s="384">
        <v>803.30200000000002</v>
      </c>
      <c r="K41" s="384">
        <v>889.8</v>
      </c>
      <c r="L41" s="384">
        <v>943.726</v>
      </c>
      <c r="M41" s="384">
        <v>929.1</v>
      </c>
      <c r="N41" s="384">
        <v>762.65899999999999</v>
      </c>
      <c r="O41" s="384">
        <v>557.01900000000001</v>
      </c>
      <c r="P41" s="384">
        <v>377.28300000000002</v>
      </c>
      <c r="Q41" s="384">
        <v>312.65199999999999</v>
      </c>
      <c r="R41" s="384">
        <v>333.59699999999998</v>
      </c>
      <c r="S41" s="384">
        <v>425.51</v>
      </c>
      <c r="T41" s="384">
        <v>514.76300000000003</v>
      </c>
      <c r="U41" s="384">
        <v>604.83100000000002</v>
      </c>
      <c r="V41" s="384">
        <v>688.31500000000005</v>
      </c>
      <c r="W41" s="384">
        <v>804.37800000000004</v>
      </c>
      <c r="X41" s="384">
        <v>904.35299999999995</v>
      </c>
      <c r="Y41" s="384">
        <v>841.98699999999997</v>
      </c>
      <c r="Z41" s="384">
        <v>765.726</v>
      </c>
      <c r="AA41" s="384">
        <v>503.01</v>
      </c>
      <c r="AB41" s="384">
        <v>331.68299999999999</v>
      </c>
      <c r="AC41" s="384">
        <v>242.15100000000001</v>
      </c>
      <c r="AD41" s="384">
        <v>259.29899999999998</v>
      </c>
      <c r="AE41" s="384">
        <v>370.637</v>
      </c>
      <c r="AF41" s="384">
        <v>481.84500000000003</v>
      </c>
      <c r="AG41" s="384">
        <v>557.35299999999995</v>
      </c>
      <c r="AH41" s="384">
        <v>629.06200000000001</v>
      </c>
      <c r="AI41" s="384">
        <v>759.00300000000004</v>
      </c>
      <c r="AJ41" s="384">
        <v>857.32299999999998</v>
      </c>
      <c r="AK41" s="384">
        <v>841.90499999999997</v>
      </c>
      <c r="AL41" s="384">
        <v>698.23500000000001</v>
      </c>
      <c r="AM41" s="384">
        <v>547.44799999999998</v>
      </c>
      <c r="AN41" s="384">
        <v>422.834</v>
      </c>
      <c r="AO41" s="384">
        <v>334.17899999999997</v>
      </c>
      <c r="AP41" s="384">
        <v>418.238</v>
      </c>
      <c r="AQ41" s="384">
        <v>551.75</v>
      </c>
      <c r="AR41" s="384">
        <v>646.41</v>
      </c>
      <c r="AS41" s="384">
        <v>692.00599999999997</v>
      </c>
      <c r="AT41" s="384">
        <v>764.74699999999996</v>
      </c>
      <c r="AU41" s="384">
        <v>852.88599999999997</v>
      </c>
      <c r="AV41" s="384">
        <v>932.17499999999995</v>
      </c>
      <c r="AW41" s="384">
        <v>875.81299999999999</v>
      </c>
      <c r="AX41" s="384">
        <v>786.59500000000003</v>
      </c>
      <c r="AY41" s="384">
        <v>571.32100000000003</v>
      </c>
      <c r="AZ41" s="384">
        <v>421.95600000000002</v>
      </c>
      <c r="BA41" s="384">
        <v>368.798</v>
      </c>
      <c r="BB41" s="384">
        <v>448.67</v>
      </c>
      <c r="BC41" s="384">
        <v>579.13599999999997</v>
      </c>
      <c r="BD41" s="680">
        <v>670.03899999999999</v>
      </c>
      <c r="BE41" s="680">
        <v>719.99099999999999</v>
      </c>
      <c r="BF41" s="680">
        <v>763.95500000000004</v>
      </c>
      <c r="BG41" s="680">
        <v>862.27300000000002</v>
      </c>
      <c r="BH41" s="680">
        <v>932</v>
      </c>
      <c r="BI41" s="680">
        <v>911</v>
      </c>
      <c r="BJ41" s="395">
        <v>762.16520000000003</v>
      </c>
      <c r="BK41" s="395">
        <v>557.43079999999998</v>
      </c>
      <c r="BL41" s="395">
        <v>402.21129999999999</v>
      </c>
      <c r="BM41" s="395">
        <v>319.51749999999998</v>
      </c>
      <c r="BN41" s="395">
        <v>378.10950000000003</v>
      </c>
      <c r="BO41" s="395">
        <v>496.39409999999998</v>
      </c>
      <c r="BP41" s="395">
        <v>597.50329999999997</v>
      </c>
      <c r="BQ41" s="395">
        <v>661.33190000000002</v>
      </c>
      <c r="BR41" s="395">
        <v>723.08159999999998</v>
      </c>
      <c r="BS41" s="395">
        <v>822.07</v>
      </c>
      <c r="BT41" s="395">
        <v>882.72730000000001</v>
      </c>
      <c r="BU41" s="395">
        <v>855.25959999999998</v>
      </c>
      <c r="BV41" s="395">
        <v>730.25139999999999</v>
      </c>
    </row>
    <row r="42" spans="1:75" ht="11.05" customHeight="1" x14ac:dyDescent="0.2">
      <c r="A42" s="288" t="s">
        <v>549</v>
      </c>
      <c r="B42" s="636" t="s">
        <v>1227</v>
      </c>
      <c r="C42" s="384">
        <v>717.08199999999999</v>
      </c>
      <c r="D42" s="384">
        <v>541.07500000000005</v>
      </c>
      <c r="E42" s="384">
        <v>471.33600000000001</v>
      </c>
      <c r="F42" s="384">
        <v>523.28800000000001</v>
      </c>
      <c r="G42" s="384">
        <v>640.524</v>
      </c>
      <c r="H42" s="384">
        <v>746.98599999999999</v>
      </c>
      <c r="I42" s="384">
        <v>827.11599999999999</v>
      </c>
      <c r="J42" s="384">
        <v>934.70100000000002</v>
      </c>
      <c r="K42" s="384">
        <v>1052.6420000000001</v>
      </c>
      <c r="L42" s="384">
        <v>1113.2</v>
      </c>
      <c r="M42" s="384">
        <v>1107.643</v>
      </c>
      <c r="N42" s="384">
        <v>917.51599999999996</v>
      </c>
      <c r="O42" s="384">
        <v>692.38099999999997</v>
      </c>
      <c r="P42" s="384">
        <v>453.46300000000002</v>
      </c>
      <c r="Q42" s="384">
        <v>395.23099999999999</v>
      </c>
      <c r="R42" s="384">
        <v>437.99299999999999</v>
      </c>
      <c r="S42" s="384">
        <v>531.67999999999995</v>
      </c>
      <c r="T42" s="384">
        <v>629.53800000000001</v>
      </c>
      <c r="U42" s="384">
        <v>720.101</v>
      </c>
      <c r="V42" s="384">
        <v>827.45600000000002</v>
      </c>
      <c r="W42" s="384">
        <v>965.71500000000003</v>
      </c>
      <c r="X42" s="384">
        <v>1075.3610000000001</v>
      </c>
      <c r="Y42" s="384">
        <v>1022.811</v>
      </c>
      <c r="Z42" s="384">
        <v>886.6</v>
      </c>
      <c r="AA42" s="384">
        <v>574.95299999999997</v>
      </c>
      <c r="AB42" s="384">
        <v>372.28699999999998</v>
      </c>
      <c r="AC42" s="384">
        <v>296.10599999999999</v>
      </c>
      <c r="AD42" s="384">
        <v>330.20800000000003</v>
      </c>
      <c r="AE42" s="384">
        <v>444.25799999999998</v>
      </c>
      <c r="AF42" s="384">
        <v>557.01099999999997</v>
      </c>
      <c r="AG42" s="384">
        <v>648.32299999999998</v>
      </c>
      <c r="AH42" s="384">
        <v>767.01400000000001</v>
      </c>
      <c r="AI42" s="384">
        <v>916.58699999999999</v>
      </c>
      <c r="AJ42" s="384">
        <v>1053.441</v>
      </c>
      <c r="AK42" s="384">
        <v>1030.375</v>
      </c>
      <c r="AL42" s="384">
        <v>831.31100000000004</v>
      </c>
      <c r="AM42" s="384">
        <v>660.15</v>
      </c>
      <c r="AN42" s="384">
        <v>518.22699999999998</v>
      </c>
      <c r="AO42" s="384">
        <v>416.673</v>
      </c>
      <c r="AP42" s="384">
        <v>485.03300000000002</v>
      </c>
      <c r="AQ42" s="384">
        <v>595.16899999999998</v>
      </c>
      <c r="AR42" s="384">
        <v>700.62599999999998</v>
      </c>
      <c r="AS42" s="384">
        <v>779.96100000000001</v>
      </c>
      <c r="AT42" s="384">
        <v>870.601</v>
      </c>
      <c r="AU42" s="384">
        <v>992.84299999999996</v>
      </c>
      <c r="AV42" s="384">
        <v>1099.3240000000001</v>
      </c>
      <c r="AW42" s="384">
        <v>1078.2449999999999</v>
      </c>
      <c r="AX42" s="384">
        <v>950.48199999999997</v>
      </c>
      <c r="AY42" s="384">
        <v>689.48299999999995</v>
      </c>
      <c r="AZ42" s="384">
        <v>572.15</v>
      </c>
      <c r="BA42" s="384">
        <v>507.346</v>
      </c>
      <c r="BB42" s="384">
        <v>578.56200000000001</v>
      </c>
      <c r="BC42" s="384">
        <v>685.50400000000002</v>
      </c>
      <c r="BD42" s="680">
        <v>781.08500000000004</v>
      </c>
      <c r="BE42" s="680">
        <v>844.38199999999995</v>
      </c>
      <c r="BF42" s="680">
        <v>920.68799999999999</v>
      </c>
      <c r="BG42" s="680">
        <v>1022.034</v>
      </c>
      <c r="BH42" s="680">
        <v>1125</v>
      </c>
      <c r="BI42" s="680">
        <v>1111.1428570999999</v>
      </c>
      <c r="BJ42" s="395">
        <v>905.67380000000003</v>
      </c>
      <c r="BK42" s="395">
        <v>669.60329999999999</v>
      </c>
      <c r="BL42" s="395">
        <v>499.20249999999999</v>
      </c>
      <c r="BM42" s="395">
        <v>413.43630000000002</v>
      </c>
      <c r="BN42" s="395">
        <v>469.72329999999999</v>
      </c>
      <c r="BO42" s="395">
        <v>583.31140000000005</v>
      </c>
      <c r="BP42" s="395">
        <v>692.93859999999995</v>
      </c>
      <c r="BQ42" s="395">
        <v>768.87379999999996</v>
      </c>
      <c r="BR42" s="395">
        <v>856.64449999999999</v>
      </c>
      <c r="BS42" s="395">
        <v>975.072</v>
      </c>
      <c r="BT42" s="395">
        <v>1078.2149999999999</v>
      </c>
      <c r="BU42" s="395">
        <v>1047.7550000000001</v>
      </c>
      <c r="BV42" s="395">
        <v>871.48469999999998</v>
      </c>
    </row>
    <row r="43" spans="1:75" ht="11.05" customHeight="1" x14ac:dyDescent="0.2">
      <c r="A43" s="288" t="s">
        <v>550</v>
      </c>
      <c r="B43" s="636" t="s">
        <v>1228</v>
      </c>
      <c r="C43" s="384">
        <v>934.55100000000004</v>
      </c>
      <c r="D43" s="384">
        <v>777.98900000000003</v>
      </c>
      <c r="E43" s="384">
        <v>856.99599999999998</v>
      </c>
      <c r="F43" s="384">
        <v>1021.981</v>
      </c>
      <c r="G43" s="384">
        <v>1140.3</v>
      </c>
      <c r="H43" s="384">
        <v>1221.2280000000001</v>
      </c>
      <c r="I43" s="384">
        <v>1206.979</v>
      </c>
      <c r="J43" s="384">
        <v>1233.355</v>
      </c>
      <c r="K43" s="384">
        <v>1312.67</v>
      </c>
      <c r="L43" s="384">
        <v>1280.971</v>
      </c>
      <c r="M43" s="384">
        <v>1312.672</v>
      </c>
      <c r="N43" s="384">
        <v>1155.134</v>
      </c>
      <c r="O43" s="384">
        <v>944.577</v>
      </c>
      <c r="P43" s="384">
        <v>679.43299999999999</v>
      </c>
      <c r="Q43" s="384">
        <v>760.14800000000002</v>
      </c>
      <c r="R43" s="384">
        <v>832.26900000000001</v>
      </c>
      <c r="S43" s="384">
        <v>978.79600000000005</v>
      </c>
      <c r="T43" s="384">
        <v>993.36500000000001</v>
      </c>
      <c r="U43" s="384">
        <v>973.06899999999996</v>
      </c>
      <c r="V43" s="384">
        <v>939.52200000000005</v>
      </c>
      <c r="W43" s="384">
        <v>1052.7349999999999</v>
      </c>
      <c r="X43" s="384">
        <v>1184.701</v>
      </c>
      <c r="Y43" s="384">
        <v>1169.171</v>
      </c>
      <c r="Z43" s="384">
        <v>1142.665</v>
      </c>
      <c r="AA43" s="384">
        <v>793.52800000000002</v>
      </c>
      <c r="AB43" s="384">
        <v>580.62400000000002</v>
      </c>
      <c r="AC43" s="384">
        <v>587.35799999999995</v>
      </c>
      <c r="AD43" s="384">
        <v>731.01900000000001</v>
      </c>
      <c r="AE43" s="384">
        <v>840.63300000000004</v>
      </c>
      <c r="AF43" s="384">
        <v>884.80700000000002</v>
      </c>
      <c r="AG43" s="384">
        <v>871.65099999999995</v>
      </c>
      <c r="AH43" s="384">
        <v>883.95500000000004</v>
      </c>
      <c r="AI43" s="384">
        <v>1006.276</v>
      </c>
      <c r="AJ43" s="384">
        <v>1170.046</v>
      </c>
      <c r="AK43" s="384">
        <v>1178.8140000000001</v>
      </c>
      <c r="AL43" s="384">
        <v>1041.9649999999999</v>
      </c>
      <c r="AM43" s="384">
        <v>980.09100000000001</v>
      </c>
      <c r="AN43" s="384">
        <v>919.721</v>
      </c>
      <c r="AO43" s="384">
        <v>918.90499999999997</v>
      </c>
      <c r="AP43" s="384">
        <v>983.15899999999999</v>
      </c>
      <c r="AQ43" s="384">
        <v>1083.886</v>
      </c>
      <c r="AR43" s="384">
        <v>1137.69</v>
      </c>
      <c r="AS43" s="384">
        <v>1107.895</v>
      </c>
      <c r="AT43" s="384">
        <v>1031.222</v>
      </c>
      <c r="AU43" s="384">
        <v>1091.6469999999999</v>
      </c>
      <c r="AV43" s="384">
        <v>1209.2539999999999</v>
      </c>
      <c r="AW43" s="384">
        <v>1219.4449999999999</v>
      </c>
      <c r="AX43" s="384">
        <v>1182.5409999999999</v>
      </c>
      <c r="AY43" s="384">
        <v>911.76300000000003</v>
      </c>
      <c r="AZ43" s="384">
        <v>942.87900000000002</v>
      </c>
      <c r="BA43" s="384">
        <v>1007.371</v>
      </c>
      <c r="BB43" s="384">
        <v>1077.588</v>
      </c>
      <c r="BC43" s="384">
        <v>1143.3330000000001</v>
      </c>
      <c r="BD43" s="680">
        <v>1171.884</v>
      </c>
      <c r="BE43" s="680">
        <v>1154.673</v>
      </c>
      <c r="BF43" s="680">
        <v>1096.1030000000001</v>
      </c>
      <c r="BG43" s="680">
        <v>1121.578</v>
      </c>
      <c r="BH43" s="680">
        <v>1263.1428570999999</v>
      </c>
      <c r="BI43" s="680">
        <v>1308.2857143000001</v>
      </c>
      <c r="BJ43" s="395">
        <v>1159.7809999999999</v>
      </c>
      <c r="BK43" s="395">
        <v>934.12059999999997</v>
      </c>
      <c r="BL43" s="395">
        <v>803.94960000000003</v>
      </c>
      <c r="BM43" s="395">
        <v>813.15809999999999</v>
      </c>
      <c r="BN43" s="395">
        <v>925.6626</v>
      </c>
      <c r="BO43" s="395">
        <v>1040.318</v>
      </c>
      <c r="BP43" s="395">
        <v>1093.0160000000001</v>
      </c>
      <c r="BQ43" s="395">
        <v>1068.328</v>
      </c>
      <c r="BR43" s="395">
        <v>1028.404</v>
      </c>
      <c r="BS43" s="395">
        <v>1098.7909999999999</v>
      </c>
      <c r="BT43" s="395">
        <v>1200.9570000000001</v>
      </c>
      <c r="BU43" s="395">
        <v>1211.643</v>
      </c>
      <c r="BV43" s="395">
        <v>1088.2360000000001</v>
      </c>
    </row>
    <row r="44" spans="1:75" ht="11.05" customHeight="1" x14ac:dyDescent="0.2">
      <c r="A44" s="288" t="s">
        <v>551</v>
      </c>
      <c r="B44" s="636" t="s">
        <v>1229</v>
      </c>
      <c r="C44" s="384">
        <v>134.99700000000001</v>
      </c>
      <c r="D44" s="384">
        <v>99.387</v>
      </c>
      <c r="E44" s="384">
        <v>91.873000000000005</v>
      </c>
      <c r="F44" s="384">
        <v>109.496</v>
      </c>
      <c r="G44" s="384">
        <v>143.38399999999999</v>
      </c>
      <c r="H44" s="384">
        <v>177.05500000000001</v>
      </c>
      <c r="I44" s="384">
        <v>200.209</v>
      </c>
      <c r="J44" s="384">
        <v>214.78200000000001</v>
      </c>
      <c r="K44" s="384">
        <v>235.09399999999999</v>
      </c>
      <c r="L44" s="384">
        <v>239.428</v>
      </c>
      <c r="M44" s="384">
        <v>236.36199999999999</v>
      </c>
      <c r="N44" s="384">
        <v>195.131</v>
      </c>
      <c r="O44" s="384">
        <v>154.86199999999999</v>
      </c>
      <c r="P44" s="384">
        <v>115.10599999999999</v>
      </c>
      <c r="Q44" s="384">
        <v>113.42700000000001</v>
      </c>
      <c r="R44" s="384">
        <v>123.884</v>
      </c>
      <c r="S44" s="384">
        <v>154.82900000000001</v>
      </c>
      <c r="T44" s="384">
        <v>175.06200000000001</v>
      </c>
      <c r="U44" s="384">
        <v>184.54599999999999</v>
      </c>
      <c r="V44" s="384">
        <v>190.40700000000001</v>
      </c>
      <c r="W44" s="384">
        <v>205.22200000000001</v>
      </c>
      <c r="X44" s="384">
        <v>213.31800000000001</v>
      </c>
      <c r="Y44" s="384">
        <v>204.40299999999999</v>
      </c>
      <c r="Z44" s="384">
        <v>171.28200000000001</v>
      </c>
      <c r="AA44" s="384">
        <v>127.863</v>
      </c>
      <c r="AB44" s="384">
        <v>92.822999999999993</v>
      </c>
      <c r="AC44" s="384">
        <v>90.370999999999995</v>
      </c>
      <c r="AD44" s="384">
        <v>92.991</v>
      </c>
      <c r="AE44" s="384">
        <v>116.554</v>
      </c>
      <c r="AF44" s="384">
        <v>137.01300000000001</v>
      </c>
      <c r="AG44" s="384">
        <v>147.446</v>
      </c>
      <c r="AH44" s="384">
        <v>159.45599999999999</v>
      </c>
      <c r="AI44" s="384">
        <v>184.27699999999999</v>
      </c>
      <c r="AJ44" s="384">
        <v>206.03299999999999</v>
      </c>
      <c r="AK44" s="384">
        <v>194.33500000000001</v>
      </c>
      <c r="AL44" s="384">
        <v>157.53299999999999</v>
      </c>
      <c r="AM44" s="384">
        <v>122.78</v>
      </c>
      <c r="AN44" s="384">
        <v>93.683000000000007</v>
      </c>
      <c r="AO44" s="384">
        <v>79.253</v>
      </c>
      <c r="AP44" s="384">
        <v>98.120999999999995</v>
      </c>
      <c r="AQ44" s="384">
        <v>136.36099999999999</v>
      </c>
      <c r="AR44" s="384">
        <v>171.48599999999999</v>
      </c>
      <c r="AS44" s="384">
        <v>192.15600000000001</v>
      </c>
      <c r="AT44" s="384">
        <v>216.44900000000001</v>
      </c>
      <c r="AU44" s="384">
        <v>239.483</v>
      </c>
      <c r="AV44" s="384">
        <v>251.86699999999999</v>
      </c>
      <c r="AW44" s="384">
        <v>246.535</v>
      </c>
      <c r="AX44" s="384">
        <v>227.577</v>
      </c>
      <c r="AY44" s="384">
        <v>185.01599999999999</v>
      </c>
      <c r="AZ44" s="384">
        <v>168.74</v>
      </c>
      <c r="BA44" s="384">
        <v>167.81299999999999</v>
      </c>
      <c r="BB44" s="384">
        <v>187.05199999999999</v>
      </c>
      <c r="BC44" s="384">
        <v>215.5</v>
      </c>
      <c r="BD44" s="680">
        <v>237.971</v>
      </c>
      <c r="BE44" s="680">
        <v>253.45599999999999</v>
      </c>
      <c r="BF44" s="680">
        <v>268.15899999999999</v>
      </c>
      <c r="BG44" s="680">
        <v>282.166</v>
      </c>
      <c r="BH44" s="680">
        <v>291</v>
      </c>
      <c r="BI44" s="680">
        <v>288.28571428999999</v>
      </c>
      <c r="BJ44" s="395">
        <v>247.43430000000001</v>
      </c>
      <c r="BK44" s="395">
        <v>188.6266</v>
      </c>
      <c r="BL44" s="395">
        <v>156.31440000000001</v>
      </c>
      <c r="BM44" s="395">
        <v>152.31280000000001</v>
      </c>
      <c r="BN44" s="395">
        <v>163.28229999999999</v>
      </c>
      <c r="BO44" s="395">
        <v>194.82480000000001</v>
      </c>
      <c r="BP44" s="395">
        <v>224.46520000000001</v>
      </c>
      <c r="BQ44" s="395">
        <v>230.41220000000001</v>
      </c>
      <c r="BR44" s="395">
        <v>232.00559999999999</v>
      </c>
      <c r="BS44" s="395">
        <v>244.94280000000001</v>
      </c>
      <c r="BT44" s="395">
        <v>256.47750000000002</v>
      </c>
      <c r="BU44" s="395">
        <v>248.3134</v>
      </c>
      <c r="BV44" s="395">
        <v>212.1541</v>
      </c>
    </row>
    <row r="45" spans="1:75" ht="11.05" customHeight="1" x14ac:dyDescent="0.2">
      <c r="A45" s="288" t="s">
        <v>552</v>
      </c>
      <c r="B45" s="636" t="s">
        <v>1230</v>
      </c>
      <c r="C45" s="384">
        <v>209.90100000000001</v>
      </c>
      <c r="D45" s="384">
        <v>199.06700000000001</v>
      </c>
      <c r="E45" s="384">
        <v>200.44800000000001</v>
      </c>
      <c r="F45" s="384">
        <v>227.10300000000001</v>
      </c>
      <c r="G45" s="384">
        <v>276.32100000000003</v>
      </c>
      <c r="H45" s="384">
        <v>307.63900000000001</v>
      </c>
      <c r="I45" s="384">
        <v>310.85300000000001</v>
      </c>
      <c r="J45" s="384">
        <v>306.63600000000002</v>
      </c>
      <c r="K45" s="384">
        <v>318.45600000000002</v>
      </c>
      <c r="L45" s="384">
        <v>319.786</v>
      </c>
      <c r="M45" s="384">
        <v>315.94</v>
      </c>
      <c r="N45" s="384">
        <v>282.24299999999999</v>
      </c>
      <c r="O45" s="384">
        <v>259.44099999999997</v>
      </c>
      <c r="P45" s="384">
        <v>209.17400000000001</v>
      </c>
      <c r="Q45" s="384">
        <v>196.5</v>
      </c>
      <c r="R45" s="384">
        <v>224.02099999999999</v>
      </c>
      <c r="S45" s="384">
        <v>274.25599999999997</v>
      </c>
      <c r="T45" s="384">
        <v>245.655</v>
      </c>
      <c r="U45" s="384">
        <v>243.90199999999999</v>
      </c>
      <c r="V45" s="384">
        <v>242.07</v>
      </c>
      <c r="W45" s="384">
        <v>247.595</v>
      </c>
      <c r="X45" s="384">
        <v>257.26499999999999</v>
      </c>
      <c r="Y45" s="384">
        <v>266.36399999999998</v>
      </c>
      <c r="Z45" s="384">
        <v>218.285</v>
      </c>
      <c r="AA45" s="384">
        <v>193.77</v>
      </c>
      <c r="AB45" s="384">
        <v>163.19200000000001</v>
      </c>
      <c r="AC45" s="384">
        <v>164.84899999999999</v>
      </c>
      <c r="AD45" s="384">
        <v>177.39500000000001</v>
      </c>
      <c r="AE45" s="384">
        <v>207.28</v>
      </c>
      <c r="AF45" s="384">
        <v>239.541</v>
      </c>
      <c r="AG45" s="384">
        <v>252.923</v>
      </c>
      <c r="AH45" s="384">
        <v>240.18</v>
      </c>
      <c r="AI45" s="384">
        <v>247.42699999999999</v>
      </c>
      <c r="AJ45" s="384">
        <v>249.994</v>
      </c>
      <c r="AK45" s="384">
        <v>224.244</v>
      </c>
      <c r="AL45" s="384">
        <v>166.82599999999999</v>
      </c>
      <c r="AM45" s="384">
        <v>130.893</v>
      </c>
      <c r="AN45" s="384">
        <v>90.224999999999994</v>
      </c>
      <c r="AO45" s="384">
        <v>74.186000000000007</v>
      </c>
      <c r="AP45" s="384">
        <v>105.01300000000001</v>
      </c>
      <c r="AQ45" s="384">
        <v>161.29900000000001</v>
      </c>
      <c r="AR45" s="384">
        <v>215.55699999999999</v>
      </c>
      <c r="AS45" s="384">
        <v>231.31399999999999</v>
      </c>
      <c r="AT45" s="384">
        <v>251.30500000000001</v>
      </c>
      <c r="AU45" s="384">
        <v>278.26400000000001</v>
      </c>
      <c r="AV45" s="384">
        <v>282.36900000000003</v>
      </c>
      <c r="AW45" s="384">
        <v>289.61599999999999</v>
      </c>
      <c r="AX45" s="384">
        <v>280.34300000000002</v>
      </c>
      <c r="AY45" s="384">
        <v>226.72</v>
      </c>
      <c r="AZ45" s="384">
        <v>218.702</v>
      </c>
      <c r="BA45" s="384">
        <v>230.55099999999999</v>
      </c>
      <c r="BB45" s="384">
        <v>246.31800000000001</v>
      </c>
      <c r="BC45" s="384">
        <v>274.10599999999999</v>
      </c>
      <c r="BD45" s="680">
        <v>286.40199999999999</v>
      </c>
      <c r="BE45" s="680">
        <v>291.45299999999997</v>
      </c>
      <c r="BF45" s="680">
        <v>290.05900000000003</v>
      </c>
      <c r="BG45" s="680">
        <v>295.74700000000001</v>
      </c>
      <c r="BH45" s="680">
        <v>309.42857142999998</v>
      </c>
      <c r="BI45" s="680">
        <v>309.14285713999999</v>
      </c>
      <c r="BJ45" s="395">
        <v>266.995</v>
      </c>
      <c r="BK45" s="395">
        <v>220.4051</v>
      </c>
      <c r="BL45" s="395">
        <v>194.57400000000001</v>
      </c>
      <c r="BM45" s="395">
        <v>198.17939999999999</v>
      </c>
      <c r="BN45" s="395">
        <v>216.9965</v>
      </c>
      <c r="BO45" s="395">
        <v>265.93709999999999</v>
      </c>
      <c r="BP45" s="395">
        <v>282.40620000000001</v>
      </c>
      <c r="BQ45" s="395">
        <v>283.0652</v>
      </c>
      <c r="BR45" s="395">
        <v>276.6653</v>
      </c>
      <c r="BS45" s="395">
        <v>282.70670000000001</v>
      </c>
      <c r="BT45" s="395">
        <v>282.25240000000002</v>
      </c>
      <c r="BU45" s="395">
        <v>271.96690000000001</v>
      </c>
      <c r="BV45" s="395">
        <v>229.0865</v>
      </c>
    </row>
    <row r="46" spans="1:75" ht="11.05" customHeight="1" x14ac:dyDescent="0.2">
      <c r="A46" s="288" t="s">
        <v>553</v>
      </c>
      <c r="B46" s="642" t="s">
        <v>1099</v>
      </c>
      <c r="C46" s="424">
        <v>28.131</v>
      </c>
      <c r="D46" s="424">
        <v>25.716000000000001</v>
      </c>
      <c r="E46" s="424">
        <v>23.402999999999999</v>
      </c>
      <c r="F46" s="424">
        <v>22.981999999999999</v>
      </c>
      <c r="G46" s="424">
        <v>24.030999999999999</v>
      </c>
      <c r="H46" s="424">
        <v>25.356000000000002</v>
      </c>
      <c r="I46" s="424">
        <v>27.109000000000002</v>
      </c>
      <c r="J46" s="424">
        <v>29.44</v>
      </c>
      <c r="K46" s="424">
        <v>31.172999999999998</v>
      </c>
      <c r="L46" s="424">
        <v>31.393000000000001</v>
      </c>
      <c r="M46" s="424">
        <v>29.899000000000001</v>
      </c>
      <c r="N46" s="424">
        <v>28.298999999999999</v>
      </c>
      <c r="O46" s="424">
        <v>26.687999999999999</v>
      </c>
      <c r="P46" s="424">
        <v>24.759</v>
      </c>
      <c r="Q46" s="424">
        <v>23.266999999999999</v>
      </c>
      <c r="R46" s="424">
        <v>23.27</v>
      </c>
      <c r="S46" s="424">
        <v>24.82</v>
      </c>
      <c r="T46" s="424">
        <v>26.742999999999999</v>
      </c>
      <c r="U46" s="424">
        <v>28.265999999999998</v>
      </c>
      <c r="V46" s="424">
        <v>29.498999999999999</v>
      </c>
      <c r="W46" s="424">
        <v>30.337</v>
      </c>
      <c r="X46" s="424">
        <v>30.388000000000002</v>
      </c>
      <c r="Y46" s="424">
        <v>28.04</v>
      </c>
      <c r="Z46" s="424">
        <v>25.425999999999998</v>
      </c>
      <c r="AA46" s="424">
        <v>22.815999999999999</v>
      </c>
      <c r="AB46" s="424">
        <v>21.408999999999999</v>
      </c>
      <c r="AC46" s="424">
        <v>20.631</v>
      </c>
      <c r="AD46" s="424">
        <v>20.853000000000002</v>
      </c>
      <c r="AE46" s="424">
        <v>22.553000000000001</v>
      </c>
      <c r="AF46" s="424">
        <v>25.105</v>
      </c>
      <c r="AG46" s="424">
        <v>27.427</v>
      </c>
      <c r="AH46" s="424">
        <v>29.754999999999999</v>
      </c>
      <c r="AI46" s="424">
        <v>32.075000000000003</v>
      </c>
      <c r="AJ46" s="424">
        <v>32.548000000000002</v>
      </c>
      <c r="AK46" s="424">
        <v>31.376999999999999</v>
      </c>
      <c r="AL46" s="424">
        <v>29.510999999999999</v>
      </c>
      <c r="AM46" s="424">
        <v>28.652999999999999</v>
      </c>
      <c r="AN46" s="424">
        <v>27.492999999999999</v>
      </c>
      <c r="AO46" s="424">
        <v>26.7</v>
      </c>
      <c r="AP46" s="424">
        <v>26.898</v>
      </c>
      <c r="AQ46" s="424">
        <v>28.015000000000001</v>
      </c>
      <c r="AR46" s="424">
        <v>29.890999999999998</v>
      </c>
      <c r="AS46" s="424">
        <v>31.864999999999998</v>
      </c>
      <c r="AT46" s="424">
        <v>33.622999999999998</v>
      </c>
      <c r="AU46" s="424">
        <v>34.71</v>
      </c>
      <c r="AV46" s="424">
        <v>34.393000000000001</v>
      </c>
      <c r="AW46" s="424">
        <v>32.591000000000001</v>
      </c>
      <c r="AX46" s="424">
        <v>29.943000000000001</v>
      </c>
      <c r="AY46" s="424">
        <v>27.061</v>
      </c>
      <c r="AZ46" s="424">
        <v>25.251000000000001</v>
      </c>
      <c r="BA46" s="424">
        <v>24.175999999999998</v>
      </c>
      <c r="BB46" s="424">
        <v>24.257999999999999</v>
      </c>
      <c r="BC46" s="424">
        <v>25.596</v>
      </c>
      <c r="BD46" s="682">
        <v>27.577000000000002</v>
      </c>
      <c r="BE46" s="682">
        <v>29.623000000000001</v>
      </c>
      <c r="BF46" s="682">
        <v>31.254999999999999</v>
      </c>
      <c r="BG46" s="682">
        <v>32.508000000000003</v>
      </c>
      <c r="BH46" s="682">
        <v>32.191000000000003</v>
      </c>
      <c r="BI46" s="682">
        <v>30.388999999999999</v>
      </c>
      <c r="BJ46" s="397">
        <v>29.1614</v>
      </c>
      <c r="BK46" s="397">
        <v>26.669799999999999</v>
      </c>
      <c r="BL46" s="397">
        <v>24.925599999999999</v>
      </c>
      <c r="BM46" s="397">
        <v>23.635400000000001</v>
      </c>
      <c r="BN46" s="397">
        <v>23.652200000000001</v>
      </c>
      <c r="BO46" s="397">
        <v>25.003</v>
      </c>
      <c r="BP46" s="397">
        <v>26.9344</v>
      </c>
      <c r="BQ46" s="397">
        <v>28.858000000000001</v>
      </c>
      <c r="BR46" s="397">
        <v>30.714400000000001</v>
      </c>
      <c r="BS46" s="397">
        <v>32.160600000000002</v>
      </c>
      <c r="BT46" s="397">
        <v>32.182600000000001</v>
      </c>
      <c r="BU46" s="397">
        <v>30.459199999999999</v>
      </c>
      <c r="BV46" s="397">
        <v>28.46808</v>
      </c>
    </row>
    <row r="47" spans="1:75" s="184" customFormat="1" ht="11.95" customHeight="1" x14ac:dyDescent="0.2">
      <c r="A47" s="183"/>
      <c r="B47" s="1041" t="s">
        <v>1241</v>
      </c>
      <c r="C47" s="1050"/>
      <c r="D47" s="1050"/>
      <c r="E47" s="1050"/>
      <c r="F47" s="1050"/>
      <c r="G47" s="1050"/>
      <c r="H47" s="1050"/>
      <c r="I47" s="1050"/>
      <c r="J47" s="1050"/>
      <c r="K47" s="1050"/>
      <c r="L47" s="1050"/>
      <c r="M47" s="1050"/>
      <c r="N47" s="1050"/>
      <c r="O47" s="1050"/>
      <c r="P47" s="1050"/>
      <c r="Q47" s="1046"/>
      <c r="R47" s="657"/>
      <c r="AY47" s="230"/>
      <c r="AZ47" s="230"/>
      <c r="BA47" s="230"/>
      <c r="BB47" s="294"/>
      <c r="BC47" s="657"/>
      <c r="BD47" s="734"/>
      <c r="BE47" s="734"/>
      <c r="BF47" s="734"/>
      <c r="BG47" s="734"/>
      <c r="BH47" s="734"/>
      <c r="BI47" s="734"/>
      <c r="BJ47" s="657"/>
      <c r="BK47" s="657"/>
      <c r="BL47" s="657"/>
      <c r="BM47" s="657"/>
      <c r="BN47" s="657"/>
      <c r="BO47" s="657"/>
      <c r="BP47" s="657"/>
      <c r="BQ47" s="657"/>
      <c r="BR47" s="657"/>
      <c r="BS47" s="657"/>
      <c r="BT47" s="657"/>
      <c r="BU47" s="657"/>
      <c r="BV47" s="657"/>
      <c r="BW47" s="657"/>
    </row>
    <row r="48" spans="1:75" s="184" customFormat="1" ht="11.95" customHeight="1" x14ac:dyDescent="0.2">
      <c r="A48" s="183"/>
      <c r="B48" s="1061" t="s">
        <v>1242</v>
      </c>
      <c r="C48" s="1050"/>
      <c r="D48" s="1050"/>
      <c r="E48" s="1050"/>
      <c r="F48" s="1050"/>
      <c r="G48" s="1050"/>
      <c r="H48" s="1050"/>
      <c r="I48" s="1050"/>
      <c r="J48" s="1050"/>
      <c r="K48" s="1050"/>
      <c r="L48" s="1050"/>
      <c r="M48" s="1050"/>
      <c r="N48" s="1050"/>
      <c r="O48" s="1050"/>
      <c r="P48" s="1050"/>
      <c r="Q48" s="1046"/>
      <c r="R48" s="657"/>
      <c r="Y48" s="321"/>
      <c r="Z48" s="321"/>
      <c r="AA48" s="321"/>
      <c r="AB48" s="321"/>
      <c r="AY48" s="230"/>
      <c r="AZ48" s="230"/>
      <c r="BA48" s="230"/>
      <c r="BB48" s="230"/>
      <c r="BC48" s="657"/>
      <c r="BD48" s="734"/>
      <c r="BE48" s="657"/>
      <c r="BF48" s="734"/>
      <c r="BG48" s="734"/>
      <c r="BH48" s="734"/>
      <c r="BI48" s="734"/>
      <c r="BJ48" s="657"/>
      <c r="BK48" s="657"/>
      <c r="BL48" s="657"/>
      <c r="BM48" s="657"/>
      <c r="BN48" s="657"/>
      <c r="BO48" s="657"/>
      <c r="BP48" s="657"/>
      <c r="BQ48" s="657"/>
      <c r="BR48" s="657"/>
      <c r="BS48" s="657"/>
      <c r="BT48" s="657"/>
      <c r="BU48" s="657"/>
      <c r="BV48" s="657"/>
      <c r="BW48" s="657"/>
    </row>
    <row r="49" spans="1:75" s="184" customFormat="1" ht="11.95" customHeight="1" x14ac:dyDescent="0.2">
      <c r="A49" s="183"/>
      <c r="B49" s="1061" t="s">
        <v>1243</v>
      </c>
      <c r="C49" s="1050"/>
      <c r="D49" s="1050"/>
      <c r="E49" s="1050"/>
      <c r="F49" s="1050"/>
      <c r="G49" s="1050"/>
      <c r="H49" s="1050"/>
      <c r="I49" s="1050"/>
      <c r="J49" s="1050"/>
      <c r="K49" s="1050"/>
      <c r="L49" s="1050"/>
      <c r="M49" s="1050"/>
      <c r="N49" s="1050"/>
      <c r="O49" s="1050"/>
      <c r="P49" s="1050"/>
      <c r="Q49" s="1046"/>
      <c r="R49" s="658"/>
      <c r="AY49" s="230"/>
      <c r="AZ49" s="230"/>
      <c r="BA49" s="230"/>
      <c r="BB49" s="230"/>
      <c r="BC49" s="657"/>
      <c r="BD49" s="734"/>
      <c r="BE49" s="657"/>
      <c r="BF49" s="734"/>
      <c r="BG49" s="734"/>
      <c r="BH49" s="734"/>
      <c r="BI49" s="734"/>
      <c r="BJ49" s="657"/>
      <c r="BK49" s="657"/>
      <c r="BL49" s="657"/>
      <c r="BM49" s="657"/>
      <c r="BN49" s="657"/>
      <c r="BO49" s="657"/>
      <c r="BP49" s="657"/>
      <c r="BQ49" s="657"/>
      <c r="BR49" s="657"/>
      <c r="BS49" s="657"/>
      <c r="BT49" s="657"/>
      <c r="BU49" s="657"/>
      <c r="BV49" s="657"/>
      <c r="BW49" s="657"/>
    </row>
    <row r="50" spans="1:75" s="184" customFormat="1" ht="11.95" customHeight="1" x14ac:dyDescent="0.2">
      <c r="A50" s="183"/>
      <c r="B50" s="1061" t="s">
        <v>1244</v>
      </c>
      <c r="C50" s="1050"/>
      <c r="D50" s="1050"/>
      <c r="E50" s="1050"/>
      <c r="F50" s="1050"/>
      <c r="G50" s="1050"/>
      <c r="H50" s="1050"/>
      <c r="I50" s="1050"/>
      <c r="J50" s="1050"/>
      <c r="K50" s="1050"/>
      <c r="L50" s="1050"/>
      <c r="M50" s="1050"/>
      <c r="N50" s="1050"/>
      <c r="O50" s="1050"/>
      <c r="P50" s="1050"/>
      <c r="Q50" s="1046"/>
      <c r="R50" s="658"/>
      <c r="AY50" s="230"/>
      <c r="AZ50" s="230"/>
      <c r="BA50" s="230"/>
      <c r="BB50" s="230"/>
      <c r="BC50" s="657"/>
      <c r="BD50" s="734"/>
      <c r="BE50" s="657"/>
      <c r="BF50" s="734"/>
      <c r="BG50" s="734"/>
      <c r="BH50" s="734"/>
      <c r="BI50" s="734"/>
      <c r="BJ50" s="657"/>
      <c r="BK50" s="657"/>
      <c r="BL50" s="657"/>
      <c r="BM50" s="657"/>
      <c r="BN50" s="657"/>
      <c r="BO50" s="657"/>
      <c r="BP50" s="657"/>
      <c r="BQ50" s="657"/>
      <c r="BR50" s="657"/>
      <c r="BS50" s="657"/>
      <c r="BT50" s="657"/>
      <c r="BU50" s="657"/>
      <c r="BV50" s="657"/>
      <c r="BW50" s="657"/>
    </row>
    <row r="51" spans="1:75" s="373" customFormat="1" ht="11.95" customHeight="1" x14ac:dyDescent="0.2">
      <c r="A51" s="372"/>
      <c r="B51" s="1061" t="s">
        <v>1245</v>
      </c>
      <c r="C51" s="1050"/>
      <c r="D51" s="1050"/>
      <c r="E51" s="1050"/>
      <c r="F51" s="1050"/>
      <c r="G51" s="1050"/>
      <c r="H51" s="1050"/>
      <c r="I51" s="1050"/>
      <c r="J51" s="1050"/>
      <c r="K51" s="1050"/>
      <c r="L51" s="1050"/>
      <c r="M51" s="1050"/>
      <c r="N51" s="1050"/>
      <c r="O51" s="1050"/>
      <c r="P51" s="1050"/>
      <c r="Q51" s="1046"/>
      <c r="R51" s="658"/>
      <c r="BD51" s="376"/>
      <c r="BF51" s="376"/>
      <c r="BG51" s="376"/>
      <c r="BH51" s="376"/>
      <c r="BI51" s="376"/>
    </row>
    <row r="52" spans="1:75" s="115" customFormat="1" ht="11.95" customHeight="1" x14ac:dyDescent="0.2">
      <c r="A52" s="38"/>
      <c r="B52" s="1061" t="s">
        <v>1246</v>
      </c>
      <c r="C52" s="1046"/>
      <c r="D52" s="1046"/>
      <c r="E52" s="1046"/>
      <c r="F52" s="1046"/>
      <c r="G52" s="1046"/>
      <c r="H52" s="1046"/>
      <c r="I52" s="1046"/>
      <c r="J52" s="1046"/>
      <c r="K52" s="1046"/>
      <c r="L52" s="1046"/>
      <c r="M52" s="1046"/>
      <c r="N52" s="1046"/>
      <c r="O52" s="1046"/>
      <c r="P52" s="1046"/>
      <c r="Q52" s="1046"/>
      <c r="R52" s="658"/>
      <c r="AY52" s="229"/>
      <c r="AZ52" s="229"/>
      <c r="BA52" s="229"/>
      <c r="BB52" s="229"/>
      <c r="BC52" s="658"/>
      <c r="BD52" s="735"/>
      <c r="BE52" s="658"/>
      <c r="BF52" s="735"/>
      <c r="BG52" s="735"/>
      <c r="BH52" s="735"/>
      <c r="BI52" s="735"/>
      <c r="BJ52" s="658"/>
      <c r="BK52" s="658"/>
      <c r="BL52" s="658"/>
      <c r="BM52" s="658"/>
      <c r="BN52" s="658"/>
      <c r="BO52" s="658"/>
      <c r="BP52" s="658"/>
      <c r="BQ52" s="658"/>
      <c r="BR52" s="658"/>
      <c r="BS52" s="658"/>
      <c r="BT52" s="658"/>
      <c r="BU52" s="658"/>
      <c r="BV52" s="658"/>
      <c r="BW52" s="658"/>
    </row>
    <row r="53" spans="1:75" s="184" customFormat="1" ht="11.95" customHeight="1" x14ac:dyDescent="0.2">
      <c r="A53" s="183"/>
      <c r="B53" s="890" t="s">
        <v>826</v>
      </c>
      <c r="C53" s="890"/>
      <c r="D53" s="890"/>
      <c r="E53" s="890"/>
      <c r="F53" s="890"/>
      <c r="G53" s="890"/>
      <c r="H53" s="890"/>
      <c r="I53" s="890"/>
      <c r="J53" s="890"/>
      <c r="K53" s="890"/>
      <c r="L53" s="890"/>
      <c r="M53" s="890"/>
      <c r="N53" s="890"/>
      <c r="O53" s="890"/>
      <c r="P53" s="890"/>
      <c r="Q53" s="890"/>
      <c r="R53" s="658"/>
      <c r="AY53" s="230"/>
      <c r="AZ53" s="230"/>
      <c r="BA53" s="230"/>
      <c r="BB53" s="230"/>
      <c r="BC53" s="657"/>
      <c r="BD53" s="734"/>
      <c r="BE53" s="657"/>
      <c r="BF53" s="734"/>
      <c r="BG53" s="734"/>
      <c r="BH53" s="734"/>
      <c r="BI53" s="734"/>
      <c r="BJ53" s="657"/>
      <c r="BK53" s="657"/>
      <c r="BL53" s="657"/>
      <c r="BM53" s="657"/>
      <c r="BN53" s="657"/>
      <c r="BO53" s="657"/>
      <c r="BP53" s="657"/>
      <c r="BQ53" s="657"/>
      <c r="BR53" s="657"/>
      <c r="BS53" s="657"/>
      <c r="BT53" s="657"/>
      <c r="BU53" s="657"/>
      <c r="BV53" s="657"/>
      <c r="BW53" s="657"/>
    </row>
    <row r="54" spans="1:75" s="184" customFormat="1" ht="11.95" customHeight="1" x14ac:dyDescent="0.2">
      <c r="A54" s="183"/>
      <c r="B54" s="997" t="str">
        <f>Dates!$G$2</f>
        <v>EIA completed modeling and analysis for this report on Thursday, December 5, 2024.</v>
      </c>
      <c r="C54" s="998"/>
      <c r="D54" s="998"/>
      <c r="E54" s="998"/>
      <c r="F54" s="998"/>
      <c r="G54" s="998"/>
      <c r="H54" s="998"/>
      <c r="I54" s="998"/>
      <c r="J54" s="998"/>
      <c r="K54" s="998"/>
      <c r="L54" s="998"/>
      <c r="M54" s="998"/>
      <c r="N54" s="998"/>
      <c r="O54" s="998"/>
      <c r="P54" s="998"/>
      <c r="Q54" s="998"/>
      <c r="R54" s="658"/>
      <c r="AY54" s="230"/>
      <c r="AZ54" s="230"/>
      <c r="BA54" s="230"/>
      <c r="BB54" s="230"/>
      <c r="BC54" s="657"/>
      <c r="BD54" s="734"/>
      <c r="BE54" s="657"/>
      <c r="BF54" s="734"/>
      <c r="BG54" s="734"/>
      <c r="BH54" s="734"/>
      <c r="BI54" s="734"/>
      <c r="BJ54" s="657"/>
      <c r="BK54" s="657"/>
      <c r="BL54" s="657"/>
      <c r="BM54" s="657"/>
      <c r="BN54" s="657"/>
      <c r="BO54" s="657"/>
      <c r="BP54" s="657"/>
      <c r="BQ54" s="657"/>
      <c r="BR54" s="657"/>
      <c r="BS54" s="657"/>
      <c r="BT54" s="657"/>
      <c r="BU54" s="657"/>
      <c r="BV54" s="657"/>
      <c r="BW54" s="657"/>
    </row>
    <row r="55" spans="1:75" s="184" customFormat="1" ht="11.95" customHeight="1" x14ac:dyDescent="0.2">
      <c r="A55" s="183"/>
      <c r="B55" s="996" t="s">
        <v>483</v>
      </c>
      <c r="C55" s="998"/>
      <c r="D55" s="998"/>
      <c r="E55" s="998"/>
      <c r="F55" s="998"/>
      <c r="G55" s="998"/>
      <c r="H55" s="998"/>
      <c r="I55" s="998"/>
      <c r="J55" s="998"/>
      <c r="K55" s="998"/>
      <c r="L55" s="998"/>
      <c r="M55" s="998"/>
      <c r="N55" s="998"/>
      <c r="O55" s="998"/>
      <c r="P55" s="998"/>
      <c r="Q55" s="998"/>
      <c r="R55" s="658"/>
      <c r="AY55" s="230"/>
      <c r="AZ55" s="230"/>
      <c r="BA55" s="230"/>
      <c r="BB55" s="230"/>
      <c r="BC55" s="657"/>
      <c r="BD55" s="734"/>
      <c r="BE55" s="657"/>
      <c r="BF55" s="734"/>
      <c r="BG55" s="734"/>
      <c r="BH55" s="734"/>
      <c r="BI55" s="734"/>
      <c r="BJ55" s="657"/>
      <c r="BK55" s="657"/>
      <c r="BL55" s="657"/>
      <c r="BM55" s="657"/>
      <c r="BN55" s="657"/>
      <c r="BO55" s="657"/>
      <c r="BP55" s="657"/>
      <c r="BQ55" s="657"/>
      <c r="BR55" s="657"/>
      <c r="BS55" s="657"/>
      <c r="BT55" s="657"/>
      <c r="BU55" s="657"/>
      <c r="BV55" s="657"/>
      <c r="BW55" s="657"/>
    </row>
    <row r="56" spans="1:75" s="184" customFormat="1" ht="11.95" customHeight="1" x14ac:dyDescent="0.2">
      <c r="A56" s="183"/>
      <c r="B56" s="988" t="s">
        <v>1442</v>
      </c>
      <c r="C56" s="989"/>
      <c r="D56" s="989"/>
      <c r="E56" s="989"/>
      <c r="F56" s="989"/>
      <c r="G56" s="989"/>
      <c r="H56" s="989"/>
      <c r="I56" s="989"/>
      <c r="J56" s="989"/>
      <c r="K56" s="989"/>
      <c r="L56" s="989"/>
      <c r="M56" s="989"/>
      <c r="N56" s="989"/>
      <c r="O56" s="989"/>
      <c r="P56" s="989"/>
      <c r="Q56" s="989"/>
      <c r="R56" s="658"/>
      <c r="AY56" s="230"/>
      <c r="AZ56" s="230"/>
      <c r="BA56" s="230"/>
      <c r="BB56" s="230"/>
      <c r="BC56" s="657"/>
      <c r="BD56" s="734"/>
      <c r="BE56" s="657"/>
      <c r="BF56" s="734"/>
      <c r="BG56" s="734"/>
      <c r="BH56" s="734"/>
      <c r="BI56" s="734"/>
      <c r="BJ56" s="657"/>
      <c r="BK56" s="657"/>
      <c r="BL56" s="657"/>
      <c r="BM56" s="657"/>
      <c r="BN56" s="657"/>
      <c r="BO56" s="657"/>
      <c r="BP56" s="657"/>
      <c r="BQ56" s="657"/>
      <c r="BR56" s="657"/>
      <c r="BS56" s="657"/>
      <c r="BT56" s="657"/>
      <c r="BU56" s="657"/>
      <c r="BV56" s="657"/>
      <c r="BW56" s="657"/>
    </row>
    <row r="57" spans="1:75" s="184" customFormat="1" ht="11.95" customHeight="1" x14ac:dyDescent="0.2">
      <c r="A57" s="183"/>
      <c r="B57" s="983" t="s">
        <v>492</v>
      </c>
      <c r="C57" s="985"/>
      <c r="D57" s="985"/>
      <c r="E57" s="985"/>
      <c r="F57" s="985"/>
      <c r="G57" s="985"/>
      <c r="H57" s="985"/>
      <c r="I57" s="985"/>
      <c r="J57" s="985"/>
      <c r="K57" s="985"/>
      <c r="L57" s="985"/>
      <c r="M57" s="985"/>
      <c r="N57" s="985"/>
      <c r="O57" s="985"/>
      <c r="P57" s="985"/>
      <c r="Q57" s="1046"/>
      <c r="R57" s="658"/>
      <c r="AY57" s="230"/>
      <c r="AZ57" s="230"/>
      <c r="BA57" s="230"/>
      <c r="BB57" s="230"/>
      <c r="BC57" s="657"/>
      <c r="BD57" s="725"/>
      <c r="BE57" s="305"/>
      <c r="BF57" s="725"/>
      <c r="BG57" s="734"/>
      <c r="BH57" s="734"/>
      <c r="BI57" s="734"/>
      <c r="BJ57" s="657"/>
      <c r="BK57" s="657"/>
      <c r="BL57" s="657"/>
      <c r="BM57" s="657"/>
      <c r="BN57" s="657"/>
      <c r="BO57" s="657"/>
      <c r="BP57" s="657"/>
      <c r="BQ57" s="657"/>
      <c r="BR57" s="657"/>
      <c r="BS57" s="657"/>
      <c r="BT57" s="657"/>
      <c r="BU57" s="657"/>
      <c r="BV57" s="657"/>
      <c r="BW57" s="657"/>
    </row>
    <row r="58" spans="1:75" s="185" customFormat="1" ht="11.95" customHeight="1" x14ac:dyDescent="0.2">
      <c r="A58" s="172"/>
      <c r="B58" s="977" t="s">
        <v>840</v>
      </c>
      <c r="C58" s="977"/>
      <c r="D58" s="977"/>
      <c r="E58" s="977"/>
      <c r="F58" s="977"/>
      <c r="G58" s="977"/>
      <c r="H58" s="977"/>
      <c r="I58" s="977"/>
      <c r="J58" s="977"/>
      <c r="K58" s="977"/>
      <c r="L58" s="977"/>
      <c r="M58" s="977"/>
      <c r="N58" s="977"/>
      <c r="O58" s="977"/>
      <c r="P58" s="977"/>
      <c r="Q58" s="977"/>
      <c r="R58" s="977"/>
      <c r="AY58" s="231"/>
      <c r="AZ58" s="231"/>
      <c r="BA58" s="231"/>
      <c r="BB58" s="231"/>
      <c r="BC58" s="736"/>
      <c r="BD58" s="725"/>
      <c r="BE58" s="306"/>
      <c r="BF58" s="725"/>
      <c r="BG58" s="734"/>
      <c r="BH58" s="734"/>
      <c r="BI58" s="734"/>
      <c r="BJ58" s="736"/>
      <c r="BK58" s="736"/>
      <c r="BL58" s="736"/>
      <c r="BM58" s="736"/>
      <c r="BN58" s="736"/>
      <c r="BO58" s="736"/>
      <c r="BP58" s="736"/>
      <c r="BQ58" s="736"/>
      <c r="BR58" s="736"/>
      <c r="BS58" s="736"/>
      <c r="BT58" s="736"/>
      <c r="BU58" s="736"/>
      <c r="BV58" s="736"/>
      <c r="BW58" s="736"/>
    </row>
    <row r="59" spans="1:75" ht="12.85" x14ac:dyDescent="0.2">
      <c r="A59" s="172"/>
      <c r="B59" s="983" t="s">
        <v>1598</v>
      </c>
      <c r="C59" s="1050"/>
      <c r="D59" s="1050"/>
      <c r="E59" s="1050"/>
      <c r="F59" s="1050"/>
      <c r="G59" s="1050"/>
      <c r="H59" s="1050"/>
      <c r="I59" s="1050"/>
      <c r="J59" s="1050"/>
      <c r="K59" s="1050"/>
      <c r="L59" s="1050"/>
      <c r="M59" s="1050"/>
      <c r="N59" s="1050"/>
      <c r="O59" s="1050"/>
      <c r="P59" s="1050"/>
      <c r="Q59" s="1046"/>
      <c r="R59" s="658"/>
    </row>
    <row r="60" spans="1:75" ht="12.85" x14ac:dyDescent="0.2">
      <c r="A60" s="172"/>
      <c r="B60" s="1049" t="s">
        <v>1097</v>
      </c>
      <c r="C60" s="1046"/>
      <c r="D60" s="1046"/>
      <c r="E60" s="1046"/>
      <c r="F60" s="1046"/>
      <c r="G60" s="1046"/>
      <c r="H60" s="1046"/>
      <c r="I60" s="1046"/>
      <c r="J60" s="1046"/>
      <c r="K60" s="1046"/>
      <c r="L60" s="1046"/>
      <c r="M60" s="1046"/>
      <c r="N60" s="1046"/>
      <c r="O60" s="1046"/>
      <c r="P60" s="1046"/>
      <c r="Q60" s="1046"/>
      <c r="R60" s="644"/>
    </row>
    <row r="186" spans="2:74" ht="9.1" customHeight="1" x14ac:dyDescent="0.2"/>
    <row r="187" spans="2:74" ht="9.1"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146"/>
      <c r="AZ187" s="146"/>
      <c r="BA187" s="146"/>
      <c r="BB187" s="146"/>
      <c r="BC187" s="41"/>
      <c r="BD187" s="726"/>
      <c r="BE187" s="42"/>
      <c r="BF187" s="726"/>
      <c r="BG187" s="732"/>
      <c r="BH187" s="732"/>
      <c r="BI187" s="732"/>
      <c r="BJ187" s="41"/>
      <c r="BK187" s="41"/>
      <c r="BL187" s="41"/>
      <c r="BM187" s="41"/>
      <c r="BN187" s="41"/>
      <c r="BO187" s="41"/>
      <c r="BP187" s="41"/>
      <c r="BQ187" s="41"/>
      <c r="BR187" s="41"/>
      <c r="BS187" s="41"/>
      <c r="BT187" s="41"/>
      <c r="BU187" s="41"/>
      <c r="BV187" s="41"/>
    </row>
    <row r="188" spans="2:74" ht="9.1"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146"/>
      <c r="AZ188" s="146"/>
      <c r="BA188" s="146"/>
      <c r="BB188" s="146"/>
      <c r="BC188" s="41"/>
      <c r="BD188" s="726"/>
      <c r="BE188" s="42"/>
      <c r="BF188" s="726"/>
      <c r="BG188" s="732"/>
      <c r="BH188" s="732"/>
      <c r="BI188" s="732"/>
      <c r="BJ188" s="41"/>
      <c r="BK188" s="41"/>
      <c r="BL188" s="41"/>
      <c r="BM188" s="41"/>
      <c r="BN188" s="41"/>
      <c r="BO188" s="41"/>
      <c r="BP188" s="41"/>
      <c r="BQ188" s="41"/>
      <c r="BR188" s="41"/>
      <c r="BS188" s="41"/>
      <c r="BT188" s="41"/>
      <c r="BU188" s="41"/>
      <c r="BV188" s="41"/>
    </row>
    <row r="189" spans="2:74" ht="9.1"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146"/>
      <c r="AZ189" s="146"/>
      <c r="BA189" s="146"/>
      <c r="BB189" s="146"/>
      <c r="BC189" s="41"/>
      <c r="BD189" s="726"/>
      <c r="BE189" s="42"/>
      <c r="BF189" s="726"/>
      <c r="BG189" s="732"/>
      <c r="BH189" s="732"/>
      <c r="BI189" s="732"/>
      <c r="BJ189" s="41"/>
      <c r="BK189" s="41"/>
      <c r="BL189" s="41"/>
      <c r="BM189" s="41"/>
      <c r="BN189" s="41"/>
      <c r="BO189" s="41"/>
      <c r="BP189" s="41"/>
      <c r="BQ189" s="41"/>
      <c r="BR189" s="41"/>
      <c r="BS189" s="41"/>
      <c r="BT189" s="41"/>
      <c r="BU189" s="41"/>
      <c r="BV189" s="41"/>
    </row>
    <row r="190" spans="2:74" ht="9.1"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146"/>
      <c r="AZ190" s="146"/>
      <c r="BA190" s="146"/>
      <c r="BB190" s="146"/>
      <c r="BC190" s="41"/>
      <c r="BD190" s="726"/>
      <c r="BE190" s="42"/>
      <c r="BF190" s="726"/>
      <c r="BG190" s="732"/>
      <c r="BH190" s="732"/>
      <c r="BI190" s="732"/>
      <c r="BJ190" s="41"/>
      <c r="BK190" s="41"/>
      <c r="BL190" s="41"/>
      <c r="BM190" s="41"/>
      <c r="BN190" s="41"/>
      <c r="BO190" s="41"/>
      <c r="BP190" s="41"/>
      <c r="BQ190" s="41"/>
      <c r="BR190" s="41"/>
      <c r="BS190" s="41"/>
      <c r="BT190" s="41"/>
      <c r="BU190" s="41"/>
      <c r="BV190" s="41"/>
    </row>
    <row r="191" spans="2:74" ht="9.1"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146"/>
      <c r="AZ191" s="146"/>
      <c r="BA191" s="146"/>
      <c r="BB191" s="146"/>
      <c r="BC191" s="41"/>
      <c r="BD191" s="726"/>
      <c r="BE191" s="42"/>
      <c r="BF191" s="726"/>
      <c r="BG191" s="732"/>
      <c r="BH191" s="732"/>
      <c r="BI191" s="732"/>
      <c r="BJ191" s="41"/>
      <c r="BK191" s="41"/>
      <c r="BL191" s="41"/>
      <c r="BM191" s="41"/>
      <c r="BN191" s="41"/>
      <c r="BO191" s="41"/>
      <c r="BP191" s="41"/>
      <c r="BQ191" s="41"/>
      <c r="BR191" s="41"/>
      <c r="BS191" s="41"/>
      <c r="BT191" s="41"/>
      <c r="BU191" s="41"/>
      <c r="BV191" s="41"/>
    </row>
    <row r="192" spans="2:74" x14ac:dyDescent="0.2">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232"/>
      <c r="AZ192" s="232"/>
      <c r="BA192" s="232"/>
      <c r="BB192" s="232"/>
      <c r="BC192" s="43"/>
      <c r="BD192" s="727"/>
      <c r="BE192" s="307"/>
      <c r="BF192" s="727"/>
      <c r="BG192" s="947"/>
      <c r="BH192" s="947"/>
      <c r="BI192" s="947"/>
      <c r="BJ192" s="43"/>
      <c r="BK192" s="43"/>
      <c r="BL192" s="43"/>
      <c r="BM192" s="43"/>
      <c r="BN192" s="43"/>
      <c r="BO192" s="43"/>
      <c r="BP192" s="43"/>
      <c r="BQ192" s="43"/>
      <c r="BR192" s="43"/>
      <c r="BS192" s="43"/>
      <c r="BT192" s="43"/>
      <c r="BU192" s="43"/>
      <c r="BV192" s="43"/>
    </row>
    <row r="193" spans="2:74" ht="9.1"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146"/>
      <c r="AZ193" s="146"/>
      <c r="BA193" s="146"/>
      <c r="BB193" s="146"/>
      <c r="BC193" s="41"/>
      <c r="BD193" s="726"/>
      <c r="BE193" s="42"/>
      <c r="BF193" s="726"/>
      <c r="BG193" s="732"/>
      <c r="BH193" s="732"/>
      <c r="BI193" s="732"/>
      <c r="BJ193" s="41"/>
      <c r="BK193" s="41"/>
      <c r="BL193" s="41"/>
      <c r="BM193" s="41"/>
      <c r="BN193" s="41"/>
      <c r="BO193" s="41"/>
      <c r="BP193" s="41"/>
      <c r="BQ193" s="41"/>
      <c r="BR193" s="41"/>
      <c r="BS193" s="41"/>
      <c r="BT193" s="41"/>
      <c r="BU193" s="41"/>
      <c r="BV193" s="41"/>
    </row>
    <row r="194" spans="2:74" ht="9.1"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146"/>
      <c r="AZ194" s="146"/>
      <c r="BA194" s="146"/>
      <c r="BB194" s="146"/>
      <c r="BC194" s="41"/>
      <c r="BD194" s="726"/>
      <c r="BE194" s="42"/>
      <c r="BF194" s="726"/>
      <c r="BG194" s="732"/>
      <c r="BH194" s="732"/>
      <c r="BI194" s="732"/>
      <c r="BJ194" s="41"/>
      <c r="BK194" s="41"/>
      <c r="BL194" s="41"/>
      <c r="BM194" s="41"/>
      <c r="BN194" s="41"/>
      <c r="BO194" s="41"/>
      <c r="BP194" s="41"/>
      <c r="BQ194" s="41"/>
      <c r="BR194" s="41"/>
      <c r="BS194" s="41"/>
      <c r="BT194" s="41"/>
      <c r="BU194" s="41"/>
      <c r="BV194" s="41"/>
    </row>
    <row r="195" spans="2:74" ht="9.1"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146"/>
      <c r="AZ195" s="146"/>
      <c r="BA195" s="146"/>
      <c r="BB195" s="146"/>
      <c r="BC195" s="41"/>
      <c r="BD195" s="726"/>
      <c r="BE195" s="42"/>
      <c r="BF195" s="726"/>
      <c r="BG195" s="732"/>
      <c r="BH195" s="732"/>
      <c r="BI195" s="732"/>
      <c r="BJ195" s="41"/>
      <c r="BK195" s="41"/>
      <c r="BL195" s="41"/>
      <c r="BM195" s="41"/>
      <c r="BN195" s="41"/>
      <c r="BO195" s="41"/>
      <c r="BP195" s="41"/>
      <c r="BQ195" s="41"/>
      <c r="BR195" s="41"/>
      <c r="BS195" s="41"/>
      <c r="BT195" s="41"/>
      <c r="BU195" s="41"/>
      <c r="BV195" s="41"/>
    </row>
    <row r="196" spans="2:74" ht="9.1"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146"/>
      <c r="AZ196" s="146"/>
      <c r="BA196" s="146"/>
      <c r="BB196" s="146"/>
      <c r="BC196" s="41"/>
      <c r="BD196" s="726"/>
      <c r="BE196" s="42"/>
      <c r="BF196" s="726"/>
      <c r="BG196" s="732"/>
      <c r="BH196" s="732"/>
      <c r="BI196" s="732"/>
      <c r="BJ196" s="41"/>
      <c r="BK196" s="41"/>
      <c r="BL196" s="41"/>
      <c r="BM196" s="41"/>
      <c r="BN196" s="41"/>
      <c r="BO196" s="41"/>
      <c r="BP196" s="41"/>
      <c r="BQ196" s="41"/>
      <c r="BR196" s="41"/>
      <c r="BS196" s="41"/>
      <c r="BT196" s="41"/>
      <c r="BU196" s="41"/>
      <c r="BV196" s="41"/>
    </row>
    <row r="197" spans="2:74" ht="9.1" customHeight="1" x14ac:dyDescent="0.2"/>
    <row r="198" spans="2:74" ht="9.1" customHeight="1" x14ac:dyDescent="0.2"/>
    <row r="199" spans="2:74" ht="9.1" customHeight="1" x14ac:dyDescent="0.2"/>
    <row r="200" spans="2:74" ht="9.1" customHeight="1" x14ac:dyDescent="0.2"/>
    <row r="201" spans="2:74" ht="9.1" customHeight="1" x14ac:dyDescent="0.2"/>
    <row r="202" spans="2:74" ht="9.1" customHeight="1" x14ac:dyDescent="0.2"/>
    <row r="203" spans="2:74" ht="9.1" customHeight="1" x14ac:dyDescent="0.2"/>
    <row r="204" spans="2:74" ht="9.1" customHeight="1" x14ac:dyDescent="0.2"/>
    <row r="205" spans="2:74" ht="9.1" customHeight="1" x14ac:dyDescent="0.2"/>
    <row r="206" spans="2:74" ht="9.1" customHeight="1" x14ac:dyDescent="0.2"/>
    <row r="207" spans="2:74" ht="9.1" customHeight="1" x14ac:dyDescent="0.2"/>
    <row r="208" spans="2:74" ht="9.1" customHeight="1" x14ac:dyDescent="0.2"/>
    <row r="209" ht="9.1" customHeight="1" x14ac:dyDescent="0.2"/>
    <row r="210" ht="9.1" customHeight="1" x14ac:dyDescent="0.2"/>
    <row r="211" ht="9.1" customHeight="1" x14ac:dyDescent="0.2"/>
    <row r="212" ht="9.1" customHeight="1" x14ac:dyDescent="0.2"/>
    <row r="213" ht="9.1" customHeight="1" x14ac:dyDescent="0.2"/>
    <row r="214" ht="9.1" customHeight="1" x14ac:dyDescent="0.2"/>
    <row r="215" ht="9.1" customHeight="1" x14ac:dyDescent="0.2"/>
    <row r="216" ht="9.1" customHeight="1" x14ac:dyDescent="0.2"/>
    <row r="217" ht="9.1" customHeight="1" x14ac:dyDescent="0.2"/>
    <row r="218" ht="9.1" customHeight="1" x14ac:dyDescent="0.2"/>
    <row r="219" ht="9.1" customHeight="1" x14ac:dyDescent="0.2"/>
    <row r="220" ht="9.1" customHeight="1" x14ac:dyDescent="0.2"/>
    <row r="221" ht="9.1" customHeight="1" x14ac:dyDescent="0.2"/>
    <row r="222" ht="9.1" customHeight="1" x14ac:dyDescent="0.2"/>
    <row r="223" ht="9.1" customHeight="1" x14ac:dyDescent="0.2"/>
    <row r="224" ht="9.1" customHeight="1" x14ac:dyDescent="0.2"/>
    <row r="225" ht="9.1" customHeight="1" x14ac:dyDescent="0.2"/>
    <row r="226" ht="9.1" customHeight="1" x14ac:dyDescent="0.2"/>
    <row r="227" ht="9.1" customHeight="1" x14ac:dyDescent="0.2"/>
    <row r="228" ht="9.1" customHeight="1" x14ac:dyDescent="0.2"/>
    <row r="229" ht="9.1" customHeight="1" x14ac:dyDescent="0.2"/>
    <row r="230" ht="9.1" customHeight="1" x14ac:dyDescent="0.2"/>
    <row r="231" ht="9.1" customHeight="1" x14ac:dyDescent="0.2"/>
    <row r="232" ht="9.1" customHeight="1" x14ac:dyDescent="0.2"/>
    <row r="233" ht="9.1" customHeight="1" x14ac:dyDescent="0.2"/>
    <row r="234" ht="9.1" customHeight="1" x14ac:dyDescent="0.2"/>
    <row r="235" ht="9.1" customHeight="1" x14ac:dyDescent="0.2"/>
    <row r="236" ht="9.1" customHeight="1" x14ac:dyDescent="0.2"/>
    <row r="237" ht="9.1" customHeight="1" x14ac:dyDescent="0.2"/>
    <row r="238" ht="9.1" customHeight="1" x14ac:dyDescent="0.2"/>
    <row r="239" ht="9.1" customHeight="1" x14ac:dyDescent="0.2"/>
    <row r="240" ht="9.1" customHeight="1" x14ac:dyDescent="0.2"/>
    <row r="241" ht="9.1" customHeight="1" x14ac:dyDescent="0.2"/>
    <row r="242" ht="9.1" customHeight="1" x14ac:dyDescent="0.2"/>
    <row r="243" ht="9.1" customHeight="1" x14ac:dyDescent="0.2"/>
    <row r="244" ht="9.1" customHeight="1" x14ac:dyDescent="0.2"/>
    <row r="245" ht="9.1" customHeight="1" x14ac:dyDescent="0.2"/>
    <row r="246" ht="9.1" customHeight="1" x14ac:dyDescent="0.2"/>
    <row r="247" ht="9.1" customHeight="1" x14ac:dyDescent="0.2"/>
    <row r="248" ht="9.1" customHeight="1" x14ac:dyDescent="0.2"/>
    <row r="249" ht="9.1" customHeight="1" x14ac:dyDescent="0.2"/>
    <row r="250" ht="9.1" customHeight="1" x14ac:dyDescent="0.2"/>
    <row r="251" ht="9.1" customHeight="1" x14ac:dyDescent="0.2"/>
    <row r="252" ht="9.1" customHeight="1" x14ac:dyDescent="0.2"/>
    <row r="253" ht="9.1" customHeight="1" x14ac:dyDescent="0.2"/>
    <row r="254" ht="9.1" customHeight="1" x14ac:dyDescent="0.2"/>
    <row r="255" ht="9.1" customHeight="1" x14ac:dyDescent="0.2"/>
    <row r="256" ht="9.1" customHeight="1" x14ac:dyDescent="0.2"/>
    <row r="257" ht="9.1" customHeight="1" x14ac:dyDescent="0.2"/>
    <row r="258" ht="9.1" customHeight="1" x14ac:dyDescent="0.2"/>
    <row r="259" ht="9.1" customHeight="1" x14ac:dyDescent="0.2"/>
    <row r="260" ht="9.1" customHeight="1" x14ac:dyDescent="0.2"/>
    <row r="261" ht="9.1" customHeight="1" x14ac:dyDescent="0.2"/>
    <row r="262" ht="9.1" customHeight="1" x14ac:dyDescent="0.2"/>
    <row r="263" ht="9.1" customHeight="1" x14ac:dyDescent="0.2"/>
    <row r="264" ht="9.1" customHeight="1" x14ac:dyDescent="0.2"/>
    <row r="265" ht="9.1" customHeight="1" x14ac:dyDescent="0.2"/>
    <row r="266" ht="9.1" customHeight="1" x14ac:dyDescent="0.2"/>
    <row r="267" ht="9.1" customHeight="1" x14ac:dyDescent="0.2"/>
    <row r="268" ht="9.1" customHeight="1" x14ac:dyDescent="0.2"/>
    <row r="269" ht="9.1" customHeight="1" x14ac:dyDescent="0.2"/>
    <row r="270" ht="9.1" customHeight="1" x14ac:dyDescent="0.2"/>
    <row r="271" ht="9.1" customHeight="1" x14ac:dyDescent="0.2"/>
    <row r="272" ht="9.1" customHeight="1" x14ac:dyDescent="0.2"/>
    <row r="273" ht="9.1" customHeight="1" x14ac:dyDescent="0.2"/>
    <row r="274" ht="9.1" customHeight="1" x14ac:dyDescent="0.2"/>
    <row r="275" ht="9.1" customHeight="1" x14ac:dyDescent="0.2"/>
    <row r="276" ht="9.1" customHeight="1" x14ac:dyDescent="0.2"/>
    <row r="277" ht="9.1" customHeight="1" x14ac:dyDescent="0.2"/>
    <row r="278" ht="9.1" customHeight="1" x14ac:dyDescent="0.2"/>
    <row r="279" ht="9.1" customHeight="1" x14ac:dyDescent="0.2"/>
    <row r="280" ht="9.1" customHeight="1" x14ac:dyDescent="0.2"/>
    <row r="281" ht="9.1" customHeight="1" x14ac:dyDescent="0.2"/>
    <row r="282" ht="9.1" customHeight="1" x14ac:dyDescent="0.2"/>
    <row r="283" ht="9.1" customHeight="1" x14ac:dyDescent="0.2"/>
    <row r="284" ht="9.1" customHeight="1" x14ac:dyDescent="0.2"/>
    <row r="285" ht="9.1" customHeight="1" x14ac:dyDescent="0.2"/>
    <row r="286" ht="9.1" customHeight="1" x14ac:dyDescent="0.2"/>
    <row r="287" ht="9.1" customHeight="1" x14ac:dyDescent="0.2"/>
    <row r="288" ht="9.1" customHeight="1" x14ac:dyDescent="0.2"/>
    <row r="289" ht="9.1" customHeight="1" x14ac:dyDescent="0.2"/>
    <row r="290" ht="9.1" customHeight="1" x14ac:dyDescent="0.2"/>
    <row r="291" ht="9.1" customHeight="1" x14ac:dyDescent="0.2"/>
    <row r="292" ht="9.1" customHeight="1" x14ac:dyDescent="0.2"/>
    <row r="293" ht="9.1" customHeight="1" x14ac:dyDescent="0.2"/>
    <row r="294" ht="9.1" customHeight="1" x14ac:dyDescent="0.2"/>
    <row r="295" ht="9.1" customHeight="1" x14ac:dyDescent="0.2"/>
    <row r="296" ht="9.1" customHeight="1" x14ac:dyDescent="0.2"/>
    <row r="297" ht="9.1" customHeight="1" x14ac:dyDescent="0.2"/>
    <row r="298" ht="9.1" customHeight="1" x14ac:dyDescent="0.2"/>
    <row r="299" ht="9.1" customHeight="1" x14ac:dyDescent="0.2"/>
    <row r="300" ht="9.1" customHeight="1" x14ac:dyDescent="0.2"/>
    <row r="301" ht="9.1" customHeight="1" x14ac:dyDescent="0.2"/>
    <row r="302" ht="9.1" customHeight="1" x14ac:dyDescent="0.2"/>
    <row r="303" ht="9.1" customHeight="1" x14ac:dyDescent="0.2"/>
    <row r="304" ht="9.1" customHeight="1" x14ac:dyDescent="0.2"/>
    <row r="305" ht="9.1" customHeight="1" x14ac:dyDescent="0.2"/>
    <row r="306" ht="9.1" customHeight="1" x14ac:dyDescent="0.2"/>
    <row r="307" ht="9.1" customHeight="1" x14ac:dyDescent="0.2"/>
    <row r="308" ht="9.1" customHeight="1" x14ac:dyDescent="0.2"/>
    <row r="309" ht="9.1" customHeight="1" x14ac:dyDescent="0.2"/>
    <row r="310" ht="9.1" customHeight="1" x14ac:dyDescent="0.2"/>
    <row r="311" ht="9.1" customHeight="1" x14ac:dyDescent="0.2"/>
    <row r="312" ht="9.1" customHeight="1" x14ac:dyDescent="0.2"/>
    <row r="313" ht="9.1" customHeight="1" x14ac:dyDescent="0.2"/>
    <row r="314" ht="9.1" customHeight="1" x14ac:dyDescent="0.2"/>
    <row r="315" ht="9.1" customHeight="1" x14ac:dyDescent="0.2"/>
    <row r="316" ht="9.1" customHeight="1" x14ac:dyDescent="0.2"/>
    <row r="317" ht="9.1" customHeight="1" x14ac:dyDescent="0.2"/>
    <row r="318" ht="9.1" customHeight="1" x14ac:dyDescent="0.2"/>
    <row r="319" ht="9.1" customHeight="1" x14ac:dyDescent="0.2"/>
    <row r="320" ht="9.1" customHeight="1" x14ac:dyDescent="0.2"/>
    <row r="321" ht="9.1" customHeight="1" x14ac:dyDescent="0.2"/>
    <row r="322" ht="9.1" customHeight="1" x14ac:dyDescent="0.2"/>
    <row r="323" ht="9.1" customHeight="1" x14ac:dyDescent="0.2"/>
    <row r="324" ht="9.1" customHeight="1" x14ac:dyDescent="0.2"/>
    <row r="325" ht="9.1" customHeight="1" x14ac:dyDescent="0.2"/>
    <row r="326" ht="9.1" customHeight="1" x14ac:dyDescent="0.2"/>
    <row r="327" ht="9.1" customHeight="1" x14ac:dyDescent="0.2"/>
    <row r="328" ht="9.1" customHeight="1" x14ac:dyDescent="0.2"/>
    <row r="329" ht="9.1" customHeight="1" x14ac:dyDescent="0.2"/>
    <row r="330" ht="9.1" customHeight="1" x14ac:dyDescent="0.2"/>
    <row r="331" ht="9.1" customHeight="1" x14ac:dyDescent="0.2"/>
    <row r="332" ht="9.1" customHeight="1" x14ac:dyDescent="0.2"/>
    <row r="333" ht="9.1" customHeight="1" x14ac:dyDescent="0.2"/>
    <row r="334" ht="9.1" customHeight="1" x14ac:dyDescent="0.2"/>
    <row r="335" ht="9.1" customHeight="1" x14ac:dyDescent="0.2"/>
    <row r="336" ht="9.1" customHeight="1" x14ac:dyDescent="0.2"/>
    <row r="338" ht="9.1" customHeight="1" x14ac:dyDescent="0.2"/>
    <row r="339" ht="9.1" customHeight="1" x14ac:dyDescent="0.2"/>
    <row r="340" ht="9.1" customHeight="1" x14ac:dyDescent="0.2"/>
    <row r="341" ht="9.1" customHeight="1" x14ac:dyDescent="0.2"/>
    <row r="342" ht="9.1" customHeight="1" x14ac:dyDescent="0.2"/>
    <row r="343" ht="9.1" customHeight="1" x14ac:dyDescent="0.2"/>
    <row r="344" ht="9.1" customHeight="1" x14ac:dyDescent="0.2"/>
    <row r="345" ht="9.1" customHeight="1" x14ac:dyDescent="0.2"/>
    <row r="346" ht="9.1" customHeight="1" x14ac:dyDescent="0.2"/>
    <row r="348" ht="9.1" customHeight="1" x14ac:dyDescent="0.2"/>
    <row r="349" ht="9.1" customHeight="1" x14ac:dyDescent="0.2"/>
    <row r="350" ht="9.1" customHeight="1" x14ac:dyDescent="0.2"/>
    <row r="351" ht="9.1" customHeight="1" x14ac:dyDescent="0.2"/>
    <row r="352" ht="9.1" customHeight="1" x14ac:dyDescent="0.2"/>
  </sheetData>
  <mergeCells count="21">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 ref="AY3:BJ3"/>
    <mergeCell ref="BK3:BV3"/>
    <mergeCell ref="B1:AL1"/>
    <mergeCell ref="C3:N3"/>
    <mergeCell ref="O3:Z3"/>
    <mergeCell ref="AA3:AL3"/>
  </mergeCells>
  <phoneticPr fontId="7" type="noConversion"/>
  <conditionalFormatting sqref="C51:P51 C53:P53">
    <cfRule type="cellIs" dxfId="8" priority="1" stopIfTrue="1" operator="notEqual">
      <formula>0</formula>
    </cfRule>
  </conditionalFormatting>
  <hyperlinks>
    <hyperlink ref="A1:A2" location="Contents!A1" display="Table of Contents"/>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3">
    <tabColor rgb="FFFFFF00"/>
    <pageSetUpPr fitToPage="1"/>
  </sheetPr>
  <dimension ref="A1:BV147"/>
  <sheetViews>
    <sheetView showGridLines="0" zoomScaleNormal="100" workbookViewId="0">
      <pane xSplit="2" ySplit="4" topLeftCell="BB5" activePane="bottomRight" state="frozen"/>
      <selection activeCell="BF63" sqref="BF63"/>
      <selection pane="topRight" activeCell="BF63" sqref="BF63"/>
      <selection pane="bottomLeft" activeCell="BF63" sqref="BF63"/>
      <selection pane="bottomRight" activeCell="BB16" sqref="BB16"/>
    </sheetView>
  </sheetViews>
  <sheetFormatPr defaultColWidth="9.5" defaultRowHeight="10.7" x14ac:dyDescent="0.2"/>
  <cols>
    <col min="1" max="1" width="12.5" style="5" customWidth="1"/>
    <col min="2" max="2" width="40.5" style="5" customWidth="1"/>
    <col min="3" max="50" width="6.5" style="5" customWidth="1"/>
    <col min="51" max="55" width="6.5" style="145" customWidth="1"/>
    <col min="56" max="56" width="6.5" style="737" customWidth="1"/>
    <col min="57" max="57" width="6.5" style="45" customWidth="1"/>
    <col min="58" max="59" width="6.5" style="737" customWidth="1"/>
    <col min="60" max="61" width="6.5" style="741" customWidth="1"/>
    <col min="62" max="62" width="6.5" style="145" customWidth="1"/>
    <col min="63" max="74" width="6.5" style="5" customWidth="1"/>
    <col min="75" max="16384" width="9.5" style="5"/>
  </cols>
  <sheetData>
    <row r="1" spans="1:74" ht="13.4" customHeight="1" x14ac:dyDescent="0.2">
      <c r="A1" s="999" t="s">
        <v>479</v>
      </c>
      <c r="B1" s="1062" t="s">
        <v>815</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s="35" customFormat="1" ht="12.85" x14ac:dyDescent="0.2">
      <c r="A2" s="1000"/>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147"/>
      <c r="AZ2" s="147"/>
      <c r="BA2" s="147"/>
      <c r="BB2" s="147"/>
      <c r="BC2" s="147"/>
      <c r="BD2" s="724"/>
      <c r="BE2" s="304"/>
      <c r="BF2" s="724"/>
      <c r="BG2" s="724"/>
      <c r="BH2" s="948"/>
      <c r="BI2" s="948"/>
      <c r="BJ2" s="147"/>
    </row>
    <row r="3" spans="1:74" s="7" customFormat="1" ht="12.85" x14ac:dyDescent="0.2">
      <c r="A3" s="353" t="s">
        <v>777</v>
      </c>
      <c r="B3" s="9"/>
      <c r="C3" s="1002">
        <f>Dates!D3</f>
        <v>2020</v>
      </c>
      <c r="D3" s="994"/>
      <c r="E3" s="994"/>
      <c r="F3" s="994"/>
      <c r="G3" s="994"/>
      <c r="H3" s="994"/>
      <c r="I3" s="994"/>
      <c r="J3" s="994"/>
      <c r="K3" s="994"/>
      <c r="L3" s="994"/>
      <c r="M3" s="994"/>
      <c r="N3" s="995"/>
      <c r="O3" s="1002">
        <f>C3+1</f>
        <v>2021</v>
      </c>
      <c r="P3" s="1003"/>
      <c r="Q3" s="1003"/>
      <c r="R3" s="1003"/>
      <c r="S3" s="1003"/>
      <c r="T3" s="1003"/>
      <c r="U3" s="1003"/>
      <c r="V3" s="1003"/>
      <c r="W3" s="1003"/>
      <c r="X3" s="994"/>
      <c r="Y3" s="994"/>
      <c r="Z3" s="995"/>
      <c r="AA3" s="991">
        <f>O3+1</f>
        <v>2022</v>
      </c>
      <c r="AB3" s="994"/>
      <c r="AC3" s="994"/>
      <c r="AD3" s="994"/>
      <c r="AE3" s="994"/>
      <c r="AF3" s="994"/>
      <c r="AG3" s="994"/>
      <c r="AH3" s="994"/>
      <c r="AI3" s="994"/>
      <c r="AJ3" s="994"/>
      <c r="AK3" s="994"/>
      <c r="AL3" s="995"/>
      <c r="AM3" s="991">
        <f>AA3+1</f>
        <v>2023</v>
      </c>
      <c r="AN3" s="994"/>
      <c r="AO3" s="994"/>
      <c r="AP3" s="994"/>
      <c r="AQ3" s="994"/>
      <c r="AR3" s="994"/>
      <c r="AS3" s="994"/>
      <c r="AT3" s="994"/>
      <c r="AU3" s="994"/>
      <c r="AV3" s="994"/>
      <c r="AW3" s="994"/>
      <c r="AX3" s="995"/>
      <c r="AY3" s="991">
        <f>AM3+1</f>
        <v>2024</v>
      </c>
      <c r="AZ3" s="992"/>
      <c r="BA3" s="992"/>
      <c r="BB3" s="992"/>
      <c r="BC3" s="992"/>
      <c r="BD3" s="992"/>
      <c r="BE3" s="992"/>
      <c r="BF3" s="992"/>
      <c r="BG3" s="992"/>
      <c r="BH3" s="992"/>
      <c r="BI3" s="992"/>
      <c r="BJ3" s="993"/>
      <c r="BK3" s="991">
        <f>AY3+1</f>
        <v>2025</v>
      </c>
      <c r="BL3" s="994"/>
      <c r="BM3" s="994"/>
      <c r="BN3" s="994"/>
      <c r="BO3" s="994"/>
      <c r="BP3" s="994"/>
      <c r="BQ3" s="994"/>
      <c r="BR3" s="994"/>
      <c r="BS3" s="994"/>
      <c r="BT3" s="994"/>
      <c r="BU3" s="994"/>
      <c r="BV3" s="995"/>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1117"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645"/>
      <c r="B5" s="44" t="s">
        <v>1231</v>
      </c>
      <c r="C5" s="651"/>
      <c r="D5" s="651"/>
      <c r="E5" s="651"/>
      <c r="F5" s="651"/>
      <c r="G5" s="651"/>
      <c r="H5" s="651"/>
      <c r="I5" s="651"/>
      <c r="J5" s="651"/>
      <c r="K5" s="651"/>
      <c r="L5" s="651"/>
      <c r="M5" s="651"/>
      <c r="N5" s="651"/>
      <c r="O5" s="651"/>
      <c r="P5" s="651"/>
      <c r="Q5" s="651"/>
      <c r="R5" s="651"/>
      <c r="S5" s="651"/>
      <c r="T5" s="651"/>
      <c r="U5" s="651"/>
      <c r="V5" s="651"/>
      <c r="W5" s="651"/>
      <c r="X5" s="651"/>
      <c r="Y5" s="651"/>
      <c r="Z5" s="651"/>
      <c r="AA5" s="651"/>
      <c r="AB5" s="651"/>
      <c r="AC5" s="651"/>
      <c r="AD5" s="651"/>
      <c r="AE5" s="651"/>
      <c r="AF5" s="651"/>
      <c r="AG5" s="651"/>
      <c r="AH5" s="651"/>
      <c r="AI5" s="651"/>
      <c r="AJ5" s="651"/>
      <c r="AK5" s="651"/>
      <c r="AL5" s="651"/>
      <c r="AM5" s="651"/>
      <c r="AN5" s="651"/>
      <c r="AO5" s="651"/>
      <c r="AP5" s="651"/>
      <c r="AQ5" s="651"/>
      <c r="AR5" s="651"/>
      <c r="AS5" s="651"/>
      <c r="AT5" s="651"/>
      <c r="AU5" s="651"/>
      <c r="AV5" s="651"/>
      <c r="AW5" s="651"/>
      <c r="AX5" s="651"/>
      <c r="AY5" s="162"/>
      <c r="AZ5" s="162"/>
      <c r="BA5" s="162"/>
      <c r="BB5" s="162"/>
      <c r="BC5" s="162"/>
      <c r="BD5" s="738"/>
      <c r="BE5" s="738"/>
      <c r="BF5" s="738"/>
      <c r="BG5" s="738"/>
      <c r="BH5" s="738"/>
      <c r="BI5" s="738"/>
      <c r="BJ5" s="654"/>
      <c r="BK5" s="654"/>
      <c r="BL5" s="654"/>
      <c r="BM5" s="654"/>
      <c r="BN5" s="654"/>
      <c r="BO5" s="654"/>
      <c r="BP5" s="654"/>
      <c r="BQ5" s="654"/>
      <c r="BR5" s="654"/>
      <c r="BS5" s="654"/>
      <c r="BT5" s="654"/>
      <c r="BU5" s="654"/>
      <c r="BV5" s="654"/>
    </row>
    <row r="6" spans="1:74" ht="11.05" customHeight="1" x14ac:dyDescent="0.2">
      <c r="A6" s="645" t="s">
        <v>430</v>
      </c>
      <c r="B6" s="617" t="s">
        <v>1232</v>
      </c>
      <c r="C6" s="466">
        <v>2.0987800000000001</v>
      </c>
      <c r="D6" s="466">
        <v>1.9844900000000001</v>
      </c>
      <c r="E6" s="466">
        <v>1.85981</v>
      </c>
      <c r="F6" s="466">
        <v>1.80786</v>
      </c>
      <c r="G6" s="466">
        <v>1.8161719999999999</v>
      </c>
      <c r="H6" s="466">
        <v>1.694609</v>
      </c>
      <c r="I6" s="466">
        <v>1.8359129999999999</v>
      </c>
      <c r="J6" s="466">
        <v>2.3896999999999999</v>
      </c>
      <c r="K6" s="466">
        <v>1.996958</v>
      </c>
      <c r="L6" s="466">
        <v>2.4832100000000001</v>
      </c>
      <c r="M6" s="466">
        <v>2.7117900000000001</v>
      </c>
      <c r="N6" s="466">
        <v>2.6910099999999999</v>
      </c>
      <c r="O6" s="466">
        <v>2.81569</v>
      </c>
      <c r="P6" s="466">
        <v>5.5586500000000001</v>
      </c>
      <c r="Q6" s="466">
        <v>2.7221799999999998</v>
      </c>
      <c r="R6" s="466">
        <v>2.7668569999999999</v>
      </c>
      <c r="S6" s="466">
        <v>3.0234899999999998</v>
      </c>
      <c r="T6" s="466">
        <v>3.38714</v>
      </c>
      <c r="U6" s="466">
        <v>3.98976</v>
      </c>
      <c r="V6" s="466">
        <v>4.2287299999999997</v>
      </c>
      <c r="W6" s="466">
        <v>5.3612399999999996</v>
      </c>
      <c r="X6" s="466">
        <v>5.7248900000000003</v>
      </c>
      <c r="Y6" s="466">
        <v>5.24695</v>
      </c>
      <c r="Z6" s="466">
        <v>3.9066399999999999</v>
      </c>
      <c r="AA6" s="466">
        <v>4.5464399999999996</v>
      </c>
      <c r="AB6" s="466">
        <v>4.86822</v>
      </c>
      <c r="AC6" s="466">
        <v>5.0861999999999998</v>
      </c>
      <c r="AD6" s="466">
        <v>6.8404199999999999</v>
      </c>
      <c r="AE6" s="466">
        <v>8.4493200000000002</v>
      </c>
      <c r="AF6" s="466">
        <v>7.9926000000000004</v>
      </c>
      <c r="AG6" s="466">
        <v>7.5607920000000002</v>
      </c>
      <c r="AH6" s="466">
        <v>9.1343999999999994</v>
      </c>
      <c r="AI6" s="466">
        <v>8.1794399999999996</v>
      </c>
      <c r="AJ6" s="466">
        <v>5.8750799999999996</v>
      </c>
      <c r="AK6" s="466">
        <v>5.6570999999999998</v>
      </c>
      <c r="AL6" s="466">
        <v>5.7401400000000002</v>
      </c>
      <c r="AM6" s="466">
        <v>3.3942600000000001</v>
      </c>
      <c r="AN6" s="466">
        <v>2.47044</v>
      </c>
      <c r="AO6" s="466">
        <v>2.39778</v>
      </c>
      <c r="AP6" s="466">
        <v>2.2420800000000001</v>
      </c>
      <c r="AQ6" s="466">
        <v>2.2317</v>
      </c>
      <c r="AR6" s="466">
        <v>2.2628400000000002</v>
      </c>
      <c r="AS6" s="466">
        <v>2.6469</v>
      </c>
      <c r="AT6" s="466">
        <v>2.6780400000000002</v>
      </c>
      <c r="AU6" s="466">
        <v>2.7403200000000001</v>
      </c>
      <c r="AV6" s="466">
        <v>3.0932400000000002</v>
      </c>
      <c r="AW6" s="466">
        <v>2.81298</v>
      </c>
      <c r="AX6" s="466">
        <v>2.6157599999999999</v>
      </c>
      <c r="AY6" s="466">
        <v>3.30084</v>
      </c>
      <c r="AZ6" s="466">
        <v>1.7853600000000001</v>
      </c>
      <c r="BA6" s="466">
        <v>1.5466200000000001</v>
      </c>
      <c r="BB6" s="466">
        <v>1.6608000000000001</v>
      </c>
      <c r="BC6" s="466">
        <v>2.2005599999999998</v>
      </c>
      <c r="BD6" s="674">
        <v>2.6261399999999999</v>
      </c>
      <c r="BE6" s="674">
        <v>2.14866</v>
      </c>
      <c r="BF6" s="674">
        <v>2.06562</v>
      </c>
      <c r="BG6" s="674">
        <v>2.3666399999999999</v>
      </c>
      <c r="BH6" s="674">
        <v>2.2835999999999999</v>
      </c>
      <c r="BI6" s="1118">
        <v>2.0967600000000002</v>
      </c>
      <c r="BJ6" s="389">
        <v>3.2417039999999999</v>
      </c>
      <c r="BK6" s="389">
        <v>3.3874870000000001</v>
      </c>
      <c r="BL6" s="389">
        <v>3.0282719999999999</v>
      </c>
      <c r="BM6" s="389">
        <v>2.759328</v>
      </c>
      <c r="BN6" s="389">
        <v>2.4932439999999998</v>
      </c>
      <c r="BO6" s="389">
        <v>2.4687209999999999</v>
      </c>
      <c r="BP6" s="389">
        <v>2.6427399999999999</v>
      </c>
      <c r="BQ6" s="389">
        <v>2.9059629999999999</v>
      </c>
      <c r="BR6" s="389">
        <v>3.2194319999999998</v>
      </c>
      <c r="BS6" s="389">
        <v>3.2707039999999998</v>
      </c>
      <c r="BT6" s="389">
        <v>3.2715350000000001</v>
      </c>
      <c r="BU6" s="389">
        <v>3.5478839999999998</v>
      </c>
      <c r="BV6" s="389">
        <v>3.7617120000000002</v>
      </c>
    </row>
    <row r="7" spans="1:74" ht="11.05" customHeight="1" x14ac:dyDescent="0.2">
      <c r="A7" s="645"/>
      <c r="B7" s="646"/>
      <c r="C7" s="466"/>
      <c r="D7" s="466"/>
      <c r="E7" s="466"/>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466"/>
      <c r="AF7" s="466"/>
      <c r="AG7" s="466"/>
      <c r="AH7" s="466"/>
      <c r="AI7" s="466"/>
      <c r="AJ7" s="466"/>
      <c r="AK7" s="466"/>
      <c r="AL7" s="466"/>
      <c r="AM7" s="466"/>
      <c r="AN7" s="466"/>
      <c r="AO7" s="466"/>
      <c r="AP7" s="466"/>
      <c r="AQ7" s="466"/>
      <c r="AR7" s="466"/>
      <c r="AS7" s="466"/>
      <c r="AT7" s="466"/>
      <c r="AU7" s="466"/>
      <c r="AV7" s="466"/>
      <c r="AW7" s="466"/>
      <c r="AX7" s="466"/>
      <c r="AY7" s="466"/>
      <c r="AZ7" s="466"/>
      <c r="BA7" s="466"/>
      <c r="BB7" s="466"/>
      <c r="BC7" s="466"/>
      <c r="BD7" s="674"/>
      <c r="BE7" s="674"/>
      <c r="BF7" s="674"/>
      <c r="BG7" s="674"/>
      <c r="BH7" s="674"/>
      <c r="BI7" s="674"/>
      <c r="BJ7" s="389"/>
      <c r="BK7" s="389"/>
      <c r="BL7" s="389"/>
      <c r="BM7" s="389"/>
      <c r="BN7" s="389"/>
      <c r="BO7" s="389"/>
      <c r="BP7" s="389"/>
      <c r="BQ7" s="389"/>
      <c r="BR7" s="389"/>
      <c r="BS7" s="389"/>
      <c r="BT7" s="389"/>
      <c r="BU7" s="389"/>
      <c r="BV7" s="389"/>
    </row>
    <row r="8" spans="1:74" ht="11.05" customHeight="1" x14ac:dyDescent="0.2">
      <c r="A8" s="645"/>
      <c r="B8" s="45" t="s">
        <v>1233</v>
      </c>
      <c r="C8" s="652"/>
      <c r="D8" s="652"/>
      <c r="E8" s="652"/>
      <c r="F8" s="652"/>
      <c r="G8" s="652"/>
      <c r="H8" s="652"/>
      <c r="I8" s="652"/>
      <c r="J8" s="652"/>
      <c r="K8" s="652"/>
      <c r="L8" s="652"/>
      <c r="M8" s="652"/>
      <c r="N8" s="652"/>
      <c r="O8" s="652"/>
      <c r="P8" s="652"/>
      <c r="Q8" s="652"/>
      <c r="R8" s="652"/>
      <c r="S8" s="652"/>
      <c r="T8" s="652"/>
      <c r="U8" s="652"/>
      <c r="V8" s="652"/>
      <c r="W8" s="652"/>
      <c r="X8" s="652"/>
      <c r="Y8" s="652"/>
      <c r="Z8" s="652"/>
      <c r="AA8" s="652"/>
      <c r="AB8" s="652"/>
      <c r="AC8" s="652"/>
      <c r="AD8" s="652"/>
      <c r="AE8" s="652"/>
      <c r="AF8" s="652"/>
      <c r="AG8" s="652"/>
      <c r="AH8" s="652"/>
      <c r="AI8" s="652"/>
      <c r="AJ8" s="652"/>
      <c r="AK8" s="652"/>
      <c r="AL8" s="652"/>
      <c r="AM8" s="652"/>
      <c r="AN8" s="652"/>
      <c r="AO8" s="652"/>
      <c r="AP8" s="652"/>
      <c r="AQ8" s="652"/>
      <c r="AR8" s="652"/>
      <c r="AS8" s="652"/>
      <c r="AT8" s="652"/>
      <c r="AU8" s="652"/>
      <c r="AV8" s="652"/>
      <c r="AW8" s="652"/>
      <c r="AX8" s="652"/>
      <c r="AY8" s="652"/>
      <c r="AZ8" s="652"/>
      <c r="BA8" s="652"/>
      <c r="BB8" s="652"/>
      <c r="BC8" s="652"/>
      <c r="BD8" s="739"/>
      <c r="BE8" s="739"/>
      <c r="BF8" s="739"/>
      <c r="BG8" s="739"/>
      <c r="BH8" s="739"/>
      <c r="BI8" s="739"/>
      <c r="BJ8" s="655"/>
      <c r="BK8" s="655"/>
      <c r="BL8" s="655"/>
      <c r="BM8" s="655"/>
      <c r="BN8" s="655"/>
      <c r="BO8" s="655"/>
      <c r="BP8" s="655"/>
      <c r="BQ8" s="655"/>
      <c r="BR8" s="655"/>
      <c r="BS8" s="655"/>
      <c r="BT8" s="655"/>
      <c r="BU8" s="655"/>
      <c r="BV8" s="655"/>
    </row>
    <row r="9" spans="1:74" ht="11.05" customHeight="1" x14ac:dyDescent="0.2">
      <c r="A9" s="645" t="s">
        <v>258</v>
      </c>
      <c r="B9" s="617" t="s">
        <v>1177</v>
      </c>
      <c r="C9" s="466">
        <v>9.43</v>
      </c>
      <c r="D9" s="466">
        <v>9.19</v>
      </c>
      <c r="E9" s="466">
        <v>9.8000000000000007</v>
      </c>
      <c r="F9" s="466">
        <v>10.42</v>
      </c>
      <c r="G9" s="466">
        <v>11.79</v>
      </c>
      <c r="H9" s="466">
        <v>15.33</v>
      </c>
      <c r="I9" s="466">
        <v>17.489999999999998</v>
      </c>
      <c r="J9" s="466">
        <v>18.27</v>
      </c>
      <c r="K9" s="466">
        <v>16.850000000000001</v>
      </c>
      <c r="L9" s="466">
        <v>12.26</v>
      </c>
      <c r="M9" s="466">
        <v>10.99</v>
      </c>
      <c r="N9" s="466">
        <v>9.75</v>
      </c>
      <c r="O9" s="466">
        <v>9.6199999999999992</v>
      </c>
      <c r="P9" s="466">
        <v>9.2799999999999994</v>
      </c>
      <c r="Q9" s="466">
        <v>10.47</v>
      </c>
      <c r="R9" s="466">
        <v>12.27</v>
      </c>
      <c r="S9" s="466">
        <v>14.07</v>
      </c>
      <c r="T9" s="466">
        <v>17.739999999999998</v>
      </c>
      <c r="U9" s="466">
        <v>19.809999999999999</v>
      </c>
      <c r="V9" s="466">
        <v>20.86</v>
      </c>
      <c r="W9" s="466">
        <v>20.13</v>
      </c>
      <c r="X9" s="466">
        <v>17.399999999999999</v>
      </c>
      <c r="Y9" s="466">
        <v>13.11</v>
      </c>
      <c r="Z9" s="466">
        <v>13.08</v>
      </c>
      <c r="AA9" s="466">
        <v>12.04</v>
      </c>
      <c r="AB9" s="466">
        <v>12.14</v>
      </c>
      <c r="AC9" s="466">
        <v>12.94</v>
      </c>
      <c r="AD9" s="466">
        <v>13.97</v>
      </c>
      <c r="AE9" s="466">
        <v>17.670000000000002</v>
      </c>
      <c r="AF9" s="466">
        <v>22.5</v>
      </c>
      <c r="AG9" s="466">
        <v>24.55</v>
      </c>
      <c r="AH9" s="466">
        <v>25.34</v>
      </c>
      <c r="AI9" s="466">
        <v>24.5</v>
      </c>
      <c r="AJ9" s="466">
        <v>18.61</v>
      </c>
      <c r="AK9" s="466">
        <v>15.55</v>
      </c>
      <c r="AL9" s="466">
        <v>14.68</v>
      </c>
      <c r="AM9" s="466">
        <v>15.25</v>
      </c>
      <c r="AN9" s="466">
        <v>14.98</v>
      </c>
      <c r="AO9" s="466">
        <v>13.76</v>
      </c>
      <c r="AP9" s="466">
        <v>14.4</v>
      </c>
      <c r="AQ9" s="466">
        <v>16.7</v>
      </c>
      <c r="AR9" s="466">
        <v>20.11</v>
      </c>
      <c r="AS9" s="466">
        <v>21.98</v>
      </c>
      <c r="AT9" s="466">
        <v>23.23</v>
      </c>
      <c r="AU9" s="466">
        <v>21.86</v>
      </c>
      <c r="AV9" s="466">
        <v>16.71</v>
      </c>
      <c r="AW9" s="466">
        <v>13.37</v>
      </c>
      <c r="AX9" s="466">
        <v>12.94</v>
      </c>
      <c r="AY9" s="466">
        <v>11.81</v>
      </c>
      <c r="AZ9" s="466">
        <v>13.25</v>
      </c>
      <c r="BA9" s="466">
        <v>13.81</v>
      </c>
      <c r="BB9" s="466">
        <v>14.59</v>
      </c>
      <c r="BC9" s="466">
        <v>18.03</v>
      </c>
      <c r="BD9" s="674">
        <v>21.1</v>
      </c>
      <c r="BE9" s="674">
        <v>22.98</v>
      </c>
      <c r="BF9" s="674">
        <v>23.46</v>
      </c>
      <c r="BG9" s="674">
        <v>22.74</v>
      </c>
      <c r="BH9" s="674">
        <v>17.15579</v>
      </c>
      <c r="BI9" s="674">
        <v>13.92037</v>
      </c>
      <c r="BJ9" s="389">
        <v>12.761620000000001</v>
      </c>
      <c r="BK9" s="389">
        <v>12.24638</v>
      </c>
      <c r="BL9" s="389">
        <v>12.339560000000001</v>
      </c>
      <c r="BM9" s="389">
        <v>12.46808</v>
      </c>
      <c r="BN9" s="389">
        <v>13.02078</v>
      </c>
      <c r="BO9" s="389">
        <v>15.5124</v>
      </c>
      <c r="BP9" s="389">
        <v>18.743860000000002</v>
      </c>
      <c r="BQ9" s="389">
        <v>20.350899999999999</v>
      </c>
      <c r="BR9" s="389">
        <v>20.991779999999999</v>
      </c>
      <c r="BS9" s="389">
        <v>20.112960000000001</v>
      </c>
      <c r="BT9" s="389">
        <v>15.47087</v>
      </c>
      <c r="BU9" s="389">
        <v>12.743790000000001</v>
      </c>
      <c r="BV9" s="389">
        <v>12.234629999999999</v>
      </c>
    </row>
    <row r="10" spans="1:74" ht="11.05" customHeight="1" x14ac:dyDescent="0.2">
      <c r="A10" s="645" t="s">
        <v>354</v>
      </c>
      <c r="B10" s="647" t="s">
        <v>1025</v>
      </c>
      <c r="C10" s="466">
        <v>14.003563310000001</v>
      </c>
      <c r="D10" s="466">
        <v>13.97503708</v>
      </c>
      <c r="E10" s="466">
        <v>14.201051919999999</v>
      </c>
      <c r="F10" s="466">
        <v>14.618554700000001</v>
      </c>
      <c r="G10" s="466">
        <v>14.39268234</v>
      </c>
      <c r="H10" s="466">
        <v>15.815569740000001</v>
      </c>
      <c r="I10" s="466">
        <v>18.04564586</v>
      </c>
      <c r="J10" s="466">
        <v>19.355640730000001</v>
      </c>
      <c r="K10" s="466">
        <v>18.210788279999999</v>
      </c>
      <c r="L10" s="466">
        <v>15.235326779999999</v>
      </c>
      <c r="M10" s="466">
        <v>14.22744284</v>
      </c>
      <c r="N10" s="466">
        <v>15.170126460000001</v>
      </c>
      <c r="O10" s="466">
        <v>14.76673343</v>
      </c>
      <c r="P10" s="466">
        <v>14.46853293</v>
      </c>
      <c r="Q10" s="466">
        <v>14.978848429999999</v>
      </c>
      <c r="R10" s="466">
        <v>15.63039577</v>
      </c>
      <c r="S10" s="466">
        <v>16.530375500000002</v>
      </c>
      <c r="T10" s="466">
        <v>17.714852690000001</v>
      </c>
      <c r="U10" s="466">
        <v>19.356012079999999</v>
      </c>
      <c r="V10" s="466">
        <v>21.61231115</v>
      </c>
      <c r="W10" s="466">
        <v>20.45976765</v>
      </c>
      <c r="X10" s="466">
        <v>19.145679479999998</v>
      </c>
      <c r="Y10" s="466">
        <v>17.367909489999999</v>
      </c>
      <c r="Z10" s="466">
        <v>17.289884480000001</v>
      </c>
      <c r="AA10" s="466">
        <v>17.17874849</v>
      </c>
      <c r="AB10" s="466">
        <v>17.71716661</v>
      </c>
      <c r="AC10" s="466">
        <v>18.421332670000002</v>
      </c>
      <c r="AD10" s="466">
        <v>20.314291399999998</v>
      </c>
      <c r="AE10" s="466">
        <v>20.762850759999999</v>
      </c>
      <c r="AF10" s="466">
        <v>22.988454180000002</v>
      </c>
      <c r="AG10" s="466">
        <v>25.758281270000001</v>
      </c>
      <c r="AH10" s="466">
        <v>27.20897312</v>
      </c>
      <c r="AI10" s="466">
        <v>25.953500219999999</v>
      </c>
      <c r="AJ10" s="466">
        <v>21.91351336</v>
      </c>
      <c r="AK10" s="466">
        <v>21.2240097</v>
      </c>
      <c r="AL10" s="466">
        <v>21.488935550000001</v>
      </c>
      <c r="AM10" s="466">
        <v>21.62204268</v>
      </c>
      <c r="AN10" s="466">
        <v>21.211357769999999</v>
      </c>
      <c r="AO10" s="466">
        <v>20.220020600000002</v>
      </c>
      <c r="AP10" s="466">
        <v>20.264028440000001</v>
      </c>
      <c r="AQ10" s="466">
        <v>20.648288919999999</v>
      </c>
      <c r="AR10" s="466">
        <v>20.748029859999999</v>
      </c>
      <c r="AS10" s="466">
        <v>22.062196530000001</v>
      </c>
      <c r="AT10" s="466">
        <v>23.175663159999999</v>
      </c>
      <c r="AU10" s="466">
        <v>22.54102863</v>
      </c>
      <c r="AV10" s="466">
        <v>18.97378415</v>
      </c>
      <c r="AW10" s="466">
        <v>17.276124599999999</v>
      </c>
      <c r="AX10" s="466">
        <v>19.737048479999999</v>
      </c>
      <c r="AY10" s="466">
        <v>18.637625249999999</v>
      </c>
      <c r="AZ10" s="466">
        <v>19.30862612</v>
      </c>
      <c r="BA10" s="466">
        <v>19.629692899999998</v>
      </c>
      <c r="BB10" s="466">
        <v>20.2601619</v>
      </c>
      <c r="BC10" s="466">
        <v>20.649392639999999</v>
      </c>
      <c r="BD10" s="674">
        <v>21.24524907</v>
      </c>
      <c r="BE10" s="674">
        <v>23.887454439999999</v>
      </c>
      <c r="BF10" s="674">
        <v>23.95958967</v>
      </c>
      <c r="BG10" s="674">
        <v>23.620204990000001</v>
      </c>
      <c r="BH10" s="674">
        <v>19.780809999999999</v>
      </c>
      <c r="BI10" s="674">
        <v>18.249210000000001</v>
      </c>
      <c r="BJ10" s="389">
        <v>18.64817</v>
      </c>
      <c r="BK10" s="389">
        <v>18.412420000000001</v>
      </c>
      <c r="BL10" s="389">
        <v>18.45899</v>
      </c>
      <c r="BM10" s="389">
        <v>18.336580000000001</v>
      </c>
      <c r="BN10" s="389">
        <v>18.929349999999999</v>
      </c>
      <c r="BO10" s="389">
        <v>19.204709999999999</v>
      </c>
      <c r="BP10" s="389">
        <v>20.004010000000001</v>
      </c>
      <c r="BQ10" s="389">
        <v>21.910160000000001</v>
      </c>
      <c r="BR10" s="389">
        <v>22.801169999999999</v>
      </c>
      <c r="BS10" s="389">
        <v>21.98751</v>
      </c>
      <c r="BT10" s="389">
        <v>18.577960000000001</v>
      </c>
      <c r="BU10" s="389">
        <v>17.335799999999999</v>
      </c>
      <c r="BV10" s="389">
        <v>17.81249</v>
      </c>
    </row>
    <row r="11" spans="1:74" ht="11.05" customHeight="1" x14ac:dyDescent="0.2">
      <c r="A11" s="645" t="s">
        <v>355</v>
      </c>
      <c r="B11" s="648" t="s">
        <v>1026</v>
      </c>
      <c r="C11" s="466">
        <v>10.614712340000001</v>
      </c>
      <c r="D11" s="466">
        <v>10.76041309</v>
      </c>
      <c r="E11" s="466">
        <v>11.004496769999999</v>
      </c>
      <c r="F11" s="466">
        <v>11.2033583</v>
      </c>
      <c r="G11" s="466">
        <v>11.205974230000001</v>
      </c>
      <c r="H11" s="466">
        <v>15.18960012</v>
      </c>
      <c r="I11" s="466">
        <v>17.552455500000001</v>
      </c>
      <c r="J11" s="466">
        <v>18.39567499</v>
      </c>
      <c r="K11" s="466">
        <v>17.61290164</v>
      </c>
      <c r="L11" s="466">
        <v>14.31481561</v>
      </c>
      <c r="M11" s="466">
        <v>12.18042653</v>
      </c>
      <c r="N11" s="466">
        <v>10.932597550000001</v>
      </c>
      <c r="O11" s="466">
        <v>10.28804015</v>
      </c>
      <c r="P11" s="466">
        <v>10.206225359999999</v>
      </c>
      <c r="Q11" s="466">
        <v>10.825531890000001</v>
      </c>
      <c r="R11" s="466">
        <v>12.391526430000001</v>
      </c>
      <c r="S11" s="466">
        <v>13.63375012</v>
      </c>
      <c r="T11" s="466">
        <v>16.135255279999999</v>
      </c>
      <c r="U11" s="466">
        <v>18.9816617</v>
      </c>
      <c r="V11" s="466">
        <v>20.381467659999998</v>
      </c>
      <c r="W11" s="466">
        <v>19.57952903</v>
      </c>
      <c r="X11" s="466">
        <v>19.46231366</v>
      </c>
      <c r="Y11" s="466">
        <v>14.32070805</v>
      </c>
      <c r="Z11" s="466">
        <v>13.10387223</v>
      </c>
      <c r="AA11" s="466">
        <v>12.72925047</v>
      </c>
      <c r="AB11" s="466">
        <v>12.44349141</v>
      </c>
      <c r="AC11" s="466">
        <v>13.255613500000001</v>
      </c>
      <c r="AD11" s="466">
        <v>13.718181700000001</v>
      </c>
      <c r="AE11" s="466">
        <v>15.80664305</v>
      </c>
      <c r="AF11" s="466">
        <v>21.488902620000001</v>
      </c>
      <c r="AG11" s="466">
        <v>23.36943557</v>
      </c>
      <c r="AH11" s="466">
        <v>24.007247880000001</v>
      </c>
      <c r="AI11" s="466">
        <v>24.053416729999999</v>
      </c>
      <c r="AJ11" s="466">
        <v>19.35229932</v>
      </c>
      <c r="AK11" s="466">
        <v>17.586419190000001</v>
      </c>
      <c r="AL11" s="466">
        <v>15.81702799</v>
      </c>
      <c r="AM11" s="466">
        <v>16.175619189999999</v>
      </c>
      <c r="AN11" s="466">
        <v>15.764794609999999</v>
      </c>
      <c r="AO11" s="466">
        <v>14.78018586</v>
      </c>
      <c r="AP11" s="466">
        <v>14.89209174</v>
      </c>
      <c r="AQ11" s="466">
        <v>16.121971129999999</v>
      </c>
      <c r="AR11" s="466">
        <v>18.772044770000001</v>
      </c>
      <c r="AS11" s="466">
        <v>20.66877371</v>
      </c>
      <c r="AT11" s="466">
        <v>21.58814332</v>
      </c>
      <c r="AU11" s="466">
        <v>20.08104264</v>
      </c>
      <c r="AV11" s="466">
        <v>17.425714280000001</v>
      </c>
      <c r="AW11" s="466">
        <v>14.417790719999999</v>
      </c>
      <c r="AX11" s="466">
        <v>13.2672761</v>
      </c>
      <c r="AY11" s="466">
        <v>13.19162062</v>
      </c>
      <c r="AZ11" s="466">
        <v>13.384161199999999</v>
      </c>
      <c r="BA11" s="466">
        <v>13.893394580000001</v>
      </c>
      <c r="BB11" s="466">
        <v>14.107164640000001</v>
      </c>
      <c r="BC11" s="466">
        <v>16.966967019999998</v>
      </c>
      <c r="BD11" s="674">
        <v>19.800684839999999</v>
      </c>
      <c r="BE11" s="674">
        <v>21.617575389999999</v>
      </c>
      <c r="BF11" s="674">
        <v>21.76229167</v>
      </c>
      <c r="BG11" s="674">
        <v>21.21258023</v>
      </c>
      <c r="BH11" s="674">
        <v>17.78857</v>
      </c>
      <c r="BI11" s="674">
        <v>14.822240000000001</v>
      </c>
      <c r="BJ11" s="389">
        <v>13.14424</v>
      </c>
      <c r="BK11" s="389">
        <v>12.83827</v>
      </c>
      <c r="BL11" s="389">
        <v>12.700089999999999</v>
      </c>
      <c r="BM11" s="389">
        <v>12.76923</v>
      </c>
      <c r="BN11" s="389">
        <v>12.851929999999999</v>
      </c>
      <c r="BO11" s="389">
        <v>14.453620000000001</v>
      </c>
      <c r="BP11" s="389">
        <v>17.00947</v>
      </c>
      <c r="BQ11" s="389">
        <v>18.885380000000001</v>
      </c>
      <c r="BR11" s="389">
        <v>19.351749999999999</v>
      </c>
      <c r="BS11" s="389">
        <v>18.640139999999999</v>
      </c>
      <c r="BT11" s="389">
        <v>15.87951</v>
      </c>
      <c r="BU11" s="389">
        <v>13.54312</v>
      </c>
      <c r="BV11" s="389">
        <v>12.45187</v>
      </c>
    </row>
    <row r="12" spans="1:74" ht="11.05" customHeight="1" x14ac:dyDescent="0.2">
      <c r="A12" s="645" t="s">
        <v>356</v>
      </c>
      <c r="B12" s="647" t="s">
        <v>1234</v>
      </c>
      <c r="C12" s="466">
        <v>6.9083406329999999</v>
      </c>
      <c r="D12" s="466">
        <v>6.7672514660000003</v>
      </c>
      <c r="E12" s="466">
        <v>7.4224799800000003</v>
      </c>
      <c r="F12" s="466">
        <v>7.8147533779999998</v>
      </c>
      <c r="G12" s="466">
        <v>9.6803061320000001</v>
      </c>
      <c r="H12" s="466">
        <v>15.33311011</v>
      </c>
      <c r="I12" s="466">
        <v>19.046438869999999</v>
      </c>
      <c r="J12" s="466">
        <v>20.023147850000001</v>
      </c>
      <c r="K12" s="466">
        <v>16.067706770000001</v>
      </c>
      <c r="L12" s="466">
        <v>9.4080067889999999</v>
      </c>
      <c r="M12" s="466">
        <v>8.5136576250000005</v>
      </c>
      <c r="N12" s="466">
        <v>7.2259324420000004</v>
      </c>
      <c r="O12" s="466">
        <v>7.0871212989999997</v>
      </c>
      <c r="P12" s="466">
        <v>7.0438668309999999</v>
      </c>
      <c r="Q12" s="466">
        <v>8.557257946</v>
      </c>
      <c r="R12" s="466">
        <v>10.53328471</v>
      </c>
      <c r="S12" s="466">
        <v>12.98824465</v>
      </c>
      <c r="T12" s="466">
        <v>20.396794360000001</v>
      </c>
      <c r="U12" s="466">
        <v>22.005831220000001</v>
      </c>
      <c r="V12" s="466">
        <v>23.055638349999999</v>
      </c>
      <c r="W12" s="466">
        <v>22.167398810000002</v>
      </c>
      <c r="X12" s="466">
        <v>15.95329716</v>
      </c>
      <c r="Y12" s="466">
        <v>10.89612822</v>
      </c>
      <c r="Z12" s="466">
        <v>10.49642592</v>
      </c>
      <c r="AA12" s="466">
        <v>9.4283844499999994</v>
      </c>
      <c r="AB12" s="466">
        <v>9.7928773769999999</v>
      </c>
      <c r="AC12" s="466">
        <v>10.638265219999999</v>
      </c>
      <c r="AD12" s="466">
        <v>11.822424590000001</v>
      </c>
      <c r="AE12" s="466">
        <v>17.289202110000002</v>
      </c>
      <c r="AF12" s="466">
        <v>23.931862330000001</v>
      </c>
      <c r="AG12" s="466">
        <v>26.61900369</v>
      </c>
      <c r="AH12" s="466">
        <v>27.581434349999999</v>
      </c>
      <c r="AI12" s="466">
        <v>24.030607669999998</v>
      </c>
      <c r="AJ12" s="466">
        <v>16.507622959999999</v>
      </c>
      <c r="AK12" s="466">
        <v>13.655800169999999</v>
      </c>
      <c r="AL12" s="466">
        <v>11.94853663</v>
      </c>
      <c r="AM12" s="466">
        <v>11.52150039</v>
      </c>
      <c r="AN12" s="466">
        <v>11.182896120000001</v>
      </c>
      <c r="AO12" s="466">
        <v>10.37916603</v>
      </c>
      <c r="AP12" s="466">
        <v>10.82762438</v>
      </c>
      <c r="AQ12" s="466">
        <v>14.00658769</v>
      </c>
      <c r="AR12" s="466">
        <v>20.693844460000001</v>
      </c>
      <c r="AS12" s="466">
        <v>22.765069570000001</v>
      </c>
      <c r="AT12" s="466">
        <v>24.16779206</v>
      </c>
      <c r="AU12" s="466">
        <v>22.031129329999999</v>
      </c>
      <c r="AV12" s="466">
        <v>13.43070464</v>
      </c>
      <c r="AW12" s="466">
        <v>10.11196689</v>
      </c>
      <c r="AX12" s="466">
        <v>9.7069613050000001</v>
      </c>
      <c r="AY12" s="466">
        <v>8.2343819640000007</v>
      </c>
      <c r="AZ12" s="466">
        <v>10.05075736</v>
      </c>
      <c r="BA12" s="466">
        <v>10.272252030000001</v>
      </c>
      <c r="BB12" s="466">
        <v>11.51794361</v>
      </c>
      <c r="BC12" s="466">
        <v>17.648177</v>
      </c>
      <c r="BD12" s="674">
        <v>21.508037569999999</v>
      </c>
      <c r="BE12" s="674">
        <v>23.627188969999999</v>
      </c>
      <c r="BF12" s="674">
        <v>23.344301529999999</v>
      </c>
      <c r="BG12" s="674">
        <v>23.18026776</v>
      </c>
      <c r="BH12" s="674">
        <v>14.06061</v>
      </c>
      <c r="BI12" s="674">
        <v>11.431039999999999</v>
      </c>
      <c r="BJ12" s="389">
        <v>9.9582979999999992</v>
      </c>
      <c r="BK12" s="389">
        <v>9.1546819999999993</v>
      </c>
      <c r="BL12" s="389">
        <v>9.7131500000000006</v>
      </c>
      <c r="BM12" s="389">
        <v>9.7187760000000001</v>
      </c>
      <c r="BN12" s="389">
        <v>10.51647</v>
      </c>
      <c r="BO12" s="389">
        <v>13.994999999999999</v>
      </c>
      <c r="BP12" s="389">
        <v>19.724329999999998</v>
      </c>
      <c r="BQ12" s="389">
        <v>21.438289999999999</v>
      </c>
      <c r="BR12" s="389">
        <v>22.030470000000001</v>
      </c>
      <c r="BS12" s="389">
        <v>20.527709999999999</v>
      </c>
      <c r="BT12" s="389">
        <v>12.793799999999999</v>
      </c>
      <c r="BU12" s="389">
        <v>10.357469999999999</v>
      </c>
      <c r="BV12" s="389">
        <v>9.6529530000000001</v>
      </c>
    </row>
    <row r="13" spans="1:74" ht="11.05" customHeight="1" x14ac:dyDescent="0.2">
      <c r="A13" s="645" t="s">
        <v>357</v>
      </c>
      <c r="B13" s="647" t="s">
        <v>1235</v>
      </c>
      <c r="C13" s="466">
        <v>7.0216414440000001</v>
      </c>
      <c r="D13" s="466">
        <v>7.1719727339999997</v>
      </c>
      <c r="E13" s="466">
        <v>7.6292924500000003</v>
      </c>
      <c r="F13" s="466">
        <v>8.1618747480000007</v>
      </c>
      <c r="G13" s="466">
        <v>10.789231709999999</v>
      </c>
      <c r="H13" s="466">
        <v>14.79047132</v>
      </c>
      <c r="I13" s="466">
        <v>17.75684657</v>
      </c>
      <c r="J13" s="466">
        <v>18.672690580000001</v>
      </c>
      <c r="K13" s="466">
        <v>16.159621609999999</v>
      </c>
      <c r="L13" s="466">
        <v>10.047893520000001</v>
      </c>
      <c r="M13" s="466">
        <v>9.0731182429999997</v>
      </c>
      <c r="N13" s="466">
        <v>7.942608152</v>
      </c>
      <c r="O13" s="466">
        <v>7.3347471439999996</v>
      </c>
      <c r="P13" s="466">
        <v>7.2112372259999997</v>
      </c>
      <c r="Q13" s="466">
        <v>8.4321170280000004</v>
      </c>
      <c r="R13" s="466">
        <v>9.8065362440000001</v>
      </c>
      <c r="S13" s="466">
        <v>12.083835199999999</v>
      </c>
      <c r="T13" s="466">
        <v>16.96861556</v>
      </c>
      <c r="U13" s="466">
        <v>19.92832636</v>
      </c>
      <c r="V13" s="466">
        <v>21.191330529999998</v>
      </c>
      <c r="W13" s="466">
        <v>20.40727317</v>
      </c>
      <c r="X13" s="466">
        <v>17.06015562</v>
      </c>
      <c r="Y13" s="466">
        <v>11.997299590000001</v>
      </c>
      <c r="Z13" s="466">
        <v>11.68972769</v>
      </c>
      <c r="AA13" s="466">
        <v>10.81224321</v>
      </c>
      <c r="AB13" s="466">
        <v>11.387420049999999</v>
      </c>
      <c r="AC13" s="466">
        <v>11.99100737</v>
      </c>
      <c r="AD13" s="466">
        <v>12.34563494</v>
      </c>
      <c r="AE13" s="466">
        <v>17.00295513</v>
      </c>
      <c r="AF13" s="466">
        <v>23.096679829999999</v>
      </c>
      <c r="AG13" s="466">
        <v>24.124876499999999</v>
      </c>
      <c r="AH13" s="466">
        <v>25.794260850000001</v>
      </c>
      <c r="AI13" s="466">
        <v>24.318677189999999</v>
      </c>
      <c r="AJ13" s="466">
        <v>16.421553230000001</v>
      </c>
      <c r="AK13" s="466">
        <v>12.52878853</v>
      </c>
      <c r="AL13" s="466">
        <v>12.85281911</v>
      </c>
      <c r="AM13" s="466">
        <v>13.18626862</v>
      </c>
      <c r="AN13" s="466">
        <v>13.673998940000001</v>
      </c>
      <c r="AO13" s="466">
        <v>12.860412480000001</v>
      </c>
      <c r="AP13" s="466">
        <v>13.113244679999999</v>
      </c>
      <c r="AQ13" s="466">
        <v>17.02494986</v>
      </c>
      <c r="AR13" s="466">
        <v>21.372305409999999</v>
      </c>
      <c r="AS13" s="466">
        <v>22.705580820000002</v>
      </c>
      <c r="AT13" s="466">
        <v>22.748921450000001</v>
      </c>
      <c r="AU13" s="466">
        <v>20.91888076</v>
      </c>
      <c r="AV13" s="466">
        <v>14.16112884</v>
      </c>
      <c r="AW13" s="466">
        <v>10.88425898</v>
      </c>
      <c r="AX13" s="466">
        <v>10.61737372</v>
      </c>
      <c r="AY13" s="466">
        <v>9.7961325850000005</v>
      </c>
      <c r="AZ13" s="466">
        <v>11.56758597</v>
      </c>
      <c r="BA13" s="466">
        <v>11.050953270000001</v>
      </c>
      <c r="BB13" s="466">
        <v>12.696193210000001</v>
      </c>
      <c r="BC13" s="466">
        <v>17.047649580000002</v>
      </c>
      <c r="BD13" s="674">
        <v>22.682065680000001</v>
      </c>
      <c r="BE13" s="674">
        <v>23.094367890000001</v>
      </c>
      <c r="BF13" s="674">
        <v>23.1231881</v>
      </c>
      <c r="BG13" s="674">
        <v>22.204201130000001</v>
      </c>
      <c r="BH13" s="674">
        <v>15.13425</v>
      </c>
      <c r="BI13" s="674">
        <v>11.5639</v>
      </c>
      <c r="BJ13" s="389">
        <v>11.06512</v>
      </c>
      <c r="BK13" s="389">
        <v>10.018330000000001</v>
      </c>
      <c r="BL13" s="389">
        <v>10.35154</v>
      </c>
      <c r="BM13" s="389">
        <v>10.66559</v>
      </c>
      <c r="BN13" s="389">
        <v>11.185219999999999</v>
      </c>
      <c r="BO13" s="389">
        <v>14.59531</v>
      </c>
      <c r="BP13" s="389">
        <v>19.09599</v>
      </c>
      <c r="BQ13" s="389">
        <v>19.992229999999999</v>
      </c>
      <c r="BR13" s="389">
        <v>20.50656</v>
      </c>
      <c r="BS13" s="389">
        <v>19.354310000000002</v>
      </c>
      <c r="BT13" s="389">
        <v>13.202389999999999</v>
      </c>
      <c r="BU13" s="389">
        <v>10.23283</v>
      </c>
      <c r="BV13" s="389">
        <v>10.06981</v>
      </c>
    </row>
    <row r="14" spans="1:74" ht="11.05" customHeight="1" x14ac:dyDescent="0.2">
      <c r="A14" s="645" t="s">
        <v>358</v>
      </c>
      <c r="B14" s="647" t="s">
        <v>1087</v>
      </c>
      <c r="C14" s="466">
        <v>11.75983033</v>
      </c>
      <c r="D14" s="466">
        <v>11.44989912</v>
      </c>
      <c r="E14" s="466">
        <v>12.702684680000001</v>
      </c>
      <c r="F14" s="466">
        <v>13.48612344</v>
      </c>
      <c r="G14" s="466">
        <v>14.63825641</v>
      </c>
      <c r="H14" s="466">
        <v>19.579034709999998</v>
      </c>
      <c r="I14" s="466">
        <v>23.267862260000001</v>
      </c>
      <c r="J14" s="466">
        <v>24.36411648</v>
      </c>
      <c r="K14" s="466">
        <v>22.9051373</v>
      </c>
      <c r="L14" s="466">
        <v>19.872368349999999</v>
      </c>
      <c r="M14" s="466">
        <v>16.446801789999999</v>
      </c>
      <c r="N14" s="466">
        <v>11.348026620000001</v>
      </c>
      <c r="O14" s="466">
        <v>11.1458394</v>
      </c>
      <c r="P14" s="466">
        <v>11.495687569999999</v>
      </c>
      <c r="Q14" s="466">
        <v>13.05210306</v>
      </c>
      <c r="R14" s="466">
        <v>14.58812732</v>
      </c>
      <c r="S14" s="466">
        <v>18.751188150000001</v>
      </c>
      <c r="T14" s="466">
        <v>23.521982179999998</v>
      </c>
      <c r="U14" s="466">
        <v>25.85901282</v>
      </c>
      <c r="V14" s="466">
        <v>26.642953949999999</v>
      </c>
      <c r="W14" s="466">
        <v>26.67083989</v>
      </c>
      <c r="X14" s="466">
        <v>23.83485739</v>
      </c>
      <c r="Y14" s="466">
        <v>15.02210009</v>
      </c>
      <c r="Z14" s="466">
        <v>15.04263411</v>
      </c>
      <c r="AA14" s="466">
        <v>13.161753989999999</v>
      </c>
      <c r="AB14" s="466">
        <v>13.79386882</v>
      </c>
      <c r="AC14" s="466">
        <v>15.44952745</v>
      </c>
      <c r="AD14" s="466">
        <v>17.667180290000001</v>
      </c>
      <c r="AE14" s="466">
        <v>22.677039140000002</v>
      </c>
      <c r="AF14" s="466">
        <v>29.15933592</v>
      </c>
      <c r="AG14" s="466">
        <v>33.27991102</v>
      </c>
      <c r="AH14" s="466">
        <v>30.633116269999999</v>
      </c>
      <c r="AI14" s="466">
        <v>31.289913810000002</v>
      </c>
      <c r="AJ14" s="466">
        <v>22.21148595</v>
      </c>
      <c r="AK14" s="466">
        <v>17.62263634</v>
      </c>
      <c r="AL14" s="466">
        <v>15.544223240000001</v>
      </c>
      <c r="AM14" s="466">
        <v>17.64087928</v>
      </c>
      <c r="AN14" s="466">
        <v>17.861703550000001</v>
      </c>
      <c r="AO14" s="466">
        <v>16.289380399999999</v>
      </c>
      <c r="AP14" s="466">
        <v>17.688300640000001</v>
      </c>
      <c r="AQ14" s="466">
        <v>21.39357171</v>
      </c>
      <c r="AR14" s="466">
        <v>26.991453140000001</v>
      </c>
      <c r="AS14" s="466">
        <v>29.930972870000002</v>
      </c>
      <c r="AT14" s="466">
        <v>31.085616600000002</v>
      </c>
      <c r="AU14" s="466">
        <v>29.879874690000001</v>
      </c>
      <c r="AV14" s="466">
        <v>22.700083880000001</v>
      </c>
      <c r="AW14" s="466">
        <v>15.67179733</v>
      </c>
      <c r="AX14" s="466">
        <v>14.385795720000001</v>
      </c>
      <c r="AY14" s="466">
        <v>13.734377970000001</v>
      </c>
      <c r="AZ14" s="466">
        <v>14.60799413</v>
      </c>
      <c r="BA14" s="466">
        <v>15.904676690000001</v>
      </c>
      <c r="BB14" s="466">
        <v>17.471731250000001</v>
      </c>
      <c r="BC14" s="466">
        <v>23.66940482</v>
      </c>
      <c r="BD14" s="674">
        <v>29.523195050000002</v>
      </c>
      <c r="BE14" s="674">
        <v>32.3017824</v>
      </c>
      <c r="BF14" s="674">
        <v>31.98671448</v>
      </c>
      <c r="BG14" s="674">
        <v>31.20720021</v>
      </c>
      <c r="BH14" s="674">
        <v>24.714379999999998</v>
      </c>
      <c r="BI14" s="674">
        <v>16.513929999999998</v>
      </c>
      <c r="BJ14" s="389">
        <v>14.129149999999999</v>
      </c>
      <c r="BK14" s="389">
        <v>13.850899999999999</v>
      </c>
      <c r="BL14" s="389">
        <v>14.447749999999999</v>
      </c>
      <c r="BM14" s="389">
        <v>15.333449999999999</v>
      </c>
      <c r="BN14" s="389">
        <v>16.43788</v>
      </c>
      <c r="BO14" s="389">
        <v>20.384440000000001</v>
      </c>
      <c r="BP14" s="389">
        <v>25.224129999999999</v>
      </c>
      <c r="BQ14" s="389">
        <v>27.65241</v>
      </c>
      <c r="BR14" s="389">
        <v>27.163170000000001</v>
      </c>
      <c r="BS14" s="389">
        <v>26.834140000000001</v>
      </c>
      <c r="BT14" s="389">
        <v>22.251000000000001</v>
      </c>
      <c r="BU14" s="389">
        <v>15.12046</v>
      </c>
      <c r="BV14" s="389">
        <v>13.972709999999999</v>
      </c>
    </row>
    <row r="15" spans="1:74" ht="11.05" customHeight="1" x14ac:dyDescent="0.2">
      <c r="A15" s="645" t="s">
        <v>359</v>
      </c>
      <c r="B15" s="647" t="s">
        <v>1236</v>
      </c>
      <c r="C15" s="466">
        <v>9.8349962180000006</v>
      </c>
      <c r="D15" s="466">
        <v>9.2940455750000002</v>
      </c>
      <c r="E15" s="466">
        <v>10.04130911</v>
      </c>
      <c r="F15" s="466">
        <v>11.32382462</v>
      </c>
      <c r="G15" s="466">
        <v>13.955078739999999</v>
      </c>
      <c r="H15" s="466">
        <v>17.142842909999999</v>
      </c>
      <c r="I15" s="466">
        <v>20.255552510000001</v>
      </c>
      <c r="J15" s="466">
        <v>21.77567955</v>
      </c>
      <c r="K15" s="466">
        <v>20.484365029999999</v>
      </c>
      <c r="L15" s="466">
        <v>14.986083239999999</v>
      </c>
      <c r="M15" s="466">
        <v>11.966849809999999</v>
      </c>
      <c r="N15" s="466">
        <v>9.1592017479999992</v>
      </c>
      <c r="O15" s="466">
        <v>9.6625115069999996</v>
      </c>
      <c r="P15" s="466">
        <v>8.7500401790000009</v>
      </c>
      <c r="Q15" s="466">
        <v>10.27787736</v>
      </c>
      <c r="R15" s="466">
        <v>12.57230553</v>
      </c>
      <c r="S15" s="466">
        <v>15.6963103</v>
      </c>
      <c r="T15" s="466">
        <v>20.952736609999999</v>
      </c>
      <c r="U15" s="466">
        <v>21.97392164</v>
      </c>
      <c r="V15" s="466">
        <v>25.120706330000001</v>
      </c>
      <c r="W15" s="466">
        <v>22.905349810000001</v>
      </c>
      <c r="X15" s="466">
        <v>19.897643290000001</v>
      </c>
      <c r="Y15" s="466">
        <v>13.25112785</v>
      </c>
      <c r="Z15" s="466">
        <v>13.749848119999999</v>
      </c>
      <c r="AA15" s="466">
        <v>11.4567994</v>
      </c>
      <c r="AB15" s="466">
        <v>11.30750059</v>
      </c>
      <c r="AC15" s="466">
        <v>12.81167424</v>
      </c>
      <c r="AD15" s="466">
        <v>13.506904909999999</v>
      </c>
      <c r="AE15" s="466">
        <v>19.95385345</v>
      </c>
      <c r="AF15" s="466">
        <v>25.442780769999999</v>
      </c>
      <c r="AG15" s="466">
        <v>27.21755022</v>
      </c>
      <c r="AH15" s="466">
        <v>25.739492859999999</v>
      </c>
      <c r="AI15" s="466">
        <v>25.85865119</v>
      </c>
      <c r="AJ15" s="466">
        <v>20.208794900000001</v>
      </c>
      <c r="AK15" s="466">
        <v>15.803386720000001</v>
      </c>
      <c r="AL15" s="466">
        <v>13.858660759999999</v>
      </c>
      <c r="AM15" s="466">
        <v>14.104448339999999</v>
      </c>
      <c r="AN15" s="466">
        <v>13.60093872</v>
      </c>
      <c r="AO15" s="466">
        <v>12.90403068</v>
      </c>
      <c r="AP15" s="466">
        <v>14.084681</v>
      </c>
      <c r="AQ15" s="466">
        <v>17.98257984</v>
      </c>
      <c r="AR15" s="466">
        <v>21.512895660000002</v>
      </c>
      <c r="AS15" s="466">
        <v>22.95717024</v>
      </c>
      <c r="AT15" s="466">
        <v>24.135959060000001</v>
      </c>
      <c r="AU15" s="466">
        <v>23.136582499999999</v>
      </c>
      <c r="AV15" s="466">
        <v>17.92173391</v>
      </c>
      <c r="AW15" s="466">
        <v>13.418370899999999</v>
      </c>
      <c r="AX15" s="466">
        <v>12.49558833</v>
      </c>
      <c r="AY15" s="466">
        <v>10.827302789999999</v>
      </c>
      <c r="AZ15" s="466">
        <v>11.97866803</v>
      </c>
      <c r="BA15" s="466">
        <v>13.04959498</v>
      </c>
      <c r="BB15" s="466">
        <v>13.59550686</v>
      </c>
      <c r="BC15" s="466">
        <v>18.035894500000001</v>
      </c>
      <c r="BD15" s="674">
        <v>20.244522530000001</v>
      </c>
      <c r="BE15" s="674">
        <v>23.248919650000001</v>
      </c>
      <c r="BF15" s="674">
        <v>27.849421540000002</v>
      </c>
      <c r="BG15" s="674">
        <v>22.42598207</v>
      </c>
      <c r="BH15" s="674">
        <v>17.72588</v>
      </c>
      <c r="BI15" s="674">
        <v>13.43505</v>
      </c>
      <c r="BJ15" s="389">
        <v>11.5998</v>
      </c>
      <c r="BK15" s="389">
        <v>11.09618</v>
      </c>
      <c r="BL15" s="389">
        <v>11.212199999999999</v>
      </c>
      <c r="BM15" s="389">
        <v>11.77261</v>
      </c>
      <c r="BN15" s="389">
        <v>12.451420000000001</v>
      </c>
      <c r="BO15" s="389">
        <v>16.419519999999999</v>
      </c>
      <c r="BP15" s="389">
        <v>20.066859999999998</v>
      </c>
      <c r="BQ15" s="389">
        <v>21.141249999999999</v>
      </c>
      <c r="BR15" s="389">
        <v>22.159130000000001</v>
      </c>
      <c r="BS15" s="389">
        <v>20.67681</v>
      </c>
      <c r="BT15" s="389">
        <v>16.661439999999999</v>
      </c>
      <c r="BU15" s="389">
        <v>12.4108</v>
      </c>
      <c r="BV15" s="389">
        <v>11.362209999999999</v>
      </c>
    </row>
    <row r="16" spans="1:74" ht="11.05" customHeight="1" x14ac:dyDescent="0.2">
      <c r="A16" s="645" t="s">
        <v>360</v>
      </c>
      <c r="B16" s="647" t="s">
        <v>1237</v>
      </c>
      <c r="C16" s="466">
        <v>8.4364182460000006</v>
      </c>
      <c r="D16" s="466">
        <v>8.1346239950000001</v>
      </c>
      <c r="E16" s="466">
        <v>9.166744306</v>
      </c>
      <c r="F16" s="466">
        <v>11.841297819999999</v>
      </c>
      <c r="G16" s="466">
        <v>14.54768215</v>
      </c>
      <c r="H16" s="466">
        <v>17.89879831</v>
      </c>
      <c r="I16" s="466">
        <v>19.594151539999999</v>
      </c>
      <c r="J16" s="466">
        <v>21.446325600000002</v>
      </c>
      <c r="K16" s="466">
        <v>21.13620203</v>
      </c>
      <c r="L16" s="466">
        <v>16.210628939999999</v>
      </c>
      <c r="M16" s="466">
        <v>12.897865639999999</v>
      </c>
      <c r="N16" s="466">
        <v>9.9376496319999994</v>
      </c>
      <c r="O16" s="466">
        <v>9.9519297099999999</v>
      </c>
      <c r="P16" s="466">
        <v>8.5002774379999995</v>
      </c>
      <c r="Q16" s="466">
        <v>9.1663948620000006</v>
      </c>
      <c r="R16" s="466">
        <v>13.40795278</v>
      </c>
      <c r="S16" s="466">
        <v>16.045232110000001</v>
      </c>
      <c r="T16" s="466">
        <v>19.91383261</v>
      </c>
      <c r="U16" s="466">
        <v>22.528805200000001</v>
      </c>
      <c r="V16" s="466">
        <v>24.7736217</v>
      </c>
      <c r="W16" s="466">
        <v>23.936300079999999</v>
      </c>
      <c r="X16" s="466">
        <v>23.014898519999999</v>
      </c>
      <c r="Y16" s="466">
        <v>16.22851562</v>
      </c>
      <c r="Z16" s="466">
        <v>16.93330701</v>
      </c>
      <c r="AA16" s="466">
        <v>13.00971401</v>
      </c>
      <c r="AB16" s="466">
        <v>11.919903509999999</v>
      </c>
      <c r="AC16" s="466">
        <v>12.818282610000001</v>
      </c>
      <c r="AD16" s="466">
        <v>16.66169391</v>
      </c>
      <c r="AE16" s="466">
        <v>23.635207900000001</v>
      </c>
      <c r="AF16" s="466">
        <v>26.73429217</v>
      </c>
      <c r="AG16" s="466">
        <v>28.761476720000001</v>
      </c>
      <c r="AH16" s="466">
        <v>32.571322799999997</v>
      </c>
      <c r="AI16" s="466">
        <v>31.25874396</v>
      </c>
      <c r="AJ16" s="466">
        <v>26.585582580000001</v>
      </c>
      <c r="AK16" s="466">
        <v>17.620478009999999</v>
      </c>
      <c r="AL16" s="466">
        <v>15.14481148</v>
      </c>
      <c r="AM16" s="466">
        <v>15.21700427</v>
      </c>
      <c r="AN16" s="466">
        <v>13.83613458</v>
      </c>
      <c r="AO16" s="466">
        <v>14.60241695</v>
      </c>
      <c r="AP16" s="466">
        <v>16.749585710000002</v>
      </c>
      <c r="AQ16" s="466">
        <v>21.31183674</v>
      </c>
      <c r="AR16" s="466">
        <v>24.027214359999999</v>
      </c>
      <c r="AS16" s="466">
        <v>27.355629749999999</v>
      </c>
      <c r="AT16" s="466">
        <v>30.192645559999999</v>
      </c>
      <c r="AU16" s="466">
        <v>28.671543620000001</v>
      </c>
      <c r="AV16" s="466">
        <v>24.61752577</v>
      </c>
      <c r="AW16" s="466">
        <v>16.736713399999999</v>
      </c>
      <c r="AX16" s="466">
        <v>13.891541630000001</v>
      </c>
      <c r="AY16" s="466">
        <v>11.611735250000001</v>
      </c>
      <c r="AZ16" s="466">
        <v>12.68281071</v>
      </c>
      <c r="BA16" s="466">
        <v>15.484326190000001</v>
      </c>
      <c r="BB16" s="466">
        <v>19.153301639999999</v>
      </c>
      <c r="BC16" s="466">
        <v>23.86516365</v>
      </c>
      <c r="BD16" s="674">
        <v>25.89232423</v>
      </c>
      <c r="BE16" s="674">
        <v>27.743701659999999</v>
      </c>
      <c r="BF16" s="674">
        <v>29.55894383</v>
      </c>
      <c r="BG16" s="674">
        <v>29.642491209999999</v>
      </c>
      <c r="BH16" s="674">
        <v>24.684239999999999</v>
      </c>
      <c r="BI16" s="674">
        <v>16.841940000000001</v>
      </c>
      <c r="BJ16" s="389">
        <v>13.751189999999999</v>
      </c>
      <c r="BK16" s="389">
        <v>13.24713</v>
      </c>
      <c r="BL16" s="389">
        <v>11.82124</v>
      </c>
      <c r="BM16" s="389">
        <v>12.23776</v>
      </c>
      <c r="BN16" s="389">
        <v>15.34816</v>
      </c>
      <c r="BO16" s="389">
        <v>19.32734</v>
      </c>
      <c r="BP16" s="389">
        <v>21.28988</v>
      </c>
      <c r="BQ16" s="389">
        <v>23.075089999999999</v>
      </c>
      <c r="BR16" s="389">
        <v>25.185549999999999</v>
      </c>
      <c r="BS16" s="389">
        <v>24.380669999999999</v>
      </c>
      <c r="BT16" s="389">
        <v>20.822700000000001</v>
      </c>
      <c r="BU16" s="389">
        <v>14.30293</v>
      </c>
      <c r="BV16" s="389">
        <v>11.89906</v>
      </c>
    </row>
    <row r="17" spans="1:74" ht="11.05" customHeight="1" x14ac:dyDescent="0.2">
      <c r="A17" s="645" t="s">
        <v>361</v>
      </c>
      <c r="B17" s="647" t="s">
        <v>1032</v>
      </c>
      <c r="C17" s="466">
        <v>7.4542524080000003</v>
      </c>
      <c r="D17" s="466">
        <v>7.3979911740000004</v>
      </c>
      <c r="E17" s="466">
        <v>7.8261144399999996</v>
      </c>
      <c r="F17" s="466">
        <v>8.2874618439999992</v>
      </c>
      <c r="G17" s="466">
        <v>9.8523559580000004</v>
      </c>
      <c r="H17" s="466">
        <v>11.369418749999999</v>
      </c>
      <c r="I17" s="466">
        <v>12.583276959999999</v>
      </c>
      <c r="J17" s="466">
        <v>13.31490135</v>
      </c>
      <c r="K17" s="466">
        <v>11.810922959999999</v>
      </c>
      <c r="L17" s="466">
        <v>9.5505583529999996</v>
      </c>
      <c r="M17" s="466">
        <v>7.9905834689999997</v>
      </c>
      <c r="N17" s="466">
        <v>7.6815719150000001</v>
      </c>
      <c r="O17" s="466">
        <v>7.7375117070000003</v>
      </c>
      <c r="P17" s="466">
        <v>7.808829673</v>
      </c>
      <c r="Q17" s="466">
        <v>8.2869421580000004</v>
      </c>
      <c r="R17" s="466">
        <v>9.4609403560000001</v>
      </c>
      <c r="S17" s="466">
        <v>10.97354015</v>
      </c>
      <c r="T17" s="466">
        <v>13.03297431</v>
      </c>
      <c r="U17" s="466">
        <v>15.574417950000001</v>
      </c>
      <c r="V17" s="466">
        <v>15.82003722</v>
      </c>
      <c r="W17" s="466">
        <v>15.278355769999999</v>
      </c>
      <c r="X17" s="466">
        <v>12.343000979999999</v>
      </c>
      <c r="Y17" s="466">
        <v>10.927400390000001</v>
      </c>
      <c r="Z17" s="466">
        <v>10.326860740000001</v>
      </c>
      <c r="AA17" s="466">
        <v>10.125389780000001</v>
      </c>
      <c r="AB17" s="466">
        <v>10.26999301</v>
      </c>
      <c r="AC17" s="466">
        <v>10.61703917</v>
      </c>
      <c r="AD17" s="466">
        <v>11.561066139999999</v>
      </c>
      <c r="AE17" s="466">
        <v>13.052426000000001</v>
      </c>
      <c r="AF17" s="466">
        <v>15.939064220000001</v>
      </c>
      <c r="AG17" s="466">
        <v>18.738428630000001</v>
      </c>
      <c r="AH17" s="466">
        <v>19.313641199999999</v>
      </c>
      <c r="AI17" s="466">
        <v>19.602794039999999</v>
      </c>
      <c r="AJ17" s="466">
        <v>16.626043719999998</v>
      </c>
      <c r="AK17" s="466">
        <v>13.44810509</v>
      </c>
      <c r="AL17" s="466">
        <v>12.423041919999999</v>
      </c>
      <c r="AM17" s="466">
        <v>13.071713369999999</v>
      </c>
      <c r="AN17" s="466">
        <v>12.56476159</v>
      </c>
      <c r="AO17" s="466">
        <v>12.06374149</v>
      </c>
      <c r="AP17" s="466">
        <v>12.398359920000001</v>
      </c>
      <c r="AQ17" s="466">
        <v>14.7809528</v>
      </c>
      <c r="AR17" s="466">
        <v>16.829411889999999</v>
      </c>
      <c r="AS17" s="466">
        <v>18.004477900000001</v>
      </c>
      <c r="AT17" s="466">
        <v>19.388591980000001</v>
      </c>
      <c r="AU17" s="466">
        <v>18.8382957</v>
      </c>
      <c r="AV17" s="466">
        <v>14.641364129999999</v>
      </c>
      <c r="AW17" s="466">
        <v>12.770669180000001</v>
      </c>
      <c r="AX17" s="466">
        <v>12.309990539999999</v>
      </c>
      <c r="AY17" s="466">
        <v>12.28004256</v>
      </c>
      <c r="AZ17" s="466">
        <v>12.69231913</v>
      </c>
      <c r="BA17" s="466">
        <v>12.84014936</v>
      </c>
      <c r="BB17" s="466">
        <v>12.68536014</v>
      </c>
      <c r="BC17" s="466">
        <v>14.1538609</v>
      </c>
      <c r="BD17" s="674">
        <v>16.748685160000001</v>
      </c>
      <c r="BE17" s="674">
        <v>17.73512148</v>
      </c>
      <c r="BF17" s="674">
        <v>17.693626940000001</v>
      </c>
      <c r="BG17" s="674">
        <v>16.812410870000001</v>
      </c>
      <c r="BH17" s="674">
        <v>13.294879999999999</v>
      </c>
      <c r="BI17" s="674">
        <v>11.30926</v>
      </c>
      <c r="BJ17" s="389">
        <v>10.673999999999999</v>
      </c>
      <c r="BK17" s="389">
        <v>10.545669999999999</v>
      </c>
      <c r="BL17" s="389">
        <v>10.705209999999999</v>
      </c>
      <c r="BM17" s="389">
        <v>10.688829999999999</v>
      </c>
      <c r="BN17" s="389">
        <v>11.10023</v>
      </c>
      <c r="BO17" s="389">
        <v>12.618169999999999</v>
      </c>
      <c r="BP17" s="389">
        <v>14.830410000000001</v>
      </c>
      <c r="BQ17" s="389">
        <v>16.695810000000002</v>
      </c>
      <c r="BR17" s="389">
        <v>16.913039999999999</v>
      </c>
      <c r="BS17" s="389">
        <v>16.557099999999998</v>
      </c>
      <c r="BT17" s="389">
        <v>12.93389</v>
      </c>
      <c r="BU17" s="389">
        <v>11.20778</v>
      </c>
      <c r="BV17" s="389">
        <v>10.57822</v>
      </c>
    </row>
    <row r="18" spans="1:74" ht="11.05" customHeight="1" x14ac:dyDescent="0.2">
      <c r="A18" s="645" t="s">
        <v>362</v>
      </c>
      <c r="B18" s="647" t="s">
        <v>1035</v>
      </c>
      <c r="C18" s="466">
        <v>13.56457105</v>
      </c>
      <c r="D18" s="466">
        <v>13.112920900000001</v>
      </c>
      <c r="E18" s="466">
        <v>12.47477277</v>
      </c>
      <c r="F18" s="466">
        <v>12.893700519999999</v>
      </c>
      <c r="G18" s="466">
        <v>13.772988809999999</v>
      </c>
      <c r="H18" s="466">
        <v>13.99057212</v>
      </c>
      <c r="I18" s="466">
        <v>14.015450850000001</v>
      </c>
      <c r="J18" s="466">
        <v>14.13967879</v>
      </c>
      <c r="K18" s="466">
        <v>14.33432934</v>
      </c>
      <c r="L18" s="466">
        <v>13.29743921</v>
      </c>
      <c r="M18" s="466">
        <v>12.93932581</v>
      </c>
      <c r="N18" s="466">
        <v>13.75938762</v>
      </c>
      <c r="O18" s="466">
        <v>14.402806200000001</v>
      </c>
      <c r="P18" s="466">
        <v>13.78992611</v>
      </c>
      <c r="Q18" s="466">
        <v>14.08781557</v>
      </c>
      <c r="R18" s="466">
        <v>14.990054239999999</v>
      </c>
      <c r="S18" s="466">
        <v>14.853277650000001</v>
      </c>
      <c r="T18" s="466">
        <v>15.450692419999999</v>
      </c>
      <c r="U18" s="466">
        <v>15.80023632</v>
      </c>
      <c r="V18" s="466">
        <v>15.91385717</v>
      </c>
      <c r="W18" s="466">
        <v>15.73324115</v>
      </c>
      <c r="X18" s="466">
        <v>16.109284760000001</v>
      </c>
      <c r="Y18" s="466">
        <v>16.065444840000001</v>
      </c>
      <c r="Z18" s="466">
        <v>16.621755499999999</v>
      </c>
      <c r="AA18" s="466">
        <v>17.542087009999999</v>
      </c>
      <c r="AB18" s="466">
        <v>16.739026840000001</v>
      </c>
      <c r="AC18" s="466">
        <v>16.551854840000001</v>
      </c>
      <c r="AD18" s="466">
        <v>16.18626652</v>
      </c>
      <c r="AE18" s="466">
        <v>17.790330040000001</v>
      </c>
      <c r="AF18" s="466">
        <v>20.491959349999998</v>
      </c>
      <c r="AG18" s="466">
        <v>19.874957899999998</v>
      </c>
      <c r="AH18" s="466">
        <v>20.951923310000002</v>
      </c>
      <c r="AI18" s="466">
        <v>20.61279974</v>
      </c>
      <c r="AJ18" s="466">
        <v>18.497219340000001</v>
      </c>
      <c r="AK18" s="466">
        <v>17.8082469</v>
      </c>
      <c r="AL18" s="466">
        <v>19.820082450000001</v>
      </c>
      <c r="AM18" s="466">
        <v>21.691700090000001</v>
      </c>
      <c r="AN18" s="466">
        <v>21.76934739</v>
      </c>
      <c r="AO18" s="466">
        <v>16.613844270000001</v>
      </c>
      <c r="AP18" s="466">
        <v>17.232843679999998</v>
      </c>
      <c r="AQ18" s="466">
        <v>16.940149470000001</v>
      </c>
      <c r="AR18" s="466">
        <v>17.115453370000001</v>
      </c>
      <c r="AS18" s="466">
        <v>17.785168559999999</v>
      </c>
      <c r="AT18" s="466">
        <v>18.723704900000001</v>
      </c>
      <c r="AU18" s="466">
        <v>17.87586464</v>
      </c>
      <c r="AV18" s="466">
        <v>17.231872800000001</v>
      </c>
      <c r="AW18" s="466">
        <v>18.016431690000001</v>
      </c>
      <c r="AX18" s="466">
        <v>18.053169199999999</v>
      </c>
      <c r="AY18" s="466">
        <v>16.232147210000001</v>
      </c>
      <c r="AZ18" s="466">
        <v>18.827397829999999</v>
      </c>
      <c r="BA18" s="466">
        <v>18.42469384</v>
      </c>
      <c r="BB18" s="466">
        <v>17.063539349999999</v>
      </c>
      <c r="BC18" s="466">
        <v>16.986643950000001</v>
      </c>
      <c r="BD18" s="674">
        <v>17.845597099999999</v>
      </c>
      <c r="BE18" s="674">
        <v>18.567646669999998</v>
      </c>
      <c r="BF18" s="674">
        <v>19.535813480000002</v>
      </c>
      <c r="BG18" s="674">
        <v>19.17800678</v>
      </c>
      <c r="BH18" s="674">
        <v>17.592600000000001</v>
      </c>
      <c r="BI18" s="674">
        <v>16.680969999999999</v>
      </c>
      <c r="BJ18" s="389">
        <v>17.645859999999999</v>
      </c>
      <c r="BK18" s="389">
        <v>18.25113</v>
      </c>
      <c r="BL18" s="389">
        <v>17.382339999999999</v>
      </c>
      <c r="BM18" s="389">
        <v>16.53332</v>
      </c>
      <c r="BN18" s="389">
        <v>15.98489</v>
      </c>
      <c r="BO18" s="389">
        <v>16.014779999999998</v>
      </c>
      <c r="BP18" s="389">
        <v>16.547419999999999</v>
      </c>
      <c r="BQ18" s="389">
        <v>17.026260000000001</v>
      </c>
      <c r="BR18" s="389">
        <v>17.733740000000001</v>
      </c>
      <c r="BS18" s="389">
        <v>17.17192</v>
      </c>
      <c r="BT18" s="389">
        <v>16.19659</v>
      </c>
      <c r="BU18" s="389">
        <v>15.7803</v>
      </c>
      <c r="BV18" s="389">
        <v>16.941849999999999</v>
      </c>
    </row>
    <row r="19" spans="1:74" ht="11.05" customHeight="1" x14ac:dyDescent="0.2">
      <c r="A19" s="645"/>
      <c r="B19" s="649"/>
      <c r="C19" s="466"/>
      <c r="D19" s="466"/>
      <c r="E19" s="466"/>
      <c r="F19" s="466"/>
      <c r="G19" s="466"/>
      <c r="H19" s="466"/>
      <c r="I19" s="466"/>
      <c r="J19" s="466"/>
      <c r="K19" s="466"/>
      <c r="L19" s="466"/>
      <c r="M19" s="466"/>
      <c r="N19" s="466"/>
      <c r="O19" s="466"/>
      <c r="P19" s="466"/>
      <c r="Q19" s="466"/>
      <c r="R19" s="466"/>
      <c r="S19" s="466"/>
      <c r="T19" s="466"/>
      <c r="U19" s="466"/>
      <c r="V19" s="466"/>
      <c r="W19" s="466"/>
      <c r="X19" s="466"/>
      <c r="Y19" s="466"/>
      <c r="Z19" s="466"/>
      <c r="AA19" s="466"/>
      <c r="AB19" s="466"/>
      <c r="AC19" s="466"/>
      <c r="AD19" s="466"/>
      <c r="AE19" s="466"/>
      <c r="AF19" s="466"/>
      <c r="AG19" s="466"/>
      <c r="AH19" s="466"/>
      <c r="AI19" s="466"/>
      <c r="AJ19" s="466"/>
      <c r="AK19" s="466"/>
      <c r="AL19" s="466"/>
      <c r="AM19" s="466"/>
      <c r="AN19" s="466"/>
      <c r="AO19" s="466"/>
      <c r="AP19" s="466"/>
      <c r="AQ19" s="466"/>
      <c r="AR19" s="466"/>
      <c r="AS19" s="466"/>
      <c r="AT19" s="466"/>
      <c r="AU19" s="466"/>
      <c r="AV19" s="466"/>
      <c r="AW19" s="466"/>
      <c r="AX19" s="466"/>
      <c r="AY19" s="466"/>
      <c r="AZ19" s="466"/>
      <c r="BA19" s="466"/>
      <c r="BB19" s="466"/>
      <c r="BC19" s="466"/>
      <c r="BD19" s="674"/>
      <c r="BE19" s="674"/>
      <c r="BF19" s="674"/>
      <c r="BG19" s="674"/>
      <c r="BH19" s="674"/>
      <c r="BI19" s="674"/>
      <c r="BJ19" s="389"/>
      <c r="BK19" s="389"/>
      <c r="BL19" s="389"/>
      <c r="BM19" s="389"/>
      <c r="BN19" s="389"/>
      <c r="BO19" s="389"/>
      <c r="BP19" s="389"/>
      <c r="BQ19" s="389"/>
      <c r="BR19" s="389"/>
      <c r="BS19" s="389"/>
      <c r="BT19" s="389"/>
      <c r="BU19" s="389"/>
      <c r="BV19" s="389"/>
    </row>
    <row r="20" spans="1:74" ht="11.05" customHeight="1" x14ac:dyDescent="0.2">
      <c r="A20" s="645"/>
      <c r="B20" s="45" t="s">
        <v>1238</v>
      </c>
      <c r="C20" s="653"/>
      <c r="D20" s="653"/>
      <c r="E20" s="653"/>
      <c r="F20" s="653"/>
      <c r="G20" s="653"/>
      <c r="H20" s="653"/>
      <c r="I20" s="653"/>
      <c r="J20" s="653"/>
      <c r="K20" s="653"/>
      <c r="L20" s="653"/>
      <c r="M20" s="653"/>
      <c r="N20" s="653"/>
      <c r="O20" s="653"/>
      <c r="P20" s="653"/>
      <c r="Q20" s="653"/>
      <c r="R20" s="653"/>
      <c r="S20" s="653"/>
      <c r="T20" s="653"/>
      <c r="U20" s="653"/>
      <c r="V20" s="653"/>
      <c r="W20" s="653"/>
      <c r="X20" s="653"/>
      <c r="Y20" s="653"/>
      <c r="Z20" s="653"/>
      <c r="AA20" s="653"/>
      <c r="AB20" s="653"/>
      <c r="AC20" s="653"/>
      <c r="AD20" s="653"/>
      <c r="AE20" s="653"/>
      <c r="AF20" s="653"/>
      <c r="AG20" s="653"/>
      <c r="AH20" s="653"/>
      <c r="AI20" s="653"/>
      <c r="AJ20" s="653"/>
      <c r="AK20" s="653"/>
      <c r="AL20" s="653"/>
      <c r="AM20" s="653"/>
      <c r="AN20" s="653"/>
      <c r="AO20" s="653"/>
      <c r="AP20" s="653"/>
      <c r="AQ20" s="653"/>
      <c r="AR20" s="653"/>
      <c r="AS20" s="653"/>
      <c r="AT20" s="653"/>
      <c r="AU20" s="653"/>
      <c r="AV20" s="653"/>
      <c r="AW20" s="653"/>
      <c r="AX20" s="653"/>
      <c r="AY20" s="653"/>
      <c r="AZ20" s="653"/>
      <c r="BA20" s="653"/>
      <c r="BB20" s="653"/>
      <c r="BC20" s="653"/>
      <c r="BD20" s="740"/>
      <c r="BE20" s="740"/>
      <c r="BF20" s="740"/>
      <c r="BG20" s="740"/>
      <c r="BH20" s="740"/>
      <c r="BI20" s="740"/>
      <c r="BJ20" s="656"/>
      <c r="BK20" s="656"/>
      <c r="BL20" s="656"/>
      <c r="BM20" s="656"/>
      <c r="BN20" s="656"/>
      <c r="BO20" s="656"/>
      <c r="BP20" s="656"/>
      <c r="BQ20" s="656"/>
      <c r="BR20" s="656"/>
      <c r="BS20" s="656"/>
      <c r="BT20" s="656"/>
      <c r="BU20" s="656"/>
      <c r="BV20" s="656"/>
    </row>
    <row r="21" spans="1:74" ht="11.05" customHeight="1" x14ac:dyDescent="0.2">
      <c r="A21" s="645" t="s">
        <v>372</v>
      </c>
      <c r="B21" s="617" t="s">
        <v>1177</v>
      </c>
      <c r="C21" s="466">
        <v>7.24</v>
      </c>
      <c r="D21" s="466">
        <v>7.03</v>
      </c>
      <c r="E21" s="466">
        <v>7.29</v>
      </c>
      <c r="F21" s="466">
        <v>7.24</v>
      </c>
      <c r="G21" s="466">
        <v>7.73</v>
      </c>
      <c r="H21" s="466">
        <v>8.23</v>
      </c>
      <c r="I21" s="466">
        <v>8.49</v>
      </c>
      <c r="J21" s="466">
        <v>8.48</v>
      </c>
      <c r="K21" s="466">
        <v>8.4499999999999993</v>
      </c>
      <c r="L21" s="466">
        <v>7.59</v>
      </c>
      <c r="M21" s="466">
        <v>7.64</v>
      </c>
      <c r="N21" s="466">
        <v>7.39</v>
      </c>
      <c r="O21" s="466">
        <v>7.38</v>
      </c>
      <c r="P21" s="466">
        <v>7.35</v>
      </c>
      <c r="Q21" s="466">
        <v>8.01</v>
      </c>
      <c r="R21" s="466">
        <v>8.49</v>
      </c>
      <c r="S21" s="466">
        <v>8.99</v>
      </c>
      <c r="T21" s="466">
        <v>9.59</v>
      </c>
      <c r="U21" s="466">
        <v>9.92</v>
      </c>
      <c r="V21" s="466">
        <v>10.23</v>
      </c>
      <c r="W21" s="466">
        <v>10.31</v>
      </c>
      <c r="X21" s="466">
        <v>10.48</v>
      </c>
      <c r="Y21" s="466">
        <v>10.06</v>
      </c>
      <c r="Z21" s="466">
        <v>10.34</v>
      </c>
      <c r="AA21" s="466">
        <v>9.82</v>
      </c>
      <c r="AB21" s="466">
        <v>10.02</v>
      </c>
      <c r="AC21" s="466">
        <v>10.210000000000001</v>
      </c>
      <c r="AD21" s="466">
        <v>10.6</v>
      </c>
      <c r="AE21" s="466">
        <v>12.07</v>
      </c>
      <c r="AF21" s="466">
        <v>13.45</v>
      </c>
      <c r="AG21" s="466">
        <v>13.5</v>
      </c>
      <c r="AH21" s="466">
        <v>14.14</v>
      </c>
      <c r="AI21" s="466">
        <v>14.54</v>
      </c>
      <c r="AJ21" s="466">
        <v>12.84</v>
      </c>
      <c r="AK21" s="466">
        <v>11.87</v>
      </c>
      <c r="AL21" s="466">
        <v>11.99</v>
      </c>
      <c r="AM21" s="466">
        <v>12.44</v>
      </c>
      <c r="AN21" s="466">
        <v>11.97</v>
      </c>
      <c r="AO21" s="466">
        <v>10.93</v>
      </c>
      <c r="AP21" s="466">
        <v>10.41</v>
      </c>
      <c r="AQ21" s="466">
        <v>10.44</v>
      </c>
      <c r="AR21" s="466">
        <v>10.65</v>
      </c>
      <c r="AS21" s="466">
        <v>10.82</v>
      </c>
      <c r="AT21" s="466">
        <v>11.02</v>
      </c>
      <c r="AU21" s="466">
        <v>10.84</v>
      </c>
      <c r="AV21" s="466">
        <v>10.050000000000001</v>
      </c>
      <c r="AW21" s="466">
        <v>9.66</v>
      </c>
      <c r="AX21" s="466">
        <v>9.83</v>
      </c>
      <c r="AY21" s="466">
        <v>9.4600000000000009</v>
      </c>
      <c r="AZ21" s="466">
        <v>10.08</v>
      </c>
      <c r="BA21" s="466">
        <v>10.08</v>
      </c>
      <c r="BB21" s="466">
        <v>10.11</v>
      </c>
      <c r="BC21" s="466">
        <v>10.57</v>
      </c>
      <c r="BD21" s="674">
        <v>10.83</v>
      </c>
      <c r="BE21" s="674">
        <v>11.21</v>
      </c>
      <c r="BF21" s="674">
        <v>10.87</v>
      </c>
      <c r="BG21" s="674">
        <v>10.96</v>
      </c>
      <c r="BH21" s="674">
        <v>9.6801619999999993</v>
      </c>
      <c r="BI21" s="674">
        <v>9.1768750000000008</v>
      </c>
      <c r="BJ21" s="389">
        <v>8.7792220000000007</v>
      </c>
      <c r="BK21" s="389">
        <v>8.8745849999999997</v>
      </c>
      <c r="BL21" s="389">
        <v>8.7215399999999992</v>
      </c>
      <c r="BM21" s="389">
        <v>8.8256960000000007</v>
      </c>
      <c r="BN21" s="389">
        <v>8.8044349999999998</v>
      </c>
      <c r="BO21" s="389">
        <v>9.3107179999999996</v>
      </c>
      <c r="BP21" s="389">
        <v>9.6863709999999994</v>
      </c>
      <c r="BQ21" s="389">
        <v>9.7107779999999995</v>
      </c>
      <c r="BR21" s="389">
        <v>9.8223680000000009</v>
      </c>
      <c r="BS21" s="389">
        <v>9.8600510000000003</v>
      </c>
      <c r="BT21" s="389">
        <v>8.9601500000000005</v>
      </c>
      <c r="BU21" s="389">
        <v>8.6227110000000007</v>
      </c>
      <c r="BV21" s="389">
        <v>8.7015410000000006</v>
      </c>
    </row>
    <row r="22" spans="1:74" ht="11.05" customHeight="1" x14ac:dyDescent="0.2">
      <c r="A22" s="645" t="s">
        <v>363</v>
      </c>
      <c r="B22" s="647" t="s">
        <v>1025</v>
      </c>
      <c r="C22" s="466">
        <v>9.8785508950000001</v>
      </c>
      <c r="D22" s="466">
        <v>10.26506249</v>
      </c>
      <c r="E22" s="466">
        <v>9.8972276969999999</v>
      </c>
      <c r="F22" s="466">
        <v>10.45328342</v>
      </c>
      <c r="G22" s="466">
        <v>9.8113869269999991</v>
      </c>
      <c r="H22" s="466">
        <v>11.434287279999999</v>
      </c>
      <c r="I22" s="466">
        <v>10.5400039</v>
      </c>
      <c r="J22" s="466">
        <v>10.76887194</v>
      </c>
      <c r="K22" s="466">
        <v>11.57652946</v>
      </c>
      <c r="L22" s="466">
        <v>10.16716031</v>
      </c>
      <c r="M22" s="466">
        <v>9.6753994700000003</v>
      </c>
      <c r="N22" s="466">
        <v>10.400720290000001</v>
      </c>
      <c r="O22" s="466">
        <v>10.33791643</v>
      </c>
      <c r="P22" s="466">
        <v>10.38370231</v>
      </c>
      <c r="Q22" s="466">
        <v>10.656119889999999</v>
      </c>
      <c r="R22" s="466">
        <v>10.905874649999999</v>
      </c>
      <c r="S22" s="466">
        <v>11.184750920000001</v>
      </c>
      <c r="T22" s="466">
        <v>11.92521077</v>
      </c>
      <c r="U22" s="466">
        <v>11.916964500000001</v>
      </c>
      <c r="V22" s="466">
        <v>12.671574140000001</v>
      </c>
      <c r="W22" s="466">
        <v>12.629085180000001</v>
      </c>
      <c r="X22" s="466">
        <v>12.830043849999999</v>
      </c>
      <c r="Y22" s="466">
        <v>12.97069763</v>
      </c>
      <c r="Z22" s="466">
        <v>12.3788033</v>
      </c>
      <c r="AA22" s="466">
        <v>12.569677779999999</v>
      </c>
      <c r="AB22" s="466">
        <v>12.510289029999999</v>
      </c>
      <c r="AC22" s="466">
        <v>13.053499710000001</v>
      </c>
      <c r="AD22" s="466">
        <v>14.143687379999999</v>
      </c>
      <c r="AE22" s="466">
        <v>15.00309839</v>
      </c>
      <c r="AF22" s="466">
        <v>15.27747419</v>
      </c>
      <c r="AG22" s="466">
        <v>16.04675993</v>
      </c>
      <c r="AH22" s="466">
        <v>15.900638150000001</v>
      </c>
      <c r="AI22" s="466">
        <v>16.439966720000001</v>
      </c>
      <c r="AJ22" s="466">
        <v>15.856145359999999</v>
      </c>
      <c r="AK22" s="466">
        <v>15.41890379</v>
      </c>
      <c r="AL22" s="466">
        <v>15.948836480000001</v>
      </c>
      <c r="AM22" s="466">
        <v>15.8394213</v>
      </c>
      <c r="AN22" s="466">
        <v>15.51028913</v>
      </c>
      <c r="AO22" s="466">
        <v>14.154644960000001</v>
      </c>
      <c r="AP22" s="466">
        <v>13.945958559999999</v>
      </c>
      <c r="AQ22" s="466">
        <v>13.81255691</v>
      </c>
      <c r="AR22" s="466">
        <v>12.891788180000001</v>
      </c>
      <c r="AS22" s="466">
        <v>12.8991229</v>
      </c>
      <c r="AT22" s="466">
        <v>12.36604588</v>
      </c>
      <c r="AU22" s="466">
        <v>12.381870899999999</v>
      </c>
      <c r="AV22" s="466">
        <v>11.77809542</v>
      </c>
      <c r="AW22" s="466">
        <v>11.50923489</v>
      </c>
      <c r="AX22" s="466">
        <v>12.8444375</v>
      </c>
      <c r="AY22" s="466">
        <v>12.896916600000001</v>
      </c>
      <c r="AZ22" s="466">
        <v>12.700674299999999</v>
      </c>
      <c r="BA22" s="466">
        <v>13.097796150000001</v>
      </c>
      <c r="BB22" s="466">
        <v>12.822947920000001</v>
      </c>
      <c r="BC22" s="466">
        <v>13.546187189999999</v>
      </c>
      <c r="BD22" s="674">
        <v>12.08691336</v>
      </c>
      <c r="BE22" s="674">
        <v>12.29209416</v>
      </c>
      <c r="BF22" s="674">
        <v>11.78388498</v>
      </c>
      <c r="BG22" s="674">
        <v>12.259691500000001</v>
      </c>
      <c r="BH22" s="674">
        <v>11.40227</v>
      </c>
      <c r="BI22" s="674">
        <v>10.825519999999999</v>
      </c>
      <c r="BJ22" s="389">
        <v>11.30786</v>
      </c>
      <c r="BK22" s="389">
        <v>11.26971</v>
      </c>
      <c r="BL22" s="389">
        <v>11.369899999999999</v>
      </c>
      <c r="BM22" s="389">
        <v>11.37269</v>
      </c>
      <c r="BN22" s="389">
        <v>11.59507</v>
      </c>
      <c r="BO22" s="389">
        <v>11.699170000000001</v>
      </c>
      <c r="BP22" s="389">
        <v>11.673730000000001</v>
      </c>
      <c r="BQ22" s="389">
        <v>11.70682</v>
      </c>
      <c r="BR22" s="389">
        <v>11.83836</v>
      </c>
      <c r="BS22" s="389">
        <v>11.73301</v>
      </c>
      <c r="BT22" s="389">
        <v>11.08742</v>
      </c>
      <c r="BU22" s="389">
        <v>10.77206</v>
      </c>
      <c r="BV22" s="389">
        <v>11.34164</v>
      </c>
    </row>
    <row r="23" spans="1:74" ht="11.05" customHeight="1" x14ac:dyDescent="0.2">
      <c r="A23" s="645" t="s">
        <v>364</v>
      </c>
      <c r="B23" s="648" t="s">
        <v>1026</v>
      </c>
      <c r="C23" s="466">
        <v>7.8976232120000001</v>
      </c>
      <c r="D23" s="466">
        <v>7.7586788589999998</v>
      </c>
      <c r="E23" s="466">
        <v>7.9587758500000003</v>
      </c>
      <c r="F23" s="466">
        <v>7.2569609560000004</v>
      </c>
      <c r="G23" s="466">
        <v>6.838145183</v>
      </c>
      <c r="H23" s="466">
        <v>6.7712460940000003</v>
      </c>
      <c r="I23" s="466">
        <v>6.8113600529999996</v>
      </c>
      <c r="J23" s="466">
        <v>6.5149590829999999</v>
      </c>
      <c r="K23" s="466">
        <v>6.8662545179999999</v>
      </c>
      <c r="L23" s="466">
        <v>6.9806896480000002</v>
      </c>
      <c r="M23" s="466">
        <v>7.2254642909999998</v>
      </c>
      <c r="N23" s="466">
        <v>7.7345386549999997</v>
      </c>
      <c r="O23" s="466">
        <v>7.8006100639999998</v>
      </c>
      <c r="P23" s="466">
        <v>7.8361518590000001</v>
      </c>
      <c r="Q23" s="466">
        <v>8.1805498300000004</v>
      </c>
      <c r="R23" s="466">
        <v>8.1959875970000002</v>
      </c>
      <c r="S23" s="466">
        <v>7.8748820530000003</v>
      </c>
      <c r="T23" s="466">
        <v>7.7410072400000001</v>
      </c>
      <c r="U23" s="466">
        <v>7.9436002820000002</v>
      </c>
      <c r="V23" s="466">
        <v>7.9445554080000003</v>
      </c>
      <c r="W23" s="466">
        <v>11.7396545</v>
      </c>
      <c r="X23" s="466">
        <v>9.4080693400000008</v>
      </c>
      <c r="Y23" s="466">
        <v>10.049375619999999</v>
      </c>
      <c r="Z23" s="466">
        <v>10.45570412</v>
      </c>
      <c r="AA23" s="466">
        <v>10.200384140000001</v>
      </c>
      <c r="AB23" s="466">
        <v>10.495671140000001</v>
      </c>
      <c r="AC23" s="466">
        <v>10.35060616</v>
      </c>
      <c r="AD23" s="466">
        <v>10.15038302</v>
      </c>
      <c r="AE23" s="466">
        <v>10.75129012</v>
      </c>
      <c r="AF23" s="466">
        <v>11.94497761</v>
      </c>
      <c r="AG23" s="466">
        <v>11.078588420000001</v>
      </c>
      <c r="AH23" s="466">
        <v>11.559318680000001</v>
      </c>
      <c r="AI23" s="466">
        <v>13.4822943</v>
      </c>
      <c r="AJ23" s="466">
        <v>11.89712514</v>
      </c>
      <c r="AK23" s="466">
        <v>11.51350148</v>
      </c>
      <c r="AL23" s="466">
        <v>12.27326777</v>
      </c>
      <c r="AM23" s="466">
        <v>12.540571440000001</v>
      </c>
      <c r="AN23" s="466">
        <v>11.960396960000001</v>
      </c>
      <c r="AO23" s="466">
        <v>11.255569080000001</v>
      </c>
      <c r="AP23" s="466">
        <v>10.12327084</v>
      </c>
      <c r="AQ23" s="466">
        <v>8.8167215920000004</v>
      </c>
      <c r="AR23" s="466">
        <v>8.3989308119999997</v>
      </c>
      <c r="AS23" s="466">
        <v>7.9636477040000004</v>
      </c>
      <c r="AT23" s="466">
        <v>8.1926886430000003</v>
      </c>
      <c r="AU23" s="466">
        <v>8.0190104719999997</v>
      </c>
      <c r="AV23" s="466">
        <v>9.0880589860000001</v>
      </c>
      <c r="AW23" s="466">
        <v>9.2458748170000007</v>
      </c>
      <c r="AX23" s="466">
        <v>9.8528478449999994</v>
      </c>
      <c r="AY23" s="466">
        <v>10.543593489999999</v>
      </c>
      <c r="AZ23" s="466">
        <v>10.512909560000001</v>
      </c>
      <c r="BA23" s="466">
        <v>10.37654715</v>
      </c>
      <c r="BB23" s="466">
        <v>10.21142626</v>
      </c>
      <c r="BC23" s="466">
        <v>10.100822580000001</v>
      </c>
      <c r="BD23" s="674">
        <v>10.144767249999999</v>
      </c>
      <c r="BE23" s="674">
        <v>9.6948077870000002</v>
      </c>
      <c r="BF23" s="674">
        <v>8.9037143640000007</v>
      </c>
      <c r="BG23" s="674">
        <v>9.1556674420000004</v>
      </c>
      <c r="BH23" s="674">
        <v>8.6351549999999992</v>
      </c>
      <c r="BI23" s="674">
        <v>8.4127130000000001</v>
      </c>
      <c r="BJ23" s="389">
        <v>8.8290670000000002</v>
      </c>
      <c r="BK23" s="389">
        <v>9.1127800000000008</v>
      </c>
      <c r="BL23" s="389">
        <v>9.0439559999999997</v>
      </c>
      <c r="BM23" s="389">
        <v>8.9072410000000009</v>
      </c>
      <c r="BN23" s="389">
        <v>8.3637530000000009</v>
      </c>
      <c r="BO23" s="389">
        <v>8.1263500000000004</v>
      </c>
      <c r="BP23" s="389">
        <v>7.9450099999999999</v>
      </c>
      <c r="BQ23" s="389">
        <v>7.6132299999999997</v>
      </c>
      <c r="BR23" s="389">
        <v>7.4280730000000004</v>
      </c>
      <c r="BS23" s="389">
        <v>8.0889740000000003</v>
      </c>
      <c r="BT23" s="389">
        <v>7.9320139999999997</v>
      </c>
      <c r="BU23" s="389">
        <v>8.1017399999999995</v>
      </c>
      <c r="BV23" s="389">
        <v>8.6683160000000008</v>
      </c>
    </row>
    <row r="24" spans="1:74" ht="11.05" customHeight="1" x14ac:dyDescent="0.2">
      <c r="A24" s="645" t="s">
        <v>365</v>
      </c>
      <c r="B24" s="647" t="s">
        <v>1234</v>
      </c>
      <c r="C24" s="466">
        <v>5.7300329159999999</v>
      </c>
      <c r="D24" s="466">
        <v>5.6066080569999999</v>
      </c>
      <c r="E24" s="466">
        <v>5.8943313909999997</v>
      </c>
      <c r="F24" s="466">
        <v>5.8640354549999998</v>
      </c>
      <c r="G24" s="466">
        <v>6.8738770599999999</v>
      </c>
      <c r="H24" s="466">
        <v>9.5290934689999993</v>
      </c>
      <c r="I24" s="466">
        <v>8.8239402699999996</v>
      </c>
      <c r="J24" s="466">
        <v>9.0366959579999993</v>
      </c>
      <c r="K24" s="466">
        <v>8.4947285990000001</v>
      </c>
      <c r="L24" s="466">
        <v>6.5316382040000001</v>
      </c>
      <c r="M24" s="466">
        <v>6.4077101819999998</v>
      </c>
      <c r="N24" s="466">
        <v>5.9289883090000002</v>
      </c>
      <c r="O24" s="466">
        <v>5.8646258930000004</v>
      </c>
      <c r="P24" s="466">
        <v>5.9426529940000004</v>
      </c>
      <c r="Q24" s="466">
        <v>6.7867909180000003</v>
      </c>
      <c r="R24" s="466">
        <v>7.6472059610000001</v>
      </c>
      <c r="S24" s="466">
        <v>9.0120627800000008</v>
      </c>
      <c r="T24" s="466">
        <v>10.935369100000001</v>
      </c>
      <c r="U24" s="466">
        <v>10.58893014</v>
      </c>
      <c r="V24" s="466">
        <v>11.26032728</v>
      </c>
      <c r="W24" s="466">
        <v>11.313526449999999</v>
      </c>
      <c r="X24" s="466">
        <v>9.8594183320000006</v>
      </c>
      <c r="Y24" s="466">
        <v>8.4071018879999997</v>
      </c>
      <c r="Z24" s="466">
        <v>8.5373028190000007</v>
      </c>
      <c r="AA24" s="466">
        <v>7.9433720409999999</v>
      </c>
      <c r="AB24" s="466">
        <v>8.2877852329999993</v>
      </c>
      <c r="AC24" s="466">
        <v>8.4627532159999994</v>
      </c>
      <c r="AD24" s="466">
        <v>9.3787581689999993</v>
      </c>
      <c r="AE24" s="466">
        <v>11.80829526</v>
      </c>
      <c r="AF24" s="466">
        <v>14.6079208</v>
      </c>
      <c r="AG24" s="466">
        <v>13.8002184</v>
      </c>
      <c r="AH24" s="466">
        <v>16.621668320000001</v>
      </c>
      <c r="AI24" s="466">
        <v>15.22931342</v>
      </c>
      <c r="AJ24" s="466">
        <v>11.77318447</v>
      </c>
      <c r="AK24" s="466">
        <v>10.3221911</v>
      </c>
      <c r="AL24" s="466">
        <v>10.030120849999999</v>
      </c>
      <c r="AM24" s="466">
        <v>9.7397830800000005</v>
      </c>
      <c r="AN24" s="466">
        <v>9.2666187270000009</v>
      </c>
      <c r="AO24" s="466">
        <v>8.4967849110000007</v>
      </c>
      <c r="AP24" s="466">
        <v>7.9111895880000001</v>
      </c>
      <c r="AQ24" s="466">
        <v>8.9241255759999998</v>
      </c>
      <c r="AR24" s="466">
        <v>10.156150500000001</v>
      </c>
      <c r="AS24" s="466">
        <v>10.537218620000001</v>
      </c>
      <c r="AT24" s="466">
        <v>10.91350854</v>
      </c>
      <c r="AU24" s="466">
        <v>10.488799139999999</v>
      </c>
      <c r="AV24" s="466">
        <v>8.1626610349999993</v>
      </c>
      <c r="AW24" s="466">
        <v>7.6014727009999996</v>
      </c>
      <c r="AX24" s="466">
        <v>7.6552847709999998</v>
      </c>
      <c r="AY24" s="466">
        <v>7.0169063339999997</v>
      </c>
      <c r="AZ24" s="466">
        <v>7.7240657410000004</v>
      </c>
      <c r="BA24" s="466">
        <v>7.6790342999999996</v>
      </c>
      <c r="BB24" s="466">
        <v>8.2054674999999992</v>
      </c>
      <c r="BC24" s="466">
        <v>9.649260344</v>
      </c>
      <c r="BD24" s="674">
        <v>10.195048079999999</v>
      </c>
      <c r="BE24" s="674">
        <v>11.52799615</v>
      </c>
      <c r="BF24" s="674">
        <v>11.164496099999999</v>
      </c>
      <c r="BG24" s="674">
        <v>11.1286138</v>
      </c>
      <c r="BH24" s="674">
        <v>8.0304199999999994</v>
      </c>
      <c r="BI24" s="674">
        <v>7.7136719999999999</v>
      </c>
      <c r="BJ24" s="389">
        <v>6.5763920000000002</v>
      </c>
      <c r="BK24" s="389">
        <v>7.1933550000000004</v>
      </c>
      <c r="BL24" s="389">
        <v>6.5853140000000003</v>
      </c>
      <c r="BM24" s="389">
        <v>7.1320220000000001</v>
      </c>
      <c r="BN24" s="389">
        <v>6.9940470000000001</v>
      </c>
      <c r="BO24" s="389">
        <v>8.2674409999999998</v>
      </c>
      <c r="BP24" s="389">
        <v>9.418749</v>
      </c>
      <c r="BQ24" s="389">
        <v>9.6829889999999992</v>
      </c>
      <c r="BR24" s="389">
        <v>9.9794370000000008</v>
      </c>
      <c r="BS24" s="389">
        <v>9.4921430000000004</v>
      </c>
      <c r="BT24" s="389">
        <v>7.4539280000000003</v>
      </c>
      <c r="BU24" s="389">
        <v>6.9947039999999996</v>
      </c>
      <c r="BV24" s="389">
        <v>6.8011720000000002</v>
      </c>
    </row>
    <row r="25" spans="1:74" ht="11.05" customHeight="1" x14ac:dyDescent="0.2">
      <c r="A25" s="645" t="s">
        <v>366</v>
      </c>
      <c r="B25" s="647" t="s">
        <v>1235</v>
      </c>
      <c r="C25" s="466">
        <v>6.0715101919999999</v>
      </c>
      <c r="D25" s="466">
        <v>5.8862960449999999</v>
      </c>
      <c r="E25" s="466">
        <v>5.9407180750000004</v>
      </c>
      <c r="F25" s="466">
        <v>5.96957644</v>
      </c>
      <c r="G25" s="466">
        <v>6.9677815440000002</v>
      </c>
      <c r="H25" s="466">
        <v>7.6779744360000004</v>
      </c>
      <c r="I25" s="466">
        <v>8.4566874480000003</v>
      </c>
      <c r="J25" s="466">
        <v>8.0879039719999994</v>
      </c>
      <c r="K25" s="466">
        <v>8.1006287730000004</v>
      </c>
      <c r="L25" s="466">
        <v>6.4111436919999996</v>
      </c>
      <c r="M25" s="466">
        <v>6.777767227</v>
      </c>
      <c r="N25" s="466">
        <v>6.4850737909999996</v>
      </c>
      <c r="O25" s="466">
        <v>6.0622340039999996</v>
      </c>
      <c r="P25" s="466">
        <v>6.3484576410000004</v>
      </c>
      <c r="Q25" s="466">
        <v>6.7890606279999997</v>
      </c>
      <c r="R25" s="466">
        <v>7.1949539680000001</v>
      </c>
      <c r="S25" s="466">
        <v>7.8301199830000003</v>
      </c>
      <c r="T25" s="466">
        <v>8.9603753200000007</v>
      </c>
      <c r="U25" s="466">
        <v>9.7157443919999995</v>
      </c>
      <c r="V25" s="466">
        <v>10.19228524</v>
      </c>
      <c r="W25" s="466">
        <v>10.25289214</v>
      </c>
      <c r="X25" s="466">
        <v>10.48403821</v>
      </c>
      <c r="Y25" s="466">
        <v>9.9476382129999994</v>
      </c>
      <c r="Z25" s="466">
        <v>10.024772929999999</v>
      </c>
      <c r="AA25" s="466">
        <v>10.059184889999999</v>
      </c>
      <c r="AB25" s="466">
        <v>9.8521180659999992</v>
      </c>
      <c r="AC25" s="466">
        <v>9.9924883389999994</v>
      </c>
      <c r="AD25" s="466">
        <v>9.9456828690000005</v>
      </c>
      <c r="AE25" s="466">
        <v>12.562364970000001</v>
      </c>
      <c r="AF25" s="466">
        <v>14.48828058</v>
      </c>
      <c r="AG25" s="466">
        <v>14.088442260000001</v>
      </c>
      <c r="AH25" s="466">
        <v>14.940989460000001</v>
      </c>
      <c r="AI25" s="466">
        <v>14.934757019999999</v>
      </c>
      <c r="AJ25" s="466">
        <v>11.594343650000001</v>
      </c>
      <c r="AK25" s="466">
        <v>10.130672540000001</v>
      </c>
      <c r="AL25" s="466">
        <v>11.308806110000001</v>
      </c>
      <c r="AM25" s="466">
        <v>11.78455436</v>
      </c>
      <c r="AN25" s="466">
        <v>11.97925437</v>
      </c>
      <c r="AO25" s="466">
        <v>10.891096320000001</v>
      </c>
      <c r="AP25" s="466">
        <v>10.52341448</v>
      </c>
      <c r="AQ25" s="466">
        <v>12.7368734</v>
      </c>
      <c r="AR25" s="466">
        <v>11.80393282</v>
      </c>
      <c r="AS25" s="466">
        <v>12.102059990000001</v>
      </c>
      <c r="AT25" s="466">
        <v>11.753367450000001</v>
      </c>
      <c r="AU25" s="466">
        <v>11.489804339999999</v>
      </c>
      <c r="AV25" s="466">
        <v>9.4293833829999993</v>
      </c>
      <c r="AW25" s="466">
        <v>8.0348718879999996</v>
      </c>
      <c r="AX25" s="466">
        <v>8.2062949669999998</v>
      </c>
      <c r="AY25" s="466">
        <v>7.9219071840000002</v>
      </c>
      <c r="AZ25" s="466">
        <v>9.2924138650000003</v>
      </c>
      <c r="BA25" s="466">
        <v>8.6507762929999998</v>
      </c>
      <c r="BB25" s="466">
        <v>9.1241248190000004</v>
      </c>
      <c r="BC25" s="466">
        <v>10.16044348</v>
      </c>
      <c r="BD25" s="674">
        <v>11.137053269999999</v>
      </c>
      <c r="BE25" s="674">
        <v>12.267148819999999</v>
      </c>
      <c r="BF25" s="674">
        <v>11.05177297</v>
      </c>
      <c r="BG25" s="674">
        <v>10.74095537</v>
      </c>
      <c r="BH25" s="674">
        <v>9.0300659999999997</v>
      </c>
      <c r="BI25" s="674">
        <v>8.2162989999999994</v>
      </c>
      <c r="BJ25" s="389">
        <v>8.0357920000000007</v>
      </c>
      <c r="BK25" s="389">
        <v>7.988632</v>
      </c>
      <c r="BL25" s="389">
        <v>8.1447099999999999</v>
      </c>
      <c r="BM25" s="389">
        <v>7.9501179999999998</v>
      </c>
      <c r="BN25" s="389">
        <v>7.9803240000000004</v>
      </c>
      <c r="BO25" s="389">
        <v>8.8328489999999995</v>
      </c>
      <c r="BP25" s="389">
        <v>9.5170320000000004</v>
      </c>
      <c r="BQ25" s="389">
        <v>9.8206539999999993</v>
      </c>
      <c r="BR25" s="389">
        <v>9.8389539999999993</v>
      </c>
      <c r="BS25" s="389">
        <v>9.4637379999999993</v>
      </c>
      <c r="BT25" s="389">
        <v>7.8731280000000003</v>
      </c>
      <c r="BU25" s="389">
        <v>7.3701530000000002</v>
      </c>
      <c r="BV25" s="389">
        <v>7.5426250000000001</v>
      </c>
    </row>
    <row r="26" spans="1:74" ht="11.05" customHeight="1" x14ac:dyDescent="0.2">
      <c r="A26" s="645" t="s">
        <v>367</v>
      </c>
      <c r="B26" s="647" t="s">
        <v>1087</v>
      </c>
      <c r="C26" s="466">
        <v>8.6098414479999992</v>
      </c>
      <c r="D26" s="466">
        <v>8.203491777</v>
      </c>
      <c r="E26" s="466">
        <v>8.7701137500000002</v>
      </c>
      <c r="F26" s="466">
        <v>9.0906365440000005</v>
      </c>
      <c r="G26" s="466">
        <v>9.2191041850000008</v>
      </c>
      <c r="H26" s="466">
        <v>9.3805834029999993</v>
      </c>
      <c r="I26" s="466">
        <v>9.7744815939999992</v>
      </c>
      <c r="J26" s="466">
        <v>9.4021410929999991</v>
      </c>
      <c r="K26" s="466">
        <v>9.4525525649999995</v>
      </c>
      <c r="L26" s="466">
        <v>9.5976255520000002</v>
      </c>
      <c r="M26" s="466">
        <v>9.3930210209999991</v>
      </c>
      <c r="N26" s="466">
        <v>8.2979728730000009</v>
      </c>
      <c r="O26" s="466">
        <v>8.4842522739999993</v>
      </c>
      <c r="P26" s="466">
        <v>8.5753807210000002</v>
      </c>
      <c r="Q26" s="466">
        <v>9.4400855010000004</v>
      </c>
      <c r="R26" s="466">
        <v>9.4283661999999993</v>
      </c>
      <c r="S26" s="466">
        <v>10.033027540000001</v>
      </c>
      <c r="T26" s="466">
        <v>10.37899779</v>
      </c>
      <c r="U26" s="466">
        <v>10.46602684</v>
      </c>
      <c r="V26" s="466">
        <v>10.29935805</v>
      </c>
      <c r="W26" s="466">
        <v>10.627629150000001</v>
      </c>
      <c r="X26" s="466">
        <v>10.937250199999999</v>
      </c>
      <c r="Y26" s="466">
        <v>10.9082647</v>
      </c>
      <c r="Z26" s="466">
        <v>11.554514530000001</v>
      </c>
      <c r="AA26" s="466">
        <v>10.13311245</v>
      </c>
      <c r="AB26" s="466">
        <v>11.3028668</v>
      </c>
      <c r="AC26" s="466">
        <v>11.17958956</v>
      </c>
      <c r="AD26" s="466">
        <v>11.298994410000001</v>
      </c>
      <c r="AE26" s="466">
        <v>12.14965604</v>
      </c>
      <c r="AF26" s="466">
        <v>14.01510976</v>
      </c>
      <c r="AG26" s="466">
        <v>14.03666722</v>
      </c>
      <c r="AH26" s="466">
        <v>14.10099449</v>
      </c>
      <c r="AI26" s="466">
        <v>14.57837176</v>
      </c>
      <c r="AJ26" s="466">
        <v>13.640249669999999</v>
      </c>
      <c r="AK26" s="466">
        <v>13.59810321</v>
      </c>
      <c r="AL26" s="466">
        <v>12.59723185</v>
      </c>
      <c r="AM26" s="466">
        <v>14.27397055</v>
      </c>
      <c r="AN26" s="466">
        <v>13.122391739999999</v>
      </c>
      <c r="AO26" s="466">
        <v>11.18874585</v>
      </c>
      <c r="AP26" s="466">
        <v>11.367041820000001</v>
      </c>
      <c r="AQ26" s="466">
        <v>10.938507250000001</v>
      </c>
      <c r="AR26" s="466">
        <v>11.49529609</v>
      </c>
      <c r="AS26" s="466">
        <v>11.46622947</v>
      </c>
      <c r="AT26" s="466">
        <v>11.39544753</v>
      </c>
      <c r="AU26" s="466">
        <v>11.3205828</v>
      </c>
      <c r="AV26" s="466">
        <v>10.81112789</v>
      </c>
      <c r="AW26" s="466">
        <v>10.78821482</v>
      </c>
      <c r="AX26" s="466">
        <v>10.63746976</v>
      </c>
      <c r="AY26" s="466">
        <v>10.32375397</v>
      </c>
      <c r="AZ26" s="466">
        <v>10.358969999999999</v>
      </c>
      <c r="BA26" s="466">
        <v>10.429531239999999</v>
      </c>
      <c r="BB26" s="466">
        <v>10.25937674</v>
      </c>
      <c r="BC26" s="466">
        <v>10.256819399999999</v>
      </c>
      <c r="BD26" s="674">
        <v>10.60623709</v>
      </c>
      <c r="BE26" s="674">
        <v>10.86536233</v>
      </c>
      <c r="BF26" s="674">
        <v>10.64213698</v>
      </c>
      <c r="BG26" s="674">
        <v>10.46932271</v>
      </c>
      <c r="BH26" s="674">
        <v>9.9109459999999991</v>
      </c>
      <c r="BI26" s="674">
        <v>9.7814259999999997</v>
      </c>
      <c r="BJ26" s="389">
        <v>8.9328319999999994</v>
      </c>
      <c r="BK26" s="389">
        <v>9.4096109999999999</v>
      </c>
      <c r="BL26" s="389">
        <v>9.2320670000000007</v>
      </c>
      <c r="BM26" s="389">
        <v>9.1725010000000005</v>
      </c>
      <c r="BN26" s="389">
        <v>9.5893250000000005</v>
      </c>
      <c r="BO26" s="389">
        <v>9.7426709999999996</v>
      </c>
      <c r="BP26" s="389">
        <v>10.19206</v>
      </c>
      <c r="BQ26" s="389">
        <v>10.269780000000001</v>
      </c>
      <c r="BR26" s="389">
        <v>10.06061</v>
      </c>
      <c r="BS26" s="389">
        <v>10.12116</v>
      </c>
      <c r="BT26" s="389">
        <v>9.7150300000000005</v>
      </c>
      <c r="BU26" s="389">
        <v>9.6630369999999992</v>
      </c>
      <c r="BV26" s="389">
        <v>9.4720130000000005</v>
      </c>
    </row>
    <row r="27" spans="1:74" ht="11.05" customHeight="1" x14ac:dyDescent="0.2">
      <c r="A27" s="645" t="s">
        <v>368</v>
      </c>
      <c r="B27" s="647" t="s">
        <v>1236</v>
      </c>
      <c r="C27" s="466">
        <v>8.5393907969999994</v>
      </c>
      <c r="D27" s="466">
        <v>8.1228863479999998</v>
      </c>
      <c r="E27" s="466">
        <v>8.4172391090000005</v>
      </c>
      <c r="F27" s="466">
        <v>8.6864697080000006</v>
      </c>
      <c r="G27" s="466">
        <v>9.5699089789999991</v>
      </c>
      <c r="H27" s="466">
        <v>9.6034040330000003</v>
      </c>
      <c r="I27" s="466">
        <v>10.03592886</v>
      </c>
      <c r="J27" s="466">
        <v>10.33311183</v>
      </c>
      <c r="K27" s="466">
        <v>10.30860983</v>
      </c>
      <c r="L27" s="466">
        <v>9.4730954779999994</v>
      </c>
      <c r="M27" s="466">
        <v>9.3309550290000001</v>
      </c>
      <c r="N27" s="466">
        <v>8.0567080359999999</v>
      </c>
      <c r="O27" s="466">
        <v>8.3869805759999991</v>
      </c>
      <c r="P27" s="466">
        <v>7.8994985440000001</v>
      </c>
      <c r="Q27" s="466">
        <v>8.8096672490000003</v>
      </c>
      <c r="R27" s="466">
        <v>9.3796646460000002</v>
      </c>
      <c r="S27" s="466">
        <v>10.131913450000001</v>
      </c>
      <c r="T27" s="466">
        <v>10.653682870000001</v>
      </c>
      <c r="U27" s="466">
        <v>11.27334299</v>
      </c>
      <c r="V27" s="466">
        <v>12.51118666</v>
      </c>
      <c r="W27" s="466">
        <v>12.09927646</v>
      </c>
      <c r="X27" s="466">
        <v>12.144598589999999</v>
      </c>
      <c r="Y27" s="466">
        <v>11.24309206</v>
      </c>
      <c r="Z27" s="466">
        <v>12.087191150000001</v>
      </c>
      <c r="AA27" s="466">
        <v>10.19625724</v>
      </c>
      <c r="AB27" s="466">
        <v>10.12881857</v>
      </c>
      <c r="AC27" s="466">
        <v>10.812381159999999</v>
      </c>
      <c r="AD27" s="466">
        <v>10.928576120000001</v>
      </c>
      <c r="AE27" s="466">
        <v>13.73257094</v>
      </c>
      <c r="AF27" s="466">
        <v>14.92607619</v>
      </c>
      <c r="AG27" s="466">
        <v>16.043094050000001</v>
      </c>
      <c r="AH27" s="466">
        <v>14.88871962</v>
      </c>
      <c r="AI27" s="466">
        <v>15.59446997</v>
      </c>
      <c r="AJ27" s="466">
        <v>14.95189631</v>
      </c>
      <c r="AK27" s="466">
        <v>13.615466899999999</v>
      </c>
      <c r="AL27" s="466">
        <v>12.576869739999999</v>
      </c>
      <c r="AM27" s="466">
        <v>12.64147917</v>
      </c>
      <c r="AN27" s="466">
        <v>12.00102517</v>
      </c>
      <c r="AO27" s="466">
        <v>10.728483430000001</v>
      </c>
      <c r="AP27" s="466">
        <v>10.641908709999999</v>
      </c>
      <c r="AQ27" s="466">
        <v>10.92713958</v>
      </c>
      <c r="AR27" s="466">
        <v>11.43462761</v>
      </c>
      <c r="AS27" s="466">
        <v>11.81488826</v>
      </c>
      <c r="AT27" s="466">
        <v>12.18994575</v>
      </c>
      <c r="AU27" s="466">
        <v>11.433269879999999</v>
      </c>
      <c r="AV27" s="466">
        <v>11.126255820000001</v>
      </c>
      <c r="AW27" s="466">
        <v>10.678372250000001</v>
      </c>
      <c r="AX27" s="466">
        <v>10.21861687</v>
      </c>
      <c r="AY27" s="466">
        <v>9.6629788199999993</v>
      </c>
      <c r="AZ27" s="466">
        <v>10.10608073</v>
      </c>
      <c r="BA27" s="466">
        <v>10.230654899999999</v>
      </c>
      <c r="BB27" s="466">
        <v>9.6882822139999991</v>
      </c>
      <c r="BC27" s="466">
        <v>9.9987906110000004</v>
      </c>
      <c r="BD27" s="674">
        <v>10.973302439999999</v>
      </c>
      <c r="BE27" s="674">
        <v>11.60112268</v>
      </c>
      <c r="BF27" s="674">
        <v>11.49654462</v>
      </c>
      <c r="BG27" s="674">
        <v>11.5392671</v>
      </c>
      <c r="BH27" s="674">
        <v>10.78661</v>
      </c>
      <c r="BI27" s="674">
        <v>10.106669999999999</v>
      </c>
      <c r="BJ27" s="389">
        <v>9.1328910000000008</v>
      </c>
      <c r="BK27" s="389">
        <v>9.0466929999999994</v>
      </c>
      <c r="BL27" s="389">
        <v>8.7068449999999995</v>
      </c>
      <c r="BM27" s="389">
        <v>8.7496969999999994</v>
      </c>
      <c r="BN27" s="389">
        <v>9.1688220000000005</v>
      </c>
      <c r="BO27" s="389">
        <v>9.9220480000000002</v>
      </c>
      <c r="BP27" s="389">
        <v>10.38335</v>
      </c>
      <c r="BQ27" s="389">
        <v>10.69272</v>
      </c>
      <c r="BR27" s="389">
        <v>10.804220000000001</v>
      </c>
      <c r="BS27" s="389">
        <v>10.631869999999999</v>
      </c>
      <c r="BT27" s="389">
        <v>10.20687</v>
      </c>
      <c r="BU27" s="389">
        <v>9.5410869999999992</v>
      </c>
      <c r="BV27" s="389">
        <v>9.2890379999999997</v>
      </c>
    </row>
    <row r="28" spans="1:74" ht="11.05" customHeight="1" x14ac:dyDescent="0.2">
      <c r="A28" s="645" t="s">
        <v>369</v>
      </c>
      <c r="B28" s="647" t="s">
        <v>1237</v>
      </c>
      <c r="C28" s="466">
        <v>6.1584389389999998</v>
      </c>
      <c r="D28" s="466">
        <v>5.8007072559999999</v>
      </c>
      <c r="E28" s="466">
        <v>6.1543130509999999</v>
      </c>
      <c r="F28" s="466">
        <v>6.4446405139999996</v>
      </c>
      <c r="G28" s="466">
        <v>7.3476780829999999</v>
      </c>
      <c r="H28" s="466">
        <v>8.4096937430000001</v>
      </c>
      <c r="I28" s="466">
        <v>7.7389182600000002</v>
      </c>
      <c r="J28" s="466">
        <v>8.1846597560000003</v>
      </c>
      <c r="K28" s="466">
        <v>8.5202941919999997</v>
      </c>
      <c r="L28" s="466">
        <v>7.6146157800000003</v>
      </c>
      <c r="M28" s="466">
        <v>7.9034783969999998</v>
      </c>
      <c r="N28" s="466">
        <v>7.1513079859999999</v>
      </c>
      <c r="O28" s="466">
        <v>6.9643052230000002</v>
      </c>
      <c r="P28" s="466">
        <v>6.7519844549999997</v>
      </c>
      <c r="Q28" s="466">
        <v>7.0280992449999999</v>
      </c>
      <c r="R28" s="466">
        <v>8.1103237640000003</v>
      </c>
      <c r="S28" s="466">
        <v>8.9046759130000002</v>
      </c>
      <c r="T28" s="466">
        <v>9.1693352669999992</v>
      </c>
      <c r="U28" s="466">
        <v>9.783668338</v>
      </c>
      <c r="V28" s="466">
        <v>10.4052606</v>
      </c>
      <c r="W28" s="466">
        <v>10.536068739999999</v>
      </c>
      <c r="X28" s="466">
        <v>11.29837171</v>
      </c>
      <c r="Y28" s="466">
        <v>11.043368299999999</v>
      </c>
      <c r="Z28" s="466">
        <v>10.753775259999999</v>
      </c>
      <c r="AA28" s="466">
        <v>9.7854201419999995</v>
      </c>
      <c r="AB28" s="466">
        <v>9.9193262749999995</v>
      </c>
      <c r="AC28" s="466">
        <v>10.256658590000001</v>
      </c>
      <c r="AD28" s="466">
        <v>11.610702180000001</v>
      </c>
      <c r="AE28" s="466">
        <v>13.152349470000001</v>
      </c>
      <c r="AF28" s="466">
        <v>13.76771555</v>
      </c>
      <c r="AG28" s="466">
        <v>13.76830161</v>
      </c>
      <c r="AH28" s="466">
        <v>15.409078620000001</v>
      </c>
      <c r="AI28" s="466">
        <v>15.267401120000001</v>
      </c>
      <c r="AJ28" s="466">
        <v>14.24768617</v>
      </c>
      <c r="AK28" s="466">
        <v>12.32333311</v>
      </c>
      <c r="AL28" s="466">
        <v>12.22091292</v>
      </c>
      <c r="AM28" s="466">
        <v>11.94092998</v>
      </c>
      <c r="AN28" s="466">
        <v>10.947428240000001</v>
      </c>
      <c r="AO28" s="466">
        <v>9.8680596670000007</v>
      </c>
      <c r="AP28" s="466">
        <v>9.9155625910000005</v>
      </c>
      <c r="AQ28" s="466">
        <v>9.5821039379999995</v>
      </c>
      <c r="AR28" s="466">
        <v>9.4745181259999995</v>
      </c>
      <c r="AS28" s="466">
        <v>10.234886489999999</v>
      </c>
      <c r="AT28" s="466">
        <v>10.59154554</v>
      </c>
      <c r="AU28" s="466">
        <v>10.282666669999999</v>
      </c>
      <c r="AV28" s="466">
        <v>10.12988127</v>
      </c>
      <c r="AW28" s="466">
        <v>9.9386355430000002</v>
      </c>
      <c r="AX28" s="466">
        <v>9.3794089189999994</v>
      </c>
      <c r="AY28" s="466">
        <v>9.0469801200000006</v>
      </c>
      <c r="AZ28" s="466">
        <v>9.1610364050000008</v>
      </c>
      <c r="BA28" s="466">
        <v>9.5228281730000006</v>
      </c>
      <c r="BB28" s="466">
        <v>9.6751652870000004</v>
      </c>
      <c r="BC28" s="466">
        <v>9.8478921400000008</v>
      </c>
      <c r="BD28" s="674">
        <v>10.09414529</v>
      </c>
      <c r="BE28" s="674">
        <v>10.26475617</v>
      </c>
      <c r="BF28" s="674">
        <v>10.27825524</v>
      </c>
      <c r="BG28" s="674">
        <v>10.448358300000001</v>
      </c>
      <c r="BH28" s="674">
        <v>9.9643280000000001</v>
      </c>
      <c r="BI28" s="674">
        <v>9.1270480000000003</v>
      </c>
      <c r="BJ28" s="389">
        <v>8.5298449999999999</v>
      </c>
      <c r="BK28" s="389">
        <v>8.1534849999999999</v>
      </c>
      <c r="BL28" s="389">
        <v>7.9953070000000004</v>
      </c>
      <c r="BM28" s="389">
        <v>8.0477469999999993</v>
      </c>
      <c r="BN28" s="389">
        <v>8.2680609999999994</v>
      </c>
      <c r="BO28" s="389">
        <v>8.6515989999999992</v>
      </c>
      <c r="BP28" s="389">
        <v>8.8097820000000002</v>
      </c>
      <c r="BQ28" s="389">
        <v>8.994923</v>
      </c>
      <c r="BR28" s="389">
        <v>9.4279820000000001</v>
      </c>
      <c r="BS28" s="389">
        <v>9.3319989999999997</v>
      </c>
      <c r="BT28" s="389">
        <v>9.0929739999999999</v>
      </c>
      <c r="BU28" s="389">
        <v>8.4626610000000007</v>
      </c>
      <c r="BV28" s="389">
        <v>8.0620069999999995</v>
      </c>
    </row>
    <row r="29" spans="1:74" ht="11.05" customHeight="1" x14ac:dyDescent="0.2">
      <c r="A29" s="645" t="s">
        <v>370</v>
      </c>
      <c r="B29" s="647" t="s">
        <v>1032</v>
      </c>
      <c r="C29" s="466">
        <v>6.0679190219999999</v>
      </c>
      <c r="D29" s="466">
        <v>6.0243457100000004</v>
      </c>
      <c r="E29" s="466">
        <v>6.1239869779999996</v>
      </c>
      <c r="F29" s="466">
        <v>6.2879423440000002</v>
      </c>
      <c r="G29" s="466">
        <v>6.8479910139999998</v>
      </c>
      <c r="H29" s="466">
        <v>7.2578573339999997</v>
      </c>
      <c r="I29" s="466">
        <v>7.5263681619999998</v>
      </c>
      <c r="J29" s="466">
        <v>7.5780467030000001</v>
      </c>
      <c r="K29" s="466">
        <v>7.086680264</v>
      </c>
      <c r="L29" s="466">
        <v>6.6267565169999996</v>
      </c>
      <c r="M29" s="466">
        <v>6.362309142</v>
      </c>
      <c r="N29" s="466">
        <v>6.2933731479999997</v>
      </c>
      <c r="O29" s="466">
        <v>6.315638989</v>
      </c>
      <c r="P29" s="466">
        <v>6.438576243</v>
      </c>
      <c r="Q29" s="466">
        <v>6.6836153659999997</v>
      </c>
      <c r="R29" s="466">
        <v>7.3145125770000003</v>
      </c>
      <c r="S29" s="466">
        <v>7.9040685679999996</v>
      </c>
      <c r="T29" s="466">
        <v>8.1840860959999997</v>
      </c>
      <c r="U29" s="466">
        <v>8.8231591260000002</v>
      </c>
      <c r="V29" s="466">
        <v>9.331394908</v>
      </c>
      <c r="W29" s="466">
        <v>9.2500324319999994</v>
      </c>
      <c r="X29" s="466">
        <v>8.9092286759999997</v>
      </c>
      <c r="Y29" s="466">
        <v>8.9709144550000008</v>
      </c>
      <c r="Z29" s="466">
        <v>8.9088912439999994</v>
      </c>
      <c r="AA29" s="466">
        <v>8.7017827160000003</v>
      </c>
      <c r="AB29" s="466">
        <v>8.7406888289999998</v>
      </c>
      <c r="AC29" s="466">
        <v>8.9033266809999994</v>
      </c>
      <c r="AD29" s="466">
        <v>9.4654477860000004</v>
      </c>
      <c r="AE29" s="466">
        <v>9.9224122930000007</v>
      </c>
      <c r="AF29" s="466">
        <v>11.064327159999999</v>
      </c>
      <c r="AG29" s="466">
        <v>12.47346134</v>
      </c>
      <c r="AH29" s="466">
        <v>12.245519939999999</v>
      </c>
      <c r="AI29" s="466">
        <v>12.833608999999999</v>
      </c>
      <c r="AJ29" s="466">
        <v>12.44283356</v>
      </c>
      <c r="AK29" s="466">
        <v>11.438604120000001</v>
      </c>
      <c r="AL29" s="466">
        <v>10.7802364</v>
      </c>
      <c r="AM29" s="466">
        <v>11.28746596</v>
      </c>
      <c r="AN29" s="466">
        <v>11.081153029999999</v>
      </c>
      <c r="AO29" s="466">
        <v>10.21008928</v>
      </c>
      <c r="AP29" s="466">
        <v>10.237768839999999</v>
      </c>
      <c r="AQ29" s="466">
        <v>11.101677520000001</v>
      </c>
      <c r="AR29" s="466">
        <v>11.57570166</v>
      </c>
      <c r="AS29" s="466">
        <v>11.758141910000001</v>
      </c>
      <c r="AT29" s="466">
        <v>12.21407664</v>
      </c>
      <c r="AU29" s="466">
        <v>12.49095314</v>
      </c>
      <c r="AV29" s="466">
        <v>11.120027479999999</v>
      </c>
      <c r="AW29" s="466">
        <v>10.64152882</v>
      </c>
      <c r="AX29" s="466">
        <v>10.471605759999999</v>
      </c>
      <c r="AY29" s="466">
        <v>10.135686590000001</v>
      </c>
      <c r="AZ29" s="466">
        <v>10.4588103</v>
      </c>
      <c r="BA29" s="466">
        <v>10.36306035</v>
      </c>
      <c r="BB29" s="466">
        <v>9.8503452740000004</v>
      </c>
      <c r="BC29" s="466">
        <v>10.09531542</v>
      </c>
      <c r="BD29" s="674">
        <v>10.83976064</v>
      </c>
      <c r="BE29" s="674">
        <v>10.84428701</v>
      </c>
      <c r="BF29" s="674">
        <v>10.295168970000001</v>
      </c>
      <c r="BG29" s="674">
        <v>10.033465229999999</v>
      </c>
      <c r="BH29" s="674">
        <v>9.4092920000000007</v>
      </c>
      <c r="BI29" s="674">
        <v>8.6625879999999995</v>
      </c>
      <c r="BJ29" s="389">
        <v>8.4723629999999996</v>
      </c>
      <c r="BK29" s="389">
        <v>8.4875299999999996</v>
      </c>
      <c r="BL29" s="389">
        <v>8.6152510000000007</v>
      </c>
      <c r="BM29" s="389">
        <v>8.6645149999999997</v>
      </c>
      <c r="BN29" s="389">
        <v>8.6849810000000005</v>
      </c>
      <c r="BO29" s="389">
        <v>9.0316759999999991</v>
      </c>
      <c r="BP29" s="389">
        <v>9.4591670000000008</v>
      </c>
      <c r="BQ29" s="389">
        <v>9.8576569999999997</v>
      </c>
      <c r="BR29" s="389">
        <v>9.8207869999999993</v>
      </c>
      <c r="BS29" s="389">
        <v>9.7371639999999999</v>
      </c>
      <c r="BT29" s="389">
        <v>8.9782030000000006</v>
      </c>
      <c r="BU29" s="389">
        <v>8.5125829999999993</v>
      </c>
      <c r="BV29" s="389">
        <v>8.2978970000000007</v>
      </c>
    </row>
    <row r="30" spans="1:74" ht="11.05" customHeight="1" x14ac:dyDescent="0.2">
      <c r="A30" s="645" t="s">
        <v>371</v>
      </c>
      <c r="B30" s="647" t="s">
        <v>1035</v>
      </c>
      <c r="C30" s="466">
        <v>9.7094378379999995</v>
      </c>
      <c r="D30" s="466">
        <v>9.4400772229999994</v>
      </c>
      <c r="E30" s="466">
        <v>9.2414279449999999</v>
      </c>
      <c r="F30" s="466">
        <v>9.3416368090000006</v>
      </c>
      <c r="G30" s="466">
        <v>9.5314143130000009</v>
      </c>
      <c r="H30" s="466">
        <v>9.2327454259999993</v>
      </c>
      <c r="I30" s="466">
        <v>9.5161052339999994</v>
      </c>
      <c r="J30" s="466">
        <v>9.4638957149999996</v>
      </c>
      <c r="K30" s="466">
        <v>9.5722965720000008</v>
      </c>
      <c r="L30" s="466">
        <v>9.1588219930000001</v>
      </c>
      <c r="M30" s="466">
        <v>9.550433516</v>
      </c>
      <c r="N30" s="466">
        <v>9.9684019589999995</v>
      </c>
      <c r="O30" s="466">
        <v>10.719354510000001</v>
      </c>
      <c r="P30" s="466">
        <v>10.12907897</v>
      </c>
      <c r="Q30" s="466">
        <v>10.6366064</v>
      </c>
      <c r="R30" s="466">
        <v>10.65946853</v>
      </c>
      <c r="S30" s="466">
        <v>10.12774089</v>
      </c>
      <c r="T30" s="466">
        <v>10.88480758</v>
      </c>
      <c r="U30" s="466">
        <v>11.44695855</v>
      </c>
      <c r="V30" s="466">
        <v>11.42368763</v>
      </c>
      <c r="W30" s="466">
        <v>11.109720340000001</v>
      </c>
      <c r="X30" s="466">
        <v>11.319351449999999</v>
      </c>
      <c r="Y30" s="466">
        <v>12.03168488</v>
      </c>
      <c r="Z30" s="466">
        <v>12.60353769</v>
      </c>
      <c r="AA30" s="466">
        <v>13.680949379999999</v>
      </c>
      <c r="AB30" s="466">
        <v>12.672656870000001</v>
      </c>
      <c r="AC30" s="466">
        <v>12.761059059999999</v>
      </c>
      <c r="AD30" s="466">
        <v>12.444281999999999</v>
      </c>
      <c r="AE30" s="466">
        <v>13.365750589999999</v>
      </c>
      <c r="AF30" s="466">
        <v>15.608000369999999</v>
      </c>
      <c r="AG30" s="466">
        <v>14.963604180000001</v>
      </c>
      <c r="AH30" s="466">
        <v>15.82886543</v>
      </c>
      <c r="AI30" s="466">
        <v>15.796942319999999</v>
      </c>
      <c r="AJ30" s="466">
        <v>13.81662702</v>
      </c>
      <c r="AK30" s="466">
        <v>13.64667968</v>
      </c>
      <c r="AL30" s="466">
        <v>15.354285279999999</v>
      </c>
      <c r="AM30" s="466">
        <v>17.81270061</v>
      </c>
      <c r="AN30" s="466">
        <v>17.310782379999999</v>
      </c>
      <c r="AO30" s="466">
        <v>15.32871903</v>
      </c>
      <c r="AP30" s="466">
        <v>12.98516032</v>
      </c>
      <c r="AQ30" s="466">
        <v>12.2628982</v>
      </c>
      <c r="AR30" s="466">
        <v>12.432263109999999</v>
      </c>
      <c r="AS30" s="466">
        <v>13.093830349999999</v>
      </c>
      <c r="AT30" s="466">
        <v>13.79694115</v>
      </c>
      <c r="AU30" s="466">
        <v>13.5745533</v>
      </c>
      <c r="AV30" s="466">
        <v>12.80847496</v>
      </c>
      <c r="AW30" s="466">
        <v>13.71975971</v>
      </c>
      <c r="AX30" s="466">
        <v>13.960103309999999</v>
      </c>
      <c r="AY30" s="466">
        <v>13.48850513</v>
      </c>
      <c r="AZ30" s="466">
        <v>14.52663418</v>
      </c>
      <c r="BA30" s="466">
        <v>14.21576728</v>
      </c>
      <c r="BB30" s="466">
        <v>12.59465655</v>
      </c>
      <c r="BC30" s="466">
        <v>12.2490331</v>
      </c>
      <c r="BD30" s="674">
        <v>12.59528338</v>
      </c>
      <c r="BE30" s="674">
        <v>13.6457408</v>
      </c>
      <c r="BF30" s="674">
        <v>14.29704435</v>
      </c>
      <c r="BG30" s="674">
        <v>13.90246816</v>
      </c>
      <c r="BH30" s="674">
        <v>12.91419</v>
      </c>
      <c r="BI30" s="674">
        <v>12.84314</v>
      </c>
      <c r="BJ30" s="389">
        <v>13.235580000000001</v>
      </c>
      <c r="BK30" s="389">
        <v>13.55855</v>
      </c>
      <c r="BL30" s="389">
        <v>13.30794</v>
      </c>
      <c r="BM30" s="389">
        <v>13.013500000000001</v>
      </c>
      <c r="BN30" s="389">
        <v>12.282439999999999</v>
      </c>
      <c r="BO30" s="389">
        <v>12.00146</v>
      </c>
      <c r="BP30" s="389">
        <v>12.32751</v>
      </c>
      <c r="BQ30" s="389">
        <v>12.47003</v>
      </c>
      <c r="BR30" s="389">
        <v>12.56324</v>
      </c>
      <c r="BS30" s="389">
        <v>12.40062</v>
      </c>
      <c r="BT30" s="389">
        <v>11.723190000000001</v>
      </c>
      <c r="BU30" s="389">
        <v>11.98446</v>
      </c>
      <c r="BV30" s="389">
        <v>12.548859999999999</v>
      </c>
    </row>
    <row r="31" spans="1:74" ht="11.05" customHeight="1" x14ac:dyDescent="0.2">
      <c r="A31" s="645"/>
      <c r="B31" s="649"/>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674"/>
      <c r="BE31" s="674"/>
      <c r="BF31" s="674"/>
      <c r="BG31" s="674"/>
      <c r="BH31" s="674"/>
      <c r="BI31" s="674"/>
      <c r="BJ31" s="389"/>
      <c r="BK31" s="389"/>
      <c r="BL31" s="389"/>
      <c r="BM31" s="389"/>
      <c r="BN31" s="389"/>
      <c r="BO31" s="389"/>
      <c r="BP31" s="389"/>
      <c r="BQ31" s="389"/>
      <c r="BR31" s="389"/>
      <c r="BS31" s="389"/>
      <c r="BT31" s="389"/>
      <c r="BU31" s="389"/>
      <c r="BV31" s="389"/>
    </row>
    <row r="32" spans="1:74" ht="11.05" customHeight="1" x14ac:dyDescent="0.2">
      <c r="A32" s="645"/>
      <c r="B32" s="45" t="s">
        <v>1239</v>
      </c>
      <c r="C32" s="653"/>
      <c r="D32" s="653"/>
      <c r="E32" s="653"/>
      <c r="F32" s="653"/>
      <c r="G32" s="653"/>
      <c r="H32" s="653"/>
      <c r="I32" s="653"/>
      <c r="J32" s="653"/>
      <c r="K32" s="653"/>
      <c r="L32" s="653"/>
      <c r="M32" s="653"/>
      <c r="N32" s="653"/>
      <c r="O32" s="653"/>
      <c r="P32" s="653"/>
      <c r="Q32" s="653"/>
      <c r="R32" s="653"/>
      <c r="S32" s="653"/>
      <c r="T32" s="653"/>
      <c r="U32" s="653"/>
      <c r="V32" s="653"/>
      <c r="W32" s="653"/>
      <c r="X32" s="653"/>
      <c r="Y32" s="653"/>
      <c r="Z32" s="653"/>
      <c r="AA32" s="653"/>
      <c r="AB32" s="653"/>
      <c r="AC32" s="653"/>
      <c r="AD32" s="653"/>
      <c r="AE32" s="653"/>
      <c r="AF32" s="653"/>
      <c r="AG32" s="653"/>
      <c r="AH32" s="653"/>
      <c r="AI32" s="653"/>
      <c r="AJ32" s="653"/>
      <c r="AK32" s="653"/>
      <c r="AL32" s="653"/>
      <c r="AM32" s="653"/>
      <c r="AN32" s="653"/>
      <c r="AO32" s="653"/>
      <c r="AP32" s="653"/>
      <c r="AQ32" s="653"/>
      <c r="AR32" s="653"/>
      <c r="AS32" s="653"/>
      <c r="AT32" s="653"/>
      <c r="AU32" s="653"/>
      <c r="AV32" s="653"/>
      <c r="AW32" s="653"/>
      <c r="AX32" s="653"/>
      <c r="AY32" s="653"/>
      <c r="AZ32" s="653"/>
      <c r="BA32" s="653"/>
      <c r="BB32" s="653"/>
      <c r="BC32" s="653"/>
      <c r="BD32" s="740"/>
      <c r="BE32" s="740"/>
      <c r="BF32" s="740"/>
      <c r="BG32" s="740"/>
      <c r="BH32" s="740"/>
      <c r="BI32" s="740"/>
      <c r="BJ32" s="656"/>
      <c r="BK32" s="656"/>
      <c r="BL32" s="656"/>
      <c r="BM32" s="656"/>
      <c r="BN32" s="656"/>
      <c r="BO32" s="656"/>
      <c r="BP32" s="656"/>
      <c r="BQ32" s="656"/>
      <c r="BR32" s="656"/>
      <c r="BS32" s="656"/>
      <c r="BT32" s="656"/>
      <c r="BU32" s="656"/>
      <c r="BV32" s="656"/>
    </row>
    <row r="33" spans="1:74" ht="11.05" customHeight="1" x14ac:dyDescent="0.2">
      <c r="A33" s="645" t="s">
        <v>382</v>
      </c>
      <c r="B33" s="617" t="s">
        <v>1177</v>
      </c>
      <c r="C33" s="466">
        <v>3.71</v>
      </c>
      <c r="D33" s="466">
        <v>3.58</v>
      </c>
      <c r="E33" s="466">
        <v>3.39</v>
      </c>
      <c r="F33" s="466">
        <v>3</v>
      </c>
      <c r="G33" s="466">
        <v>2.91</v>
      </c>
      <c r="H33" s="466">
        <v>2.72</v>
      </c>
      <c r="I33" s="466">
        <v>2.58</v>
      </c>
      <c r="J33" s="466">
        <v>2.85</v>
      </c>
      <c r="K33" s="466">
        <v>3.3</v>
      </c>
      <c r="L33" s="466">
        <v>3.29</v>
      </c>
      <c r="M33" s="466">
        <v>3.98</v>
      </c>
      <c r="N33" s="466">
        <v>4.1100000000000003</v>
      </c>
      <c r="O33" s="466">
        <v>4.04</v>
      </c>
      <c r="P33" s="466">
        <v>9.32</v>
      </c>
      <c r="Q33" s="466">
        <v>4.41</v>
      </c>
      <c r="R33" s="466">
        <v>4</v>
      </c>
      <c r="S33" s="466">
        <v>4.1100000000000003</v>
      </c>
      <c r="T33" s="466">
        <v>4.16</v>
      </c>
      <c r="U33" s="466">
        <v>4.6900000000000004</v>
      </c>
      <c r="V33" s="466">
        <v>4.95</v>
      </c>
      <c r="W33" s="466">
        <v>5.42</v>
      </c>
      <c r="X33" s="466">
        <v>6.61</v>
      </c>
      <c r="Y33" s="466">
        <v>6.9</v>
      </c>
      <c r="Z33" s="466">
        <v>6.77</v>
      </c>
      <c r="AA33" s="466">
        <v>6.47</v>
      </c>
      <c r="AB33" s="466">
        <v>7.32</v>
      </c>
      <c r="AC33" s="466">
        <v>6.18</v>
      </c>
      <c r="AD33" s="466">
        <v>6.68</v>
      </c>
      <c r="AE33" s="466">
        <v>8.08</v>
      </c>
      <c r="AF33" s="466">
        <v>9.3000000000000007</v>
      </c>
      <c r="AG33" s="466">
        <v>7.85</v>
      </c>
      <c r="AH33" s="466">
        <v>9.4</v>
      </c>
      <c r="AI33" s="466">
        <v>9.58</v>
      </c>
      <c r="AJ33" s="466">
        <v>7.16</v>
      </c>
      <c r="AK33" s="466">
        <v>6.74</v>
      </c>
      <c r="AL33" s="466">
        <v>8.0399999999999991</v>
      </c>
      <c r="AM33" s="466">
        <v>7.27</v>
      </c>
      <c r="AN33" s="466">
        <v>5.98</v>
      </c>
      <c r="AO33" s="466">
        <v>5.05</v>
      </c>
      <c r="AP33" s="466">
        <v>4.08</v>
      </c>
      <c r="AQ33" s="466">
        <v>3.59</v>
      </c>
      <c r="AR33" s="466">
        <v>3.6</v>
      </c>
      <c r="AS33" s="466">
        <v>3.93</v>
      </c>
      <c r="AT33" s="466">
        <v>3.78</v>
      </c>
      <c r="AU33" s="466">
        <v>3.9</v>
      </c>
      <c r="AV33" s="466">
        <v>4.13</v>
      </c>
      <c r="AW33" s="466">
        <v>4.4000000000000004</v>
      </c>
      <c r="AX33" s="466">
        <v>4.58</v>
      </c>
      <c r="AY33" s="466">
        <v>4.95</v>
      </c>
      <c r="AZ33" s="466">
        <v>4.72</v>
      </c>
      <c r="BA33" s="466">
        <v>3.71</v>
      </c>
      <c r="BB33" s="466">
        <v>3.36</v>
      </c>
      <c r="BC33" s="466">
        <v>3.1</v>
      </c>
      <c r="BD33" s="674">
        <v>3.61</v>
      </c>
      <c r="BE33" s="674">
        <v>3.54</v>
      </c>
      <c r="BF33" s="674">
        <v>3.1</v>
      </c>
      <c r="BG33" s="674">
        <v>3.28</v>
      </c>
      <c r="BH33" s="674">
        <v>2.9985219999999999</v>
      </c>
      <c r="BI33" s="674">
        <v>3.0763060000000002</v>
      </c>
      <c r="BJ33" s="389">
        <v>4.1881320000000004</v>
      </c>
      <c r="BK33" s="389">
        <v>4.4304189999999997</v>
      </c>
      <c r="BL33" s="389">
        <v>4.4165619999999999</v>
      </c>
      <c r="BM33" s="389">
        <v>3.5902500000000002</v>
      </c>
      <c r="BN33" s="389">
        <v>3.2596599999999998</v>
      </c>
      <c r="BO33" s="389">
        <v>3.0928620000000002</v>
      </c>
      <c r="BP33" s="389">
        <v>3.3522460000000001</v>
      </c>
      <c r="BQ33" s="389">
        <v>3.4122659999999998</v>
      </c>
      <c r="BR33" s="389">
        <v>3.6434679999999999</v>
      </c>
      <c r="BS33" s="389">
        <v>3.8488449999999998</v>
      </c>
      <c r="BT33" s="389">
        <v>3.8378779999999999</v>
      </c>
      <c r="BU33" s="389">
        <v>4.2111830000000001</v>
      </c>
      <c r="BV33" s="389">
        <v>4.7978959999999997</v>
      </c>
    </row>
    <row r="34" spans="1:74" ht="11.05" customHeight="1" x14ac:dyDescent="0.2">
      <c r="A34" s="645" t="s">
        <v>373</v>
      </c>
      <c r="B34" s="647" t="s">
        <v>1025</v>
      </c>
      <c r="C34" s="466">
        <v>8.1073706300000001</v>
      </c>
      <c r="D34" s="466">
        <v>8.3994117989999992</v>
      </c>
      <c r="E34" s="466">
        <v>8.0250828910000003</v>
      </c>
      <c r="F34" s="466">
        <v>8.1780145639999997</v>
      </c>
      <c r="G34" s="466">
        <v>6.9404212159999998</v>
      </c>
      <c r="H34" s="466">
        <v>6.7155259450000004</v>
      </c>
      <c r="I34" s="466">
        <v>6.048493423</v>
      </c>
      <c r="J34" s="466">
        <v>5.7672859949999999</v>
      </c>
      <c r="K34" s="466">
        <v>6.7859408549999998</v>
      </c>
      <c r="L34" s="466">
        <v>6.3757098079999999</v>
      </c>
      <c r="M34" s="466">
        <v>7.5746225650000003</v>
      </c>
      <c r="N34" s="466">
        <v>8.5034629810000002</v>
      </c>
      <c r="O34" s="466">
        <v>8.5636903400000008</v>
      </c>
      <c r="P34" s="466">
        <v>8.6409135100000007</v>
      </c>
      <c r="Q34" s="466">
        <v>8.6020144720000005</v>
      </c>
      <c r="R34" s="466">
        <v>9.2382935929999999</v>
      </c>
      <c r="S34" s="466">
        <v>7.3940133650000002</v>
      </c>
      <c r="T34" s="466">
        <v>7.2323194959999997</v>
      </c>
      <c r="U34" s="466">
        <v>7.63243793</v>
      </c>
      <c r="V34" s="466">
        <v>7.8169099060000002</v>
      </c>
      <c r="W34" s="466">
        <v>8.0502955800000002</v>
      </c>
      <c r="X34" s="466">
        <v>9.7354536370000009</v>
      </c>
      <c r="Y34" s="466">
        <v>9.6577859759999996</v>
      </c>
      <c r="Z34" s="466">
        <v>10.643971949999999</v>
      </c>
      <c r="AA34" s="466">
        <v>11.009726499999999</v>
      </c>
      <c r="AB34" s="466">
        <v>11.31971981</v>
      </c>
      <c r="AC34" s="466">
        <v>11.492960070000001</v>
      </c>
      <c r="AD34" s="466">
        <v>11.964078539999999</v>
      </c>
      <c r="AE34" s="466">
        <v>12.4431165</v>
      </c>
      <c r="AF34" s="466">
        <v>12.046733769999999</v>
      </c>
      <c r="AG34" s="466">
        <v>12.114567689999999</v>
      </c>
      <c r="AH34" s="466">
        <v>12.09768414</v>
      </c>
      <c r="AI34" s="466">
        <v>12.4241914</v>
      </c>
      <c r="AJ34" s="466">
        <v>12.506994860000001</v>
      </c>
      <c r="AK34" s="466">
        <v>13.42705726</v>
      </c>
      <c r="AL34" s="466">
        <v>14.329740019999999</v>
      </c>
      <c r="AM34" s="466">
        <v>13.98604224</v>
      </c>
      <c r="AN34" s="466">
        <v>13.90491048</v>
      </c>
      <c r="AO34" s="466">
        <v>12.73384053</v>
      </c>
      <c r="AP34" s="466">
        <v>11.753425829999999</v>
      </c>
      <c r="AQ34" s="466">
        <v>9.2109948639999999</v>
      </c>
      <c r="AR34" s="466">
        <v>8.7228229709999994</v>
      </c>
      <c r="AS34" s="466">
        <v>7.4959782549999998</v>
      </c>
      <c r="AT34" s="466">
        <v>8.0936301850000003</v>
      </c>
      <c r="AU34" s="466">
        <v>8.0251931380000006</v>
      </c>
      <c r="AV34" s="466">
        <v>7.5295093179999997</v>
      </c>
      <c r="AW34" s="466">
        <v>8.7184264569999996</v>
      </c>
      <c r="AX34" s="466">
        <v>10.883030659999999</v>
      </c>
      <c r="AY34" s="466">
        <v>11.42595991</v>
      </c>
      <c r="AZ34" s="466">
        <v>10.91279168</v>
      </c>
      <c r="BA34" s="466">
        <v>11.17251793</v>
      </c>
      <c r="BB34" s="466">
        <v>11.28143865</v>
      </c>
      <c r="BC34" s="466">
        <v>9.7165779870000009</v>
      </c>
      <c r="BD34" s="674">
        <v>7.0208402850000002</v>
      </c>
      <c r="BE34" s="674">
        <v>6.9542152640000001</v>
      </c>
      <c r="BF34" s="674">
        <v>6.9789555549999998</v>
      </c>
      <c r="BG34" s="674">
        <v>7.0791117049999999</v>
      </c>
      <c r="BH34" s="674">
        <v>6.9313880000000001</v>
      </c>
      <c r="BI34" s="674">
        <v>7.5928529999999999</v>
      </c>
      <c r="BJ34" s="389">
        <v>8.7378730000000004</v>
      </c>
      <c r="BK34" s="389">
        <v>8.9685590000000008</v>
      </c>
      <c r="BL34" s="389">
        <v>9.1382659999999998</v>
      </c>
      <c r="BM34" s="389">
        <v>9.0831879999999998</v>
      </c>
      <c r="BN34" s="389">
        <v>9.1271989999999992</v>
      </c>
      <c r="BO34" s="389">
        <v>7.9672369999999999</v>
      </c>
      <c r="BP34" s="389">
        <v>7.2405290000000004</v>
      </c>
      <c r="BQ34" s="389">
        <v>6.9441490000000003</v>
      </c>
      <c r="BR34" s="389">
        <v>7.0150540000000001</v>
      </c>
      <c r="BS34" s="389">
        <v>7.0089490000000003</v>
      </c>
      <c r="BT34" s="389">
        <v>7.0625090000000004</v>
      </c>
      <c r="BU34" s="389">
        <v>7.9900310000000001</v>
      </c>
      <c r="BV34" s="389">
        <v>9.1861320000000006</v>
      </c>
    </row>
    <row r="35" spans="1:74" ht="11.05" customHeight="1" x14ac:dyDescent="0.2">
      <c r="A35" s="645" t="s">
        <v>374</v>
      </c>
      <c r="B35" s="648" t="s">
        <v>1026</v>
      </c>
      <c r="C35" s="466">
        <v>6.766684648</v>
      </c>
      <c r="D35" s="466">
        <v>7.7677115839999997</v>
      </c>
      <c r="E35" s="466">
        <v>7.8242594509999996</v>
      </c>
      <c r="F35" s="466">
        <v>7.0879040169999996</v>
      </c>
      <c r="G35" s="466">
        <v>6.734321402</v>
      </c>
      <c r="H35" s="466">
        <v>6.4808426939999997</v>
      </c>
      <c r="I35" s="466">
        <v>7.4289250469999999</v>
      </c>
      <c r="J35" s="466">
        <v>6.8706215459999997</v>
      </c>
      <c r="K35" s="466">
        <v>8.2387642900000007</v>
      </c>
      <c r="L35" s="466">
        <v>7.2194480680000002</v>
      </c>
      <c r="M35" s="466">
        <v>7.6205447709999996</v>
      </c>
      <c r="N35" s="466">
        <v>8.0766385399999994</v>
      </c>
      <c r="O35" s="466">
        <v>8.3124344049999994</v>
      </c>
      <c r="P35" s="466">
        <v>7.9050642609999997</v>
      </c>
      <c r="Q35" s="466">
        <v>8.5061708370000009</v>
      </c>
      <c r="R35" s="466">
        <v>7.9415365659999999</v>
      </c>
      <c r="S35" s="466">
        <v>7.8537204569999997</v>
      </c>
      <c r="T35" s="466">
        <v>7.3902695500000002</v>
      </c>
      <c r="U35" s="466">
        <v>8.0259608080000007</v>
      </c>
      <c r="V35" s="466">
        <v>8.2094286669999992</v>
      </c>
      <c r="W35" s="466">
        <v>8.8086093139999999</v>
      </c>
      <c r="X35" s="466">
        <v>10.104680350000001</v>
      </c>
      <c r="Y35" s="466">
        <v>10.84823076</v>
      </c>
      <c r="Z35" s="466">
        <v>11.419515730000001</v>
      </c>
      <c r="AA35" s="466">
        <v>10.91710743</v>
      </c>
      <c r="AB35" s="466">
        <v>10.642338710000001</v>
      </c>
      <c r="AC35" s="466">
        <v>10.634767930000001</v>
      </c>
      <c r="AD35" s="466">
        <v>10.10720184</v>
      </c>
      <c r="AE35" s="466">
        <v>11.288927080000001</v>
      </c>
      <c r="AF35" s="466">
        <v>12.216220209999999</v>
      </c>
      <c r="AG35" s="466">
        <v>11.80814056</v>
      </c>
      <c r="AH35" s="466">
        <v>12.15409288</v>
      </c>
      <c r="AI35" s="466">
        <v>12.52846594</v>
      </c>
      <c r="AJ35" s="466">
        <v>12.41371419</v>
      </c>
      <c r="AK35" s="466">
        <v>12.346020429999999</v>
      </c>
      <c r="AL35" s="466">
        <v>12.702854970000001</v>
      </c>
      <c r="AM35" s="466">
        <v>12.91624539</v>
      </c>
      <c r="AN35" s="466">
        <v>11.92637837</v>
      </c>
      <c r="AO35" s="466">
        <v>10.8138606</v>
      </c>
      <c r="AP35" s="466">
        <v>9.4927778249999992</v>
      </c>
      <c r="AQ35" s="466">
        <v>8.5569217880000004</v>
      </c>
      <c r="AR35" s="466">
        <v>8.2476170349999993</v>
      </c>
      <c r="AS35" s="466">
        <v>7.7885005940000003</v>
      </c>
      <c r="AT35" s="466">
        <v>7.7645370629999997</v>
      </c>
      <c r="AU35" s="466">
        <v>8.1199116710000006</v>
      </c>
      <c r="AV35" s="466">
        <v>8.8425038970000003</v>
      </c>
      <c r="AW35" s="466">
        <v>8.9070844279999992</v>
      </c>
      <c r="AX35" s="466">
        <v>9.8343218970000006</v>
      </c>
      <c r="AY35" s="466">
        <v>10.159293290000001</v>
      </c>
      <c r="AZ35" s="466">
        <v>10.0635298</v>
      </c>
      <c r="BA35" s="466">
        <v>10.18814523</v>
      </c>
      <c r="BB35" s="466">
        <v>9.3199457920000004</v>
      </c>
      <c r="BC35" s="466">
        <v>9.1109892670000008</v>
      </c>
      <c r="BD35" s="674">
        <v>8.9489750729999997</v>
      </c>
      <c r="BE35" s="674">
        <v>9.9993910570000004</v>
      </c>
      <c r="BF35" s="674">
        <v>7.4308299770000001</v>
      </c>
      <c r="BG35" s="674">
        <v>7.3218076849999996</v>
      </c>
      <c r="BH35" s="674">
        <v>7.3784669999999997</v>
      </c>
      <c r="BI35" s="674">
        <v>7.4955999999999996</v>
      </c>
      <c r="BJ35" s="389">
        <v>8.1040010000000002</v>
      </c>
      <c r="BK35" s="389">
        <v>8.3245640000000005</v>
      </c>
      <c r="BL35" s="389">
        <v>8.3807320000000001</v>
      </c>
      <c r="BM35" s="389">
        <v>8.3503530000000001</v>
      </c>
      <c r="BN35" s="389">
        <v>7.6662749999999997</v>
      </c>
      <c r="BO35" s="389">
        <v>7.4988190000000001</v>
      </c>
      <c r="BP35" s="389">
        <v>7.4444229999999996</v>
      </c>
      <c r="BQ35" s="389">
        <v>7.6126079999999998</v>
      </c>
      <c r="BR35" s="389">
        <v>7.3537080000000001</v>
      </c>
      <c r="BS35" s="389">
        <v>7.6181400000000004</v>
      </c>
      <c r="BT35" s="389">
        <v>7.808586</v>
      </c>
      <c r="BU35" s="389">
        <v>8.1229709999999997</v>
      </c>
      <c r="BV35" s="389">
        <v>8.7340319999999991</v>
      </c>
    </row>
    <row r="36" spans="1:74" ht="11.05" customHeight="1" x14ac:dyDescent="0.2">
      <c r="A36" s="645" t="s">
        <v>375</v>
      </c>
      <c r="B36" s="647" t="s">
        <v>1234</v>
      </c>
      <c r="C36" s="466">
        <v>4.82703039</v>
      </c>
      <c r="D36" s="466">
        <v>4.8560861080000004</v>
      </c>
      <c r="E36" s="466">
        <v>4.8794510139999998</v>
      </c>
      <c r="F36" s="466">
        <v>4.8252777650000001</v>
      </c>
      <c r="G36" s="466">
        <v>4.5470304519999996</v>
      </c>
      <c r="H36" s="466">
        <v>3.945468408</v>
      </c>
      <c r="I36" s="466">
        <v>3.5961464680000002</v>
      </c>
      <c r="J36" s="466">
        <v>4.4645599980000004</v>
      </c>
      <c r="K36" s="466">
        <v>4.4466762900000001</v>
      </c>
      <c r="L36" s="466">
        <v>4.6449746440000004</v>
      </c>
      <c r="M36" s="466">
        <v>5.4177987779999999</v>
      </c>
      <c r="N36" s="466">
        <v>5.1781524919999997</v>
      </c>
      <c r="O36" s="466">
        <v>5.3251870029999999</v>
      </c>
      <c r="P36" s="466">
        <v>5.4437414559999997</v>
      </c>
      <c r="Q36" s="466">
        <v>6.2808520750000003</v>
      </c>
      <c r="R36" s="466">
        <v>8.4540564420000006</v>
      </c>
      <c r="S36" s="466">
        <v>8.1275238089999995</v>
      </c>
      <c r="T36" s="466">
        <v>9.1293408080000003</v>
      </c>
      <c r="U36" s="466">
        <v>7.9102404269999997</v>
      </c>
      <c r="V36" s="466">
        <v>8.5517234880000004</v>
      </c>
      <c r="W36" s="466">
        <v>8.3824094999999996</v>
      </c>
      <c r="X36" s="466">
        <v>8.2085212139999992</v>
      </c>
      <c r="Y36" s="466">
        <v>8.2793841480000001</v>
      </c>
      <c r="Z36" s="466">
        <v>8.4460359260000004</v>
      </c>
      <c r="AA36" s="466">
        <v>7.7133956230000003</v>
      </c>
      <c r="AB36" s="466">
        <v>7.868535863</v>
      </c>
      <c r="AC36" s="466">
        <v>7.384349802</v>
      </c>
      <c r="AD36" s="466">
        <v>8.1105828950000003</v>
      </c>
      <c r="AE36" s="466">
        <v>9.5653242869999993</v>
      </c>
      <c r="AF36" s="466">
        <v>9.7889136709999995</v>
      </c>
      <c r="AG36" s="466">
        <v>8.7873302859999995</v>
      </c>
      <c r="AH36" s="466">
        <v>11.915447670000001</v>
      </c>
      <c r="AI36" s="466">
        <v>11.83695659</v>
      </c>
      <c r="AJ36" s="466">
        <v>9.9184643599999998</v>
      </c>
      <c r="AK36" s="466">
        <v>10.49373441</v>
      </c>
      <c r="AL36" s="466">
        <v>10.40740285</v>
      </c>
      <c r="AM36" s="466">
        <v>9.8990397790000006</v>
      </c>
      <c r="AN36" s="466">
        <v>9.3375528160000005</v>
      </c>
      <c r="AO36" s="466">
        <v>8.1565988279999999</v>
      </c>
      <c r="AP36" s="466">
        <v>6.5059306499999998</v>
      </c>
      <c r="AQ36" s="466">
        <v>6.515660875</v>
      </c>
      <c r="AR36" s="466">
        <v>7.3299411499999998</v>
      </c>
      <c r="AS36" s="466">
        <v>6.7224373479999997</v>
      </c>
      <c r="AT36" s="466">
        <v>6.7248194210000003</v>
      </c>
      <c r="AU36" s="466">
        <v>7.2956618740000003</v>
      </c>
      <c r="AV36" s="466">
        <v>6.1325076330000003</v>
      </c>
      <c r="AW36" s="466">
        <v>6.0060220610000004</v>
      </c>
      <c r="AX36" s="466">
        <v>6.4654877490000002</v>
      </c>
      <c r="AY36" s="466">
        <v>6.1322880069999997</v>
      </c>
      <c r="AZ36" s="466">
        <v>7.246622114</v>
      </c>
      <c r="BA36" s="466">
        <v>6.313986409</v>
      </c>
      <c r="BB36" s="466">
        <v>6.2472508080000004</v>
      </c>
      <c r="BC36" s="466">
        <v>6.0364936460000003</v>
      </c>
      <c r="BD36" s="674">
        <v>6.9419315079999997</v>
      </c>
      <c r="BE36" s="674">
        <v>6.3796736650000003</v>
      </c>
      <c r="BF36" s="674">
        <v>5.5675773360000003</v>
      </c>
      <c r="BG36" s="674">
        <v>5.9383812469999997</v>
      </c>
      <c r="BH36" s="674">
        <v>5.2532319999999997</v>
      </c>
      <c r="BI36" s="674">
        <v>5.3596890000000004</v>
      </c>
      <c r="BJ36" s="389">
        <v>5.6068300000000004</v>
      </c>
      <c r="BK36" s="389">
        <v>5.6844380000000001</v>
      </c>
      <c r="BL36" s="389">
        <v>5.9158569999999999</v>
      </c>
      <c r="BM36" s="389">
        <v>5.7516800000000003</v>
      </c>
      <c r="BN36" s="389">
        <v>5.8199209999999999</v>
      </c>
      <c r="BO36" s="389">
        <v>5.6260089999999998</v>
      </c>
      <c r="BP36" s="389">
        <v>5.8918679999999997</v>
      </c>
      <c r="BQ36" s="389">
        <v>5.5318529999999999</v>
      </c>
      <c r="BR36" s="389">
        <v>6.106922</v>
      </c>
      <c r="BS36" s="389">
        <v>6.0847819999999997</v>
      </c>
      <c r="BT36" s="389">
        <v>5.6230140000000004</v>
      </c>
      <c r="BU36" s="389">
        <v>6.0242009999999997</v>
      </c>
      <c r="BV36" s="389">
        <v>6.2621849999999997</v>
      </c>
    </row>
    <row r="37" spans="1:74" ht="11.05" customHeight="1" x14ac:dyDescent="0.2">
      <c r="A37" s="645" t="s">
        <v>376</v>
      </c>
      <c r="B37" s="647" t="s">
        <v>1235</v>
      </c>
      <c r="C37" s="466">
        <v>4.2532077209999999</v>
      </c>
      <c r="D37" s="466">
        <v>4.0290144640000003</v>
      </c>
      <c r="E37" s="466">
        <v>3.88305276</v>
      </c>
      <c r="F37" s="466">
        <v>3.5041171389999999</v>
      </c>
      <c r="G37" s="466">
        <v>3.4371850839999998</v>
      </c>
      <c r="H37" s="466">
        <v>3.148747432</v>
      </c>
      <c r="I37" s="466">
        <v>3.009240374</v>
      </c>
      <c r="J37" s="466">
        <v>3.0983896319999999</v>
      </c>
      <c r="K37" s="466">
        <v>3.5130194719999999</v>
      </c>
      <c r="L37" s="466">
        <v>3.5832359199999999</v>
      </c>
      <c r="M37" s="466">
        <v>4.557942261</v>
      </c>
      <c r="N37" s="466">
        <v>4.4548845430000004</v>
      </c>
      <c r="O37" s="466">
        <v>4.4051516790000003</v>
      </c>
      <c r="P37" s="466">
        <v>5.0084269790000002</v>
      </c>
      <c r="Q37" s="466">
        <v>5.32505104</v>
      </c>
      <c r="R37" s="466">
        <v>4.515778364</v>
      </c>
      <c r="S37" s="466">
        <v>4.7335144519999997</v>
      </c>
      <c r="T37" s="466">
        <v>4.5783826899999998</v>
      </c>
      <c r="U37" s="466">
        <v>5.0324873720000003</v>
      </c>
      <c r="V37" s="466">
        <v>5.5255519560000002</v>
      </c>
      <c r="W37" s="466">
        <v>5.9182275999999998</v>
      </c>
      <c r="X37" s="466">
        <v>6.964705661</v>
      </c>
      <c r="Y37" s="466">
        <v>7.0257026509999996</v>
      </c>
      <c r="Z37" s="466">
        <v>7.0420813920000001</v>
      </c>
      <c r="AA37" s="466">
        <v>7.6212763160000003</v>
      </c>
      <c r="AB37" s="466">
        <v>7.8643326580000004</v>
      </c>
      <c r="AC37" s="466">
        <v>7.222304802</v>
      </c>
      <c r="AD37" s="466">
        <v>6.9558090889999997</v>
      </c>
      <c r="AE37" s="466">
        <v>8.2173281829999993</v>
      </c>
      <c r="AF37" s="466">
        <v>9.5475906649999995</v>
      </c>
      <c r="AG37" s="466">
        <v>8.4663647829999995</v>
      </c>
      <c r="AH37" s="466">
        <v>9.1211223970000006</v>
      </c>
      <c r="AI37" s="466">
        <v>9.8211112539999998</v>
      </c>
      <c r="AJ37" s="466">
        <v>7.9167813440000003</v>
      </c>
      <c r="AK37" s="466">
        <v>7.6401251510000003</v>
      </c>
      <c r="AL37" s="466">
        <v>8.8083492470000007</v>
      </c>
      <c r="AM37" s="466">
        <v>9.2642391340000003</v>
      </c>
      <c r="AN37" s="466">
        <v>8.5541311380000007</v>
      </c>
      <c r="AO37" s="466">
        <v>6.7707997320000004</v>
      </c>
      <c r="AP37" s="466">
        <v>5.184310966</v>
      </c>
      <c r="AQ37" s="466">
        <v>4.3666697470000004</v>
      </c>
      <c r="AR37" s="466">
        <v>3.769518798</v>
      </c>
      <c r="AS37" s="466">
        <v>3.9810510899999998</v>
      </c>
      <c r="AT37" s="466">
        <v>4.3396480080000002</v>
      </c>
      <c r="AU37" s="466">
        <v>4.750070354</v>
      </c>
      <c r="AV37" s="466">
        <v>4.5458000480000003</v>
      </c>
      <c r="AW37" s="466">
        <v>4.5340707919999996</v>
      </c>
      <c r="AX37" s="466">
        <v>4.9546097309999997</v>
      </c>
      <c r="AY37" s="466">
        <v>5.5304880169999997</v>
      </c>
      <c r="AZ37" s="466">
        <v>5.7280855879999999</v>
      </c>
      <c r="BA37" s="466">
        <v>4.3528563670000002</v>
      </c>
      <c r="BB37" s="466">
        <v>3.6875782940000001</v>
      </c>
      <c r="BC37" s="466">
        <v>3.223870808</v>
      </c>
      <c r="BD37" s="674">
        <v>3.2227458819999999</v>
      </c>
      <c r="BE37" s="674">
        <v>3.5735715620000001</v>
      </c>
      <c r="BF37" s="674">
        <v>3.5090174169999999</v>
      </c>
      <c r="BG37" s="674">
        <v>3.3969956350000001</v>
      </c>
      <c r="BH37" s="674">
        <v>3.3743110000000001</v>
      </c>
      <c r="BI37" s="674">
        <v>3.6316199999999998</v>
      </c>
      <c r="BJ37" s="389">
        <v>4.4122539999999999</v>
      </c>
      <c r="BK37" s="389">
        <v>4.9856400000000001</v>
      </c>
      <c r="BL37" s="389">
        <v>5.2160289999999998</v>
      </c>
      <c r="BM37" s="389">
        <v>4.7111960000000002</v>
      </c>
      <c r="BN37" s="389">
        <v>4.1338530000000002</v>
      </c>
      <c r="BO37" s="389">
        <v>3.903518</v>
      </c>
      <c r="BP37" s="389">
        <v>3.8886219999999998</v>
      </c>
      <c r="BQ37" s="389">
        <v>3.8812859999999998</v>
      </c>
      <c r="BR37" s="389">
        <v>4.108466</v>
      </c>
      <c r="BS37" s="389">
        <v>4.4220610000000002</v>
      </c>
      <c r="BT37" s="389">
        <v>4.4175599999999999</v>
      </c>
      <c r="BU37" s="389">
        <v>4.8372099999999998</v>
      </c>
      <c r="BV37" s="389">
        <v>5.4320570000000004</v>
      </c>
    </row>
    <row r="38" spans="1:74" ht="11.05" customHeight="1" x14ac:dyDescent="0.2">
      <c r="A38" s="645" t="s">
        <v>377</v>
      </c>
      <c r="B38" s="647" t="s">
        <v>1087</v>
      </c>
      <c r="C38" s="466">
        <v>4.4712899549999996</v>
      </c>
      <c r="D38" s="466">
        <v>4.2008969839999999</v>
      </c>
      <c r="E38" s="466">
        <v>4.0168960309999999</v>
      </c>
      <c r="F38" s="466">
        <v>3.8329697870000001</v>
      </c>
      <c r="G38" s="466">
        <v>3.7770508290000002</v>
      </c>
      <c r="H38" s="466">
        <v>3.6689922529999999</v>
      </c>
      <c r="I38" s="466">
        <v>3.4850771909999998</v>
      </c>
      <c r="J38" s="466">
        <v>3.6299577759999999</v>
      </c>
      <c r="K38" s="466">
        <v>4.3001741620000002</v>
      </c>
      <c r="L38" s="466">
        <v>4.1728329080000002</v>
      </c>
      <c r="M38" s="466">
        <v>4.7987515270000003</v>
      </c>
      <c r="N38" s="466">
        <v>5.0293919640000002</v>
      </c>
      <c r="O38" s="466">
        <v>4.6547259490000004</v>
      </c>
      <c r="P38" s="466">
        <v>5.1319383460000001</v>
      </c>
      <c r="Q38" s="466">
        <v>4.8894042689999999</v>
      </c>
      <c r="R38" s="466">
        <v>4.4609447339999999</v>
      </c>
      <c r="S38" s="466">
        <v>4.5787951199999997</v>
      </c>
      <c r="T38" s="466">
        <v>4.7441850109999999</v>
      </c>
      <c r="U38" s="466">
        <v>5.6395635139999998</v>
      </c>
      <c r="V38" s="466">
        <v>5.2934928440000002</v>
      </c>
      <c r="W38" s="466">
        <v>5.9349964430000002</v>
      </c>
      <c r="X38" s="466">
        <v>7.0250841849999999</v>
      </c>
      <c r="Y38" s="466">
        <v>7.5003444320000003</v>
      </c>
      <c r="Z38" s="466">
        <v>7.5636238100000002</v>
      </c>
      <c r="AA38" s="466">
        <v>6.9934557269999997</v>
      </c>
      <c r="AB38" s="466">
        <v>7.6783369659999998</v>
      </c>
      <c r="AC38" s="466">
        <v>7.0925904839999996</v>
      </c>
      <c r="AD38" s="466">
        <v>7.1546601250000004</v>
      </c>
      <c r="AE38" s="466">
        <v>8.5200768769999993</v>
      </c>
      <c r="AF38" s="466">
        <v>10.295833310000001</v>
      </c>
      <c r="AG38" s="466">
        <v>9.3393175110000008</v>
      </c>
      <c r="AH38" s="466">
        <v>11.63169093</v>
      </c>
      <c r="AI38" s="466">
        <v>11.483619429999999</v>
      </c>
      <c r="AJ38" s="466">
        <v>9.0611041379999993</v>
      </c>
      <c r="AK38" s="466">
        <v>8.2731354320000001</v>
      </c>
      <c r="AL38" s="466">
        <v>9.2845154179999998</v>
      </c>
      <c r="AM38" s="466">
        <v>8.6792072850000004</v>
      </c>
      <c r="AN38" s="466">
        <v>6.3174340850000004</v>
      </c>
      <c r="AO38" s="466">
        <v>5.703607624</v>
      </c>
      <c r="AP38" s="466">
        <v>5.124951941</v>
      </c>
      <c r="AQ38" s="466">
        <v>4.6785331880000003</v>
      </c>
      <c r="AR38" s="466">
        <v>4.500313502</v>
      </c>
      <c r="AS38" s="466">
        <v>5.381255597</v>
      </c>
      <c r="AT38" s="466">
        <v>4.8208580489999999</v>
      </c>
      <c r="AU38" s="466">
        <v>4.8295511150000001</v>
      </c>
      <c r="AV38" s="466">
        <v>5.2057699270000004</v>
      </c>
      <c r="AW38" s="466">
        <v>5.4197470049999996</v>
      </c>
      <c r="AX38" s="466">
        <v>5.4475510839999997</v>
      </c>
      <c r="AY38" s="466">
        <v>5.4644684879999996</v>
      </c>
      <c r="AZ38" s="466">
        <v>5.2417411100000004</v>
      </c>
      <c r="BA38" s="466">
        <v>4.6785964849999999</v>
      </c>
      <c r="BB38" s="466">
        <v>4.2962792629999997</v>
      </c>
      <c r="BC38" s="466">
        <v>4.1565979229999996</v>
      </c>
      <c r="BD38" s="674">
        <v>5.1705671510000002</v>
      </c>
      <c r="BE38" s="674">
        <v>4.8548732130000003</v>
      </c>
      <c r="BF38" s="674">
        <v>4.4614474910000004</v>
      </c>
      <c r="BG38" s="674">
        <v>4.6257894190000002</v>
      </c>
      <c r="BH38" s="674">
        <v>4.1897000000000002</v>
      </c>
      <c r="BI38" s="674">
        <v>4.2320060000000002</v>
      </c>
      <c r="BJ38" s="389">
        <v>5.0858480000000004</v>
      </c>
      <c r="BK38" s="389">
        <v>5.4563459999999999</v>
      </c>
      <c r="BL38" s="389">
        <v>5.2573600000000003</v>
      </c>
      <c r="BM38" s="389">
        <v>4.8994369999999998</v>
      </c>
      <c r="BN38" s="389">
        <v>4.547987</v>
      </c>
      <c r="BO38" s="389">
        <v>4.3452630000000001</v>
      </c>
      <c r="BP38" s="389">
        <v>4.4590969999999999</v>
      </c>
      <c r="BQ38" s="389">
        <v>4.6347610000000001</v>
      </c>
      <c r="BR38" s="389">
        <v>4.8104680000000002</v>
      </c>
      <c r="BS38" s="389">
        <v>5.0581129999999996</v>
      </c>
      <c r="BT38" s="389">
        <v>4.9026550000000002</v>
      </c>
      <c r="BU38" s="389">
        <v>5.3246859999999998</v>
      </c>
      <c r="BV38" s="389">
        <v>5.9657049999999998</v>
      </c>
    </row>
    <row r="39" spans="1:74" ht="11.05" customHeight="1" x14ac:dyDescent="0.2">
      <c r="A39" s="645" t="s">
        <v>378</v>
      </c>
      <c r="B39" s="647" t="s">
        <v>1236</v>
      </c>
      <c r="C39" s="466">
        <v>4.1774265039999996</v>
      </c>
      <c r="D39" s="466">
        <v>4.0231267700000002</v>
      </c>
      <c r="E39" s="466">
        <v>3.8621177389999999</v>
      </c>
      <c r="F39" s="466">
        <v>3.4365748279999999</v>
      </c>
      <c r="G39" s="466">
        <v>3.3970316789999999</v>
      </c>
      <c r="H39" s="466">
        <v>3.1696425860000002</v>
      </c>
      <c r="I39" s="466">
        <v>3.0630553489999999</v>
      </c>
      <c r="J39" s="466">
        <v>3.314621517</v>
      </c>
      <c r="K39" s="466">
        <v>3.7328641889999998</v>
      </c>
      <c r="L39" s="466">
        <v>3.5747728809999999</v>
      </c>
      <c r="M39" s="466">
        <v>4.3090459360000004</v>
      </c>
      <c r="N39" s="466">
        <v>4.487965</v>
      </c>
      <c r="O39" s="466">
        <v>4.2863565890000004</v>
      </c>
      <c r="P39" s="466">
        <v>4.922224376</v>
      </c>
      <c r="Q39" s="466">
        <v>4.3915931480000001</v>
      </c>
      <c r="R39" s="466">
        <v>3.9683921130000002</v>
      </c>
      <c r="S39" s="466">
        <v>4.096608356</v>
      </c>
      <c r="T39" s="466">
        <v>4.2190152169999999</v>
      </c>
      <c r="U39" s="466">
        <v>4.7217451500000003</v>
      </c>
      <c r="V39" s="466">
        <v>4.9418584829999999</v>
      </c>
      <c r="W39" s="466">
        <v>5.7045000180000001</v>
      </c>
      <c r="X39" s="466">
        <v>6.7916426269999999</v>
      </c>
      <c r="Y39" s="466">
        <v>7.0918662110000001</v>
      </c>
      <c r="Z39" s="466">
        <v>6.7871224870000004</v>
      </c>
      <c r="AA39" s="466">
        <v>5.757215972</v>
      </c>
      <c r="AB39" s="466">
        <v>7.0021732779999999</v>
      </c>
      <c r="AC39" s="466">
        <v>5.9854488339999996</v>
      </c>
      <c r="AD39" s="466">
        <v>6.8103608979999999</v>
      </c>
      <c r="AE39" s="466">
        <v>8.5134944749999999</v>
      </c>
      <c r="AF39" s="466">
        <v>9.6445095809999994</v>
      </c>
      <c r="AG39" s="466">
        <v>8.9659416509999996</v>
      </c>
      <c r="AH39" s="466">
        <v>10.966678160000001</v>
      </c>
      <c r="AI39" s="466">
        <v>10.37555145</v>
      </c>
      <c r="AJ39" s="466">
        <v>7.904964809</v>
      </c>
      <c r="AK39" s="466">
        <v>7.0001831049999996</v>
      </c>
      <c r="AL39" s="466">
        <v>8.0319203580000007</v>
      </c>
      <c r="AM39" s="466">
        <v>6.5799387500000002</v>
      </c>
      <c r="AN39" s="466">
        <v>5.2400540510000004</v>
      </c>
      <c r="AO39" s="466">
        <v>4.4929666949999998</v>
      </c>
      <c r="AP39" s="466">
        <v>3.9142072560000001</v>
      </c>
      <c r="AQ39" s="466">
        <v>3.655301583</v>
      </c>
      <c r="AR39" s="466">
        <v>3.6514245459999999</v>
      </c>
      <c r="AS39" s="466">
        <v>4.2208784230000003</v>
      </c>
      <c r="AT39" s="466">
        <v>4.008784897</v>
      </c>
      <c r="AU39" s="466">
        <v>4.060345001</v>
      </c>
      <c r="AV39" s="466">
        <v>4.1380108910000004</v>
      </c>
      <c r="AW39" s="466">
        <v>4.4818486829999999</v>
      </c>
      <c r="AX39" s="466">
        <v>4.343119379</v>
      </c>
      <c r="AY39" s="466">
        <v>4.8809253740000003</v>
      </c>
      <c r="AZ39" s="466">
        <v>4.212404051</v>
      </c>
      <c r="BA39" s="466">
        <v>3.2021335679999998</v>
      </c>
      <c r="BB39" s="466">
        <v>3.0553108440000001</v>
      </c>
      <c r="BC39" s="466">
        <v>3.169498436</v>
      </c>
      <c r="BD39" s="674">
        <v>4.0487304899999996</v>
      </c>
      <c r="BE39" s="674">
        <v>3.8857138870000001</v>
      </c>
      <c r="BF39" s="674">
        <v>3.6664507770000001</v>
      </c>
      <c r="BG39" s="674">
        <v>3.739930824</v>
      </c>
      <c r="BH39" s="674">
        <v>3.5515240000000001</v>
      </c>
      <c r="BI39" s="674">
        <v>3.6195050000000002</v>
      </c>
      <c r="BJ39" s="389">
        <v>4.5523629999999997</v>
      </c>
      <c r="BK39" s="389">
        <v>4.8211219999999999</v>
      </c>
      <c r="BL39" s="389">
        <v>4.8875349999999997</v>
      </c>
      <c r="BM39" s="389">
        <v>4.3344100000000001</v>
      </c>
      <c r="BN39" s="389">
        <v>3.9631219999999998</v>
      </c>
      <c r="BO39" s="389">
        <v>3.803817</v>
      </c>
      <c r="BP39" s="389">
        <v>3.8962780000000001</v>
      </c>
      <c r="BQ39" s="389">
        <v>4.0563469999999997</v>
      </c>
      <c r="BR39" s="389">
        <v>4.3335480000000004</v>
      </c>
      <c r="BS39" s="389">
        <v>4.4735149999999999</v>
      </c>
      <c r="BT39" s="389">
        <v>4.4373829999999996</v>
      </c>
      <c r="BU39" s="389">
        <v>4.8315939999999999</v>
      </c>
      <c r="BV39" s="389">
        <v>5.4026189999999996</v>
      </c>
    </row>
    <row r="40" spans="1:74" ht="11.05" customHeight="1" x14ac:dyDescent="0.2">
      <c r="A40" s="645" t="s">
        <v>379</v>
      </c>
      <c r="B40" s="647" t="s">
        <v>1237</v>
      </c>
      <c r="C40" s="466">
        <v>2.3651844660000001</v>
      </c>
      <c r="D40" s="466">
        <v>2.1492201799999999</v>
      </c>
      <c r="E40" s="466">
        <v>2.0697843859999998</v>
      </c>
      <c r="F40" s="466">
        <v>1.886994885</v>
      </c>
      <c r="G40" s="466">
        <v>2.0089055390000001</v>
      </c>
      <c r="H40" s="466">
        <v>1.922499124</v>
      </c>
      <c r="I40" s="466">
        <v>1.773560378</v>
      </c>
      <c r="J40" s="466">
        <v>2.171165593</v>
      </c>
      <c r="K40" s="466">
        <v>2.6363684429999998</v>
      </c>
      <c r="L40" s="466">
        <v>2.5144752079999999</v>
      </c>
      <c r="M40" s="466">
        <v>3.129866217</v>
      </c>
      <c r="N40" s="466">
        <v>3.075623744</v>
      </c>
      <c r="O40" s="466">
        <v>2.811569204</v>
      </c>
      <c r="P40" s="466">
        <v>14.564583669999999</v>
      </c>
      <c r="Q40" s="466">
        <v>3.1118067759999999</v>
      </c>
      <c r="R40" s="466">
        <v>2.9036798570000002</v>
      </c>
      <c r="S40" s="466">
        <v>3.3111017129999998</v>
      </c>
      <c r="T40" s="466">
        <v>3.4523988339999998</v>
      </c>
      <c r="U40" s="466">
        <v>4.0384118459999998</v>
      </c>
      <c r="V40" s="466">
        <v>4.3693264279999999</v>
      </c>
      <c r="W40" s="466">
        <v>4.7926782550000002</v>
      </c>
      <c r="X40" s="466">
        <v>6.058611827</v>
      </c>
      <c r="Y40" s="466">
        <v>6.2381779159999997</v>
      </c>
      <c r="Z40" s="466">
        <v>5.6705090409999999</v>
      </c>
      <c r="AA40" s="466">
        <v>5.0103348820000004</v>
      </c>
      <c r="AB40" s="466">
        <v>6.2976418240000003</v>
      </c>
      <c r="AC40" s="466">
        <v>4.7998903000000004</v>
      </c>
      <c r="AD40" s="466">
        <v>5.7275686930000003</v>
      </c>
      <c r="AE40" s="466">
        <v>7.4506833029999999</v>
      </c>
      <c r="AF40" s="466">
        <v>8.860844728</v>
      </c>
      <c r="AG40" s="466">
        <v>6.9117139019999998</v>
      </c>
      <c r="AH40" s="466">
        <v>8.468910631</v>
      </c>
      <c r="AI40" s="466">
        <v>8.8355797220000003</v>
      </c>
      <c r="AJ40" s="466">
        <v>5.7249378889999996</v>
      </c>
      <c r="AK40" s="466">
        <v>4.913360817</v>
      </c>
      <c r="AL40" s="466">
        <v>6.2145298609999999</v>
      </c>
      <c r="AM40" s="466">
        <v>4.6241386149999997</v>
      </c>
      <c r="AN40" s="466">
        <v>2.9931916470000002</v>
      </c>
      <c r="AO40" s="466">
        <v>2.5432731479999999</v>
      </c>
      <c r="AP40" s="466">
        <v>2.1388655750000001</v>
      </c>
      <c r="AQ40" s="466">
        <v>2.1456960669999998</v>
      </c>
      <c r="AR40" s="466">
        <v>2.3654088619999998</v>
      </c>
      <c r="AS40" s="466">
        <v>2.803951407</v>
      </c>
      <c r="AT40" s="466">
        <v>2.6344662570000001</v>
      </c>
      <c r="AU40" s="466">
        <v>2.7027436009999999</v>
      </c>
      <c r="AV40" s="466">
        <v>2.7544711620000002</v>
      </c>
      <c r="AW40" s="466">
        <v>2.8994915809999999</v>
      </c>
      <c r="AX40" s="466">
        <v>2.7255934119999998</v>
      </c>
      <c r="AY40" s="466">
        <v>3.1581630380000001</v>
      </c>
      <c r="AZ40" s="466">
        <v>2.5940173020000001</v>
      </c>
      <c r="BA40" s="466">
        <v>1.677023438</v>
      </c>
      <c r="BB40" s="466">
        <v>1.6078636829999999</v>
      </c>
      <c r="BC40" s="466">
        <v>1.7750929849999999</v>
      </c>
      <c r="BD40" s="674">
        <v>2.5148136179999998</v>
      </c>
      <c r="BE40" s="674">
        <v>2.523021424</v>
      </c>
      <c r="BF40" s="674">
        <v>1.9240001090000001</v>
      </c>
      <c r="BG40" s="674">
        <v>2.1473638839999998</v>
      </c>
      <c r="BH40" s="674">
        <v>2.4002059999999998</v>
      </c>
      <c r="BI40" s="674">
        <v>2.3642340000000002</v>
      </c>
      <c r="BJ40" s="389">
        <v>3.5479240000000001</v>
      </c>
      <c r="BK40" s="389">
        <v>3.6776770000000001</v>
      </c>
      <c r="BL40" s="389">
        <v>3.633229</v>
      </c>
      <c r="BM40" s="389">
        <v>2.6943299999999999</v>
      </c>
      <c r="BN40" s="389">
        <v>2.4873479999999999</v>
      </c>
      <c r="BO40" s="389">
        <v>2.4767619999999999</v>
      </c>
      <c r="BP40" s="389">
        <v>2.8665660000000002</v>
      </c>
      <c r="BQ40" s="389">
        <v>2.9501469999999999</v>
      </c>
      <c r="BR40" s="389">
        <v>3.182909</v>
      </c>
      <c r="BS40" s="389">
        <v>3.3933230000000001</v>
      </c>
      <c r="BT40" s="389">
        <v>3.3151980000000001</v>
      </c>
      <c r="BU40" s="389">
        <v>3.607167</v>
      </c>
      <c r="BV40" s="389">
        <v>4.1091740000000003</v>
      </c>
    </row>
    <row r="41" spans="1:74" ht="11.05" customHeight="1" x14ac:dyDescent="0.2">
      <c r="A41" s="645" t="s">
        <v>380</v>
      </c>
      <c r="B41" s="647" t="s">
        <v>1032</v>
      </c>
      <c r="C41" s="466">
        <v>4.3297598129999999</v>
      </c>
      <c r="D41" s="466">
        <v>4.3591531400000001</v>
      </c>
      <c r="E41" s="466">
        <v>4.4004808520000003</v>
      </c>
      <c r="F41" s="466">
        <v>4.2149364269999996</v>
      </c>
      <c r="G41" s="466">
        <v>4.5025700850000003</v>
      </c>
      <c r="H41" s="466">
        <v>5.073605444</v>
      </c>
      <c r="I41" s="466">
        <v>4.5979828850000004</v>
      </c>
      <c r="J41" s="466">
        <v>4.5211774990000002</v>
      </c>
      <c r="K41" s="466">
        <v>4.5978339549999996</v>
      </c>
      <c r="L41" s="466">
        <v>4.9945787509999997</v>
      </c>
      <c r="M41" s="466">
        <v>4.7888944340000004</v>
      </c>
      <c r="N41" s="466">
        <v>4.8047520390000003</v>
      </c>
      <c r="O41" s="466">
        <v>4.9362985779999997</v>
      </c>
      <c r="P41" s="466">
        <v>5.2666253970000003</v>
      </c>
      <c r="Q41" s="466">
        <v>5.3058923460000003</v>
      </c>
      <c r="R41" s="466">
        <v>5.5240488350000003</v>
      </c>
      <c r="S41" s="466">
        <v>5.780423409</v>
      </c>
      <c r="T41" s="466">
        <v>6.0515057690000003</v>
      </c>
      <c r="U41" s="466">
        <v>6.5809995089999997</v>
      </c>
      <c r="V41" s="466">
        <v>6.9554586010000001</v>
      </c>
      <c r="W41" s="466">
        <v>7.1211649350000004</v>
      </c>
      <c r="X41" s="466">
        <v>7.8112635539999999</v>
      </c>
      <c r="Y41" s="466">
        <v>7.6502670359999998</v>
      </c>
      <c r="Z41" s="466">
        <v>7.5417688150000002</v>
      </c>
      <c r="AA41" s="466">
        <v>7.0868568390000002</v>
      </c>
      <c r="AB41" s="466">
        <v>7.0647483680000001</v>
      </c>
      <c r="AC41" s="466">
        <v>7.1634511310000004</v>
      </c>
      <c r="AD41" s="466">
        <v>7.5489349109999999</v>
      </c>
      <c r="AE41" s="466">
        <v>8.5310311159999994</v>
      </c>
      <c r="AF41" s="466">
        <v>9.3234039119999998</v>
      </c>
      <c r="AG41" s="466">
        <v>10.42130931</v>
      </c>
      <c r="AH41" s="466">
        <v>10.250411400000001</v>
      </c>
      <c r="AI41" s="466">
        <v>10.7390148</v>
      </c>
      <c r="AJ41" s="466">
        <v>11.012728409999999</v>
      </c>
      <c r="AK41" s="466">
        <v>10.248567019999999</v>
      </c>
      <c r="AL41" s="466">
        <v>8.9132794579999999</v>
      </c>
      <c r="AM41" s="466">
        <v>10.62694377</v>
      </c>
      <c r="AN41" s="466">
        <v>8.4425297399999994</v>
      </c>
      <c r="AO41" s="466">
        <v>7.5560202749999998</v>
      </c>
      <c r="AP41" s="466">
        <v>7.512250012</v>
      </c>
      <c r="AQ41" s="466">
        <v>7.8088317900000002</v>
      </c>
      <c r="AR41" s="466">
        <v>7.9464027980000003</v>
      </c>
      <c r="AS41" s="466">
        <v>7.9025841840000002</v>
      </c>
      <c r="AT41" s="466">
        <v>7.9349934390000003</v>
      </c>
      <c r="AU41" s="466">
        <v>8.3105194180000002</v>
      </c>
      <c r="AV41" s="466">
        <v>8.8697219179999998</v>
      </c>
      <c r="AW41" s="466">
        <v>7.4083248859999999</v>
      </c>
      <c r="AX41" s="466">
        <v>7.432613431</v>
      </c>
      <c r="AY41" s="466">
        <v>7.5235672559999998</v>
      </c>
      <c r="AZ41" s="466">
        <v>9.0750016020000004</v>
      </c>
      <c r="BA41" s="466">
        <v>7.9262030049999996</v>
      </c>
      <c r="BB41" s="466">
        <v>7.2592460179999998</v>
      </c>
      <c r="BC41" s="466">
        <v>6.6735019290000004</v>
      </c>
      <c r="BD41" s="674">
        <v>6.5508150340000002</v>
      </c>
      <c r="BE41" s="674">
        <v>6.4796657990000002</v>
      </c>
      <c r="BF41" s="674">
        <v>6.1931757269999999</v>
      </c>
      <c r="BG41" s="674">
        <v>6.0519369449999996</v>
      </c>
      <c r="BH41" s="674">
        <v>6.3246169999999999</v>
      </c>
      <c r="BI41" s="674">
        <v>5.6466649999999996</v>
      </c>
      <c r="BJ41" s="389">
        <v>5.4569530000000004</v>
      </c>
      <c r="BK41" s="389">
        <v>5.7730059999999996</v>
      </c>
      <c r="BL41" s="389">
        <v>5.8243879999999999</v>
      </c>
      <c r="BM41" s="389">
        <v>5.6580000000000004</v>
      </c>
      <c r="BN41" s="389">
        <v>5.4808880000000002</v>
      </c>
      <c r="BO41" s="389">
        <v>5.6048689999999999</v>
      </c>
      <c r="BP41" s="389">
        <v>5.84145</v>
      </c>
      <c r="BQ41" s="389">
        <v>6.0437669999999999</v>
      </c>
      <c r="BR41" s="389">
        <v>5.9542729999999997</v>
      </c>
      <c r="BS41" s="389">
        <v>5.8997320000000002</v>
      </c>
      <c r="BT41" s="389">
        <v>6.3256319999999997</v>
      </c>
      <c r="BU41" s="389">
        <v>5.8494580000000003</v>
      </c>
      <c r="BV41" s="389">
        <v>5.7110700000000003</v>
      </c>
    </row>
    <row r="42" spans="1:74" ht="11.05" customHeight="1" x14ac:dyDescent="0.2">
      <c r="A42" s="645" t="s">
        <v>381</v>
      </c>
      <c r="B42" s="650" t="s">
        <v>1035</v>
      </c>
      <c r="C42" s="468">
        <v>7.6301573339999997</v>
      </c>
      <c r="D42" s="468">
        <v>7.2803786669999999</v>
      </c>
      <c r="E42" s="468">
        <v>6.967962784</v>
      </c>
      <c r="F42" s="468">
        <v>6.5187976780000003</v>
      </c>
      <c r="G42" s="468">
        <v>6.0521346080000002</v>
      </c>
      <c r="H42" s="468">
        <v>6.2060910910000002</v>
      </c>
      <c r="I42" s="468">
        <v>6.2164314430000003</v>
      </c>
      <c r="J42" s="468">
        <v>5.8588660800000003</v>
      </c>
      <c r="K42" s="468">
        <v>6.1470637730000002</v>
      </c>
      <c r="L42" s="468">
        <v>6.5592661029999997</v>
      </c>
      <c r="M42" s="468">
        <v>6.925002578</v>
      </c>
      <c r="N42" s="468">
        <v>7.5889461210000002</v>
      </c>
      <c r="O42" s="468">
        <v>8.7052411670000005</v>
      </c>
      <c r="P42" s="468">
        <v>8.2405450079999998</v>
      </c>
      <c r="Q42" s="468">
        <v>8.5376710510000002</v>
      </c>
      <c r="R42" s="468">
        <v>7.6890330760000003</v>
      </c>
      <c r="S42" s="468">
        <v>6.6390515539999999</v>
      </c>
      <c r="T42" s="468">
        <v>7.3736123410000003</v>
      </c>
      <c r="U42" s="468">
        <v>7.6437350909999999</v>
      </c>
      <c r="V42" s="468">
        <v>7.4404625700000002</v>
      </c>
      <c r="W42" s="468">
        <v>7.7442453689999997</v>
      </c>
      <c r="X42" s="468">
        <v>8.1330768720000002</v>
      </c>
      <c r="Y42" s="468">
        <v>7.4020233910000002</v>
      </c>
      <c r="Z42" s="468">
        <v>7.816373263</v>
      </c>
      <c r="AA42" s="468">
        <v>8.939989915</v>
      </c>
      <c r="AB42" s="468">
        <v>8.9546752489999992</v>
      </c>
      <c r="AC42" s="468">
        <v>8.5670192029999992</v>
      </c>
      <c r="AD42" s="468">
        <v>8.5515177419999997</v>
      </c>
      <c r="AE42" s="468">
        <v>8.9333881829999999</v>
      </c>
      <c r="AF42" s="468">
        <v>9.7402664059999999</v>
      </c>
      <c r="AG42" s="468">
        <v>9.3583524929999999</v>
      </c>
      <c r="AH42" s="468">
        <v>9.8614359329999992</v>
      </c>
      <c r="AI42" s="468">
        <v>9.5936338110000001</v>
      </c>
      <c r="AJ42" s="468">
        <v>8.8003588159999993</v>
      </c>
      <c r="AK42" s="468">
        <v>9.2312450560000006</v>
      </c>
      <c r="AL42" s="468">
        <v>10.08363699</v>
      </c>
      <c r="AM42" s="468">
        <v>11.047419769999999</v>
      </c>
      <c r="AN42" s="468">
        <v>11.526042260000001</v>
      </c>
      <c r="AO42" s="468">
        <v>9.9314357720000004</v>
      </c>
      <c r="AP42" s="468">
        <v>8.7273984010000003</v>
      </c>
      <c r="AQ42" s="468">
        <v>7.951536945</v>
      </c>
      <c r="AR42" s="468">
        <v>7.7256566400000004</v>
      </c>
      <c r="AS42" s="468">
        <v>7.7138021549999998</v>
      </c>
      <c r="AT42" s="468">
        <v>8.2968813990000001</v>
      </c>
      <c r="AU42" s="468">
        <v>8.0945952810000001</v>
      </c>
      <c r="AV42" s="468">
        <v>8.2564514110000005</v>
      </c>
      <c r="AW42" s="468">
        <v>8.7893036890000005</v>
      </c>
      <c r="AX42" s="468">
        <v>9.9547357460000008</v>
      </c>
      <c r="AY42" s="468">
        <v>8.732320477</v>
      </c>
      <c r="AZ42" s="468">
        <v>8.8872589949999998</v>
      </c>
      <c r="BA42" s="468">
        <v>8.8430584159999999</v>
      </c>
      <c r="BB42" s="468">
        <v>8.3005581159999995</v>
      </c>
      <c r="BC42" s="468">
        <v>6.8695642880000003</v>
      </c>
      <c r="BD42" s="688">
        <v>7.1533216599999996</v>
      </c>
      <c r="BE42" s="688">
        <v>7.389385871</v>
      </c>
      <c r="BF42" s="688">
        <v>7.58683145</v>
      </c>
      <c r="BG42" s="688">
        <v>7.7174693149999998</v>
      </c>
      <c r="BH42" s="688">
        <v>7.4726699999999999</v>
      </c>
      <c r="BI42" s="688">
        <v>7.4874349999999996</v>
      </c>
      <c r="BJ42" s="415">
        <v>8.1728330000000007</v>
      </c>
      <c r="BK42" s="415">
        <v>8.3583479999999994</v>
      </c>
      <c r="BL42" s="415">
        <v>8.3403279999999995</v>
      </c>
      <c r="BM42" s="415">
        <v>8.0845050000000001</v>
      </c>
      <c r="BN42" s="415">
        <v>7.3822099999999997</v>
      </c>
      <c r="BO42" s="415">
        <v>6.8370639999999998</v>
      </c>
      <c r="BP42" s="415">
        <v>6.9454669999999998</v>
      </c>
      <c r="BQ42" s="415">
        <v>6.9623210000000002</v>
      </c>
      <c r="BR42" s="415">
        <v>7.1452999999999998</v>
      </c>
      <c r="BS42" s="415">
        <v>7.0295480000000001</v>
      </c>
      <c r="BT42" s="415">
        <v>6.9698580000000003</v>
      </c>
      <c r="BU42" s="415">
        <v>7.1867720000000004</v>
      </c>
      <c r="BV42" s="415">
        <v>7.961163</v>
      </c>
    </row>
    <row r="43" spans="1:74" s="116" customFormat="1" ht="11.95" customHeight="1" x14ac:dyDescent="0.2">
      <c r="A43" s="99"/>
      <c r="B43" s="1063" t="s">
        <v>1240</v>
      </c>
      <c r="C43" s="1046"/>
      <c r="D43" s="1046"/>
      <c r="E43" s="1046"/>
      <c r="F43" s="1046"/>
      <c r="G43" s="1046"/>
      <c r="H43" s="1046"/>
      <c r="I43" s="1046"/>
      <c r="J43" s="1046"/>
      <c r="K43" s="1046"/>
      <c r="L43" s="1046"/>
      <c r="M43" s="1046"/>
      <c r="N43" s="1046"/>
      <c r="O43" s="1046"/>
      <c r="P43" s="1046"/>
      <c r="Q43" s="1046"/>
      <c r="AY43" s="226"/>
      <c r="AZ43" s="226"/>
      <c r="BA43" s="226"/>
      <c r="BB43" s="226"/>
      <c r="BC43" s="226"/>
      <c r="BD43" s="741"/>
      <c r="BE43" s="741"/>
      <c r="BF43" s="741"/>
      <c r="BG43" s="741"/>
      <c r="BH43" s="741"/>
      <c r="BI43" s="741"/>
      <c r="BJ43" s="226"/>
    </row>
    <row r="44" spans="1:74" s="373" customFormat="1" ht="11.95" customHeight="1" x14ac:dyDescent="0.2">
      <c r="A44" s="372"/>
      <c r="B44" s="890" t="s">
        <v>826</v>
      </c>
      <c r="C44" s="890"/>
      <c r="D44" s="890"/>
      <c r="E44" s="890"/>
      <c r="F44" s="890"/>
      <c r="G44" s="890"/>
      <c r="H44" s="890"/>
      <c r="I44" s="890"/>
      <c r="J44" s="890"/>
      <c r="K44" s="890"/>
      <c r="L44" s="890"/>
      <c r="M44" s="890"/>
      <c r="N44" s="890"/>
      <c r="O44" s="890"/>
      <c r="P44" s="890"/>
      <c r="Q44" s="890"/>
      <c r="BD44" s="376"/>
      <c r="BE44" s="376"/>
      <c r="BF44" s="376"/>
      <c r="BG44" s="376"/>
      <c r="BH44" s="376"/>
      <c r="BI44" s="376"/>
    </row>
    <row r="45" spans="1:74" s="187" customFormat="1" ht="11.95" customHeight="1" x14ac:dyDescent="0.2">
      <c r="A45" s="186"/>
      <c r="B45" s="997" t="str">
        <f>Dates!$G$2</f>
        <v>EIA completed modeling and analysis for this report on Thursday, December 5, 2024.</v>
      </c>
      <c r="C45" s="998"/>
      <c r="D45" s="998"/>
      <c r="E45" s="998"/>
      <c r="F45" s="998"/>
      <c r="G45" s="998"/>
      <c r="H45" s="998"/>
      <c r="I45" s="998"/>
      <c r="J45" s="998"/>
      <c r="K45" s="998"/>
      <c r="L45" s="998"/>
      <c r="M45" s="998"/>
      <c r="N45" s="998"/>
      <c r="O45" s="998"/>
      <c r="P45" s="998"/>
      <c r="Q45" s="998"/>
      <c r="AY45" s="227"/>
      <c r="AZ45" s="227"/>
      <c r="BA45" s="227"/>
      <c r="BB45" s="227"/>
      <c r="BC45" s="227"/>
      <c r="BD45" s="742"/>
      <c r="BE45" s="742"/>
      <c r="BF45" s="742"/>
      <c r="BG45" s="742"/>
      <c r="BH45" s="742"/>
      <c r="BI45" s="742"/>
      <c r="BJ45" s="227"/>
    </row>
    <row r="46" spans="1:74" s="187" customFormat="1" ht="11.95" customHeight="1" x14ac:dyDescent="0.2">
      <c r="A46" s="186"/>
      <c r="B46" s="996" t="s">
        <v>483</v>
      </c>
      <c r="C46" s="998"/>
      <c r="D46" s="998"/>
      <c r="E46" s="998"/>
      <c r="F46" s="998"/>
      <c r="G46" s="998"/>
      <c r="H46" s="998"/>
      <c r="I46" s="998"/>
      <c r="J46" s="998"/>
      <c r="K46" s="998"/>
      <c r="L46" s="998"/>
      <c r="M46" s="998"/>
      <c r="N46" s="998"/>
      <c r="O46" s="998"/>
      <c r="P46" s="998"/>
      <c r="Q46" s="998"/>
      <c r="AY46" s="227"/>
      <c r="AZ46" s="227"/>
      <c r="BA46" s="227"/>
      <c r="BB46" s="227"/>
      <c r="BC46" s="227"/>
      <c r="BD46" s="743"/>
      <c r="BE46" s="743"/>
      <c r="BF46" s="743"/>
      <c r="BG46" s="743"/>
      <c r="BH46" s="742"/>
      <c r="BI46" s="742"/>
      <c r="BJ46" s="227"/>
    </row>
    <row r="47" spans="1:74" s="116" customFormat="1" ht="11.95" customHeight="1" x14ac:dyDescent="0.2">
      <c r="A47" s="99"/>
      <c r="B47" s="988" t="s">
        <v>1442</v>
      </c>
      <c r="C47" s="989"/>
      <c r="D47" s="989"/>
      <c r="E47" s="989"/>
      <c r="F47" s="989"/>
      <c r="G47" s="989"/>
      <c r="H47" s="989"/>
      <c r="I47" s="989"/>
      <c r="J47" s="989"/>
      <c r="K47" s="989"/>
      <c r="L47" s="989"/>
      <c r="M47" s="989"/>
      <c r="N47" s="989"/>
      <c r="O47" s="989"/>
      <c r="P47" s="989"/>
      <c r="Q47" s="989"/>
      <c r="AY47" s="226"/>
      <c r="AZ47" s="226"/>
      <c r="BA47" s="226"/>
      <c r="BB47" s="226"/>
      <c r="BC47" s="226"/>
      <c r="BD47" s="737"/>
      <c r="BE47" s="737"/>
      <c r="BF47" s="737"/>
      <c r="BG47" s="737"/>
      <c r="BH47" s="741"/>
      <c r="BI47" s="741"/>
      <c r="BJ47" s="226"/>
    </row>
    <row r="48" spans="1:74" s="187" customFormat="1" ht="11.95" customHeight="1" x14ac:dyDescent="0.2">
      <c r="A48" s="186"/>
      <c r="B48" s="983" t="s">
        <v>492</v>
      </c>
      <c r="C48" s="985"/>
      <c r="D48" s="985"/>
      <c r="E48" s="985"/>
      <c r="F48" s="985"/>
      <c r="G48" s="985"/>
      <c r="H48" s="985"/>
      <c r="I48" s="985"/>
      <c r="J48" s="985"/>
      <c r="K48" s="985"/>
      <c r="L48" s="985"/>
      <c r="M48" s="985"/>
      <c r="N48" s="985"/>
      <c r="O48" s="985"/>
      <c r="P48" s="985"/>
      <c r="Q48" s="1046"/>
      <c r="AY48" s="227"/>
      <c r="AZ48" s="227"/>
      <c r="BA48" s="227"/>
      <c r="BB48" s="227"/>
      <c r="BC48" s="227"/>
      <c r="BD48" s="743"/>
      <c r="BE48" s="743"/>
      <c r="BF48" s="743"/>
      <c r="BG48" s="743"/>
      <c r="BH48" s="742"/>
      <c r="BI48" s="742"/>
      <c r="BJ48" s="227"/>
    </row>
    <row r="49" spans="1:74" s="187" customFormat="1" ht="11.95" customHeight="1" x14ac:dyDescent="0.2">
      <c r="A49" s="186"/>
      <c r="B49" s="990" t="s">
        <v>67</v>
      </c>
      <c r="C49" s="998"/>
      <c r="D49" s="998"/>
      <c r="E49" s="998"/>
      <c r="F49" s="998"/>
      <c r="G49" s="998"/>
      <c r="H49" s="998"/>
      <c r="I49" s="998"/>
      <c r="J49" s="998"/>
      <c r="K49" s="998"/>
      <c r="L49" s="998"/>
      <c r="M49" s="998"/>
      <c r="N49" s="998"/>
      <c r="O49" s="998"/>
      <c r="P49" s="998"/>
      <c r="Q49" s="998"/>
      <c r="AY49" s="227"/>
      <c r="AZ49" s="227"/>
      <c r="BA49" s="227"/>
      <c r="BB49" s="227"/>
      <c r="BC49" s="227"/>
      <c r="BD49" s="743"/>
      <c r="BE49" s="743"/>
      <c r="BF49" s="743"/>
      <c r="BG49" s="743"/>
      <c r="BH49" s="742"/>
      <c r="BI49" s="742"/>
      <c r="BJ49" s="227"/>
    </row>
    <row r="50" spans="1:74" s="187" customFormat="1" ht="11.95" customHeight="1" x14ac:dyDescent="0.2">
      <c r="A50" s="188"/>
      <c r="B50" s="983" t="s">
        <v>495</v>
      </c>
      <c r="C50" s="1050"/>
      <c r="D50" s="1050"/>
      <c r="E50" s="1050"/>
      <c r="F50" s="1050"/>
      <c r="G50" s="1050"/>
      <c r="H50" s="1050"/>
      <c r="I50" s="1050"/>
      <c r="J50" s="1050"/>
      <c r="K50" s="1050"/>
      <c r="L50" s="1050"/>
      <c r="M50" s="1050"/>
      <c r="N50" s="1050"/>
      <c r="O50" s="1050"/>
      <c r="P50" s="1050"/>
      <c r="Q50" s="1046"/>
      <c r="AY50" s="227"/>
      <c r="AZ50" s="227"/>
      <c r="BA50" s="227"/>
      <c r="BB50" s="227"/>
      <c r="BC50" s="227"/>
      <c r="BD50" s="743"/>
      <c r="BE50" s="743"/>
      <c r="BF50" s="743"/>
      <c r="BG50" s="743"/>
      <c r="BH50" s="742"/>
      <c r="BI50" s="742"/>
      <c r="BJ50" s="227"/>
    </row>
    <row r="51" spans="1:74" s="187" customFormat="1" ht="11.95" customHeight="1" x14ac:dyDescent="0.2">
      <c r="A51" s="188"/>
      <c r="B51" s="45" t="s">
        <v>840</v>
      </c>
      <c r="C51" s="649"/>
      <c r="D51" s="649"/>
      <c r="E51" s="649"/>
      <c r="F51" s="649"/>
      <c r="G51" s="649"/>
      <c r="H51" s="649"/>
      <c r="I51" s="649"/>
      <c r="J51" s="649"/>
      <c r="K51" s="649"/>
      <c r="L51" s="649"/>
      <c r="M51" s="649"/>
      <c r="N51" s="649"/>
      <c r="O51" s="649"/>
      <c r="P51" s="649"/>
      <c r="Q51" s="649"/>
      <c r="AY51" s="227"/>
      <c r="AZ51" s="227"/>
      <c r="BA51" s="227"/>
      <c r="BB51" s="227"/>
      <c r="BC51" s="227"/>
      <c r="BD51" s="743"/>
      <c r="BE51" s="743"/>
      <c r="BF51" s="743"/>
      <c r="BG51" s="743"/>
      <c r="BH51" s="742"/>
      <c r="BI51" s="742"/>
      <c r="BJ51" s="227"/>
    </row>
    <row r="52" spans="1:74" s="187" customFormat="1" ht="11.95" customHeight="1" x14ac:dyDescent="0.2">
      <c r="A52" s="188"/>
      <c r="B52" s="983" t="s">
        <v>1597</v>
      </c>
      <c r="C52" s="1050"/>
      <c r="D52" s="1050"/>
      <c r="E52" s="1050"/>
      <c r="F52" s="1050"/>
      <c r="G52" s="1050"/>
      <c r="H52" s="1050"/>
      <c r="I52" s="1050"/>
      <c r="J52" s="1050"/>
      <c r="K52" s="1050"/>
      <c r="L52" s="1050"/>
      <c r="M52" s="1050"/>
      <c r="N52" s="1050"/>
      <c r="O52" s="1050"/>
      <c r="P52" s="1050"/>
      <c r="Q52" s="1046"/>
      <c r="AY52" s="227"/>
      <c r="AZ52" s="227"/>
      <c r="BA52" s="227"/>
      <c r="BB52" s="227"/>
      <c r="BC52" s="227"/>
      <c r="BD52" s="743"/>
      <c r="BE52" s="743"/>
      <c r="BF52" s="743"/>
      <c r="BG52" s="743"/>
      <c r="BH52" s="742"/>
      <c r="BI52" s="742"/>
      <c r="BJ52" s="227"/>
    </row>
    <row r="53" spans="1:74" s="189" customFormat="1" ht="11.95" customHeight="1" x14ac:dyDescent="0.2">
      <c r="A53" s="172"/>
      <c r="B53" s="1049" t="s">
        <v>1097</v>
      </c>
      <c r="C53" s="1046"/>
      <c r="D53" s="1046"/>
      <c r="E53" s="1046"/>
      <c r="F53" s="1046"/>
      <c r="G53" s="1046"/>
      <c r="H53" s="1046"/>
      <c r="I53" s="1046"/>
      <c r="J53" s="1046"/>
      <c r="K53" s="1046"/>
      <c r="L53" s="1046"/>
      <c r="M53" s="1046"/>
      <c r="N53" s="1046"/>
      <c r="O53" s="1046"/>
      <c r="P53" s="1046"/>
      <c r="Q53" s="1046"/>
      <c r="AY53" s="228"/>
      <c r="AZ53" s="228"/>
      <c r="BA53" s="228"/>
      <c r="BB53" s="228"/>
      <c r="BC53" s="228"/>
      <c r="BD53" s="743"/>
      <c r="BE53" s="743"/>
      <c r="BF53" s="743"/>
      <c r="BG53" s="743"/>
      <c r="BH53" s="742"/>
      <c r="BI53" s="742"/>
      <c r="BJ53" s="228"/>
    </row>
    <row r="54" spans="1:74" x14ac:dyDescent="0.2">
      <c r="BE54" s="737"/>
      <c r="BK54" s="145"/>
      <c r="BL54" s="145"/>
      <c r="BM54" s="145"/>
      <c r="BN54" s="145"/>
      <c r="BO54" s="145"/>
      <c r="BP54" s="145"/>
      <c r="BQ54" s="145"/>
      <c r="BR54" s="145"/>
      <c r="BS54" s="145"/>
      <c r="BT54" s="145"/>
      <c r="BU54" s="145"/>
      <c r="BV54" s="145"/>
    </row>
    <row r="55" spans="1:74" x14ac:dyDescent="0.2">
      <c r="BE55" s="737"/>
      <c r="BK55" s="145"/>
      <c r="BL55" s="145"/>
      <c r="BM55" s="145"/>
      <c r="BN55" s="145"/>
      <c r="BO55" s="145"/>
      <c r="BP55" s="145"/>
      <c r="BQ55" s="145"/>
      <c r="BR55" s="145"/>
      <c r="BS55" s="145"/>
      <c r="BT55" s="145"/>
      <c r="BU55" s="145"/>
      <c r="BV55" s="145"/>
    </row>
    <row r="56" spans="1:74" x14ac:dyDescent="0.2">
      <c r="BE56" s="737"/>
      <c r="BK56" s="145"/>
      <c r="BL56" s="145"/>
      <c r="BM56" s="145"/>
      <c r="BN56" s="145"/>
      <c r="BO56" s="145"/>
      <c r="BP56" s="145"/>
      <c r="BQ56" s="145"/>
      <c r="BR56" s="145"/>
      <c r="BS56" s="145"/>
      <c r="BT56" s="145"/>
      <c r="BU56" s="145"/>
      <c r="BV56" s="145"/>
    </row>
    <row r="57" spans="1:74" x14ac:dyDescent="0.2">
      <c r="BE57" s="737"/>
      <c r="BK57" s="145"/>
      <c r="BL57" s="145"/>
      <c r="BM57" s="145"/>
      <c r="BN57" s="145"/>
      <c r="BO57" s="145"/>
      <c r="BP57" s="145"/>
      <c r="BQ57" s="145"/>
      <c r="BR57" s="145"/>
      <c r="BS57" s="145"/>
      <c r="BT57" s="145"/>
      <c r="BU57" s="145"/>
      <c r="BV57" s="145"/>
    </row>
    <row r="58" spans="1:74" x14ac:dyDescent="0.2">
      <c r="BE58" s="737"/>
      <c r="BK58" s="145"/>
      <c r="BL58" s="145"/>
      <c r="BM58" s="145"/>
      <c r="BN58" s="145"/>
      <c r="BO58" s="145"/>
      <c r="BP58" s="145"/>
      <c r="BQ58" s="145"/>
      <c r="BR58" s="145"/>
      <c r="BS58" s="145"/>
      <c r="BT58" s="145"/>
      <c r="BU58" s="145"/>
      <c r="BV58" s="145"/>
    </row>
    <row r="59" spans="1:74" x14ac:dyDescent="0.2">
      <c r="BE59" s="737"/>
      <c r="BK59" s="145"/>
      <c r="BL59" s="145"/>
      <c r="BM59" s="145"/>
      <c r="BN59" s="145"/>
      <c r="BO59" s="145"/>
      <c r="BP59" s="145"/>
      <c r="BQ59" s="145"/>
      <c r="BR59" s="145"/>
      <c r="BS59" s="145"/>
      <c r="BT59" s="145"/>
      <c r="BU59" s="145"/>
      <c r="BV59" s="145"/>
    </row>
    <row r="60" spans="1:74" x14ac:dyDescent="0.2">
      <c r="BE60" s="737"/>
      <c r="BK60" s="145"/>
      <c r="BL60" s="145"/>
      <c r="BM60" s="145"/>
      <c r="BN60" s="145"/>
      <c r="BO60" s="145"/>
      <c r="BP60" s="145"/>
      <c r="BQ60" s="145"/>
      <c r="BR60" s="145"/>
      <c r="BS60" s="145"/>
      <c r="BT60" s="145"/>
      <c r="BU60" s="145"/>
      <c r="BV60" s="145"/>
    </row>
    <row r="61" spans="1:74" x14ac:dyDescent="0.2">
      <c r="BE61" s="737"/>
      <c r="BK61" s="145"/>
      <c r="BL61" s="145"/>
      <c r="BM61" s="145"/>
      <c r="BN61" s="145"/>
      <c r="BO61" s="145"/>
      <c r="BP61" s="145"/>
      <c r="BQ61" s="145"/>
      <c r="BR61" s="145"/>
      <c r="BS61" s="145"/>
      <c r="BT61" s="145"/>
      <c r="BU61" s="145"/>
      <c r="BV61" s="145"/>
    </row>
    <row r="62" spans="1:74" x14ac:dyDescent="0.2">
      <c r="BE62" s="737"/>
      <c r="BK62" s="145"/>
      <c r="BL62" s="145"/>
      <c r="BM62" s="145"/>
      <c r="BN62" s="145"/>
      <c r="BO62" s="145"/>
      <c r="BP62" s="145"/>
      <c r="BQ62" s="145"/>
      <c r="BR62" s="145"/>
      <c r="BS62" s="145"/>
      <c r="BT62" s="145"/>
      <c r="BU62" s="145"/>
      <c r="BV62" s="145"/>
    </row>
    <row r="63" spans="1:74" x14ac:dyDescent="0.2">
      <c r="BE63" s="737"/>
      <c r="BK63" s="145"/>
      <c r="BL63" s="145"/>
      <c r="BM63" s="145"/>
      <c r="BN63" s="145"/>
      <c r="BO63" s="145"/>
      <c r="BP63" s="145"/>
      <c r="BQ63" s="145"/>
      <c r="BR63" s="145"/>
      <c r="BS63" s="145"/>
      <c r="BT63" s="145"/>
      <c r="BU63" s="145"/>
      <c r="BV63" s="145"/>
    </row>
    <row r="64" spans="1:74" x14ac:dyDescent="0.2">
      <c r="BE64" s="737"/>
      <c r="BK64" s="145"/>
      <c r="BL64" s="145"/>
      <c r="BM64" s="145"/>
      <c r="BN64" s="145"/>
      <c r="BO64" s="145"/>
      <c r="BP64" s="145"/>
      <c r="BQ64" s="145"/>
      <c r="BR64" s="145"/>
      <c r="BS64" s="145"/>
      <c r="BT64" s="145"/>
      <c r="BU64" s="145"/>
      <c r="BV64" s="145"/>
    </row>
    <row r="65" spans="57:74" x14ac:dyDescent="0.2">
      <c r="BE65" s="737"/>
      <c r="BK65" s="145"/>
      <c r="BL65" s="145"/>
      <c r="BM65" s="145"/>
      <c r="BN65" s="145"/>
      <c r="BO65" s="145"/>
      <c r="BP65" s="145"/>
      <c r="BQ65" s="145"/>
      <c r="BR65" s="145"/>
      <c r="BS65" s="145"/>
      <c r="BT65" s="145"/>
      <c r="BU65" s="145"/>
      <c r="BV65" s="145"/>
    </row>
    <row r="66" spans="57:74" x14ac:dyDescent="0.2">
      <c r="BK66" s="145"/>
      <c r="BL66" s="145"/>
      <c r="BM66" s="145"/>
      <c r="BN66" s="145"/>
      <c r="BO66" s="145"/>
      <c r="BP66" s="145"/>
      <c r="BQ66" s="145"/>
      <c r="BR66" s="145"/>
      <c r="BS66" s="145"/>
      <c r="BT66" s="145"/>
      <c r="BU66" s="145"/>
      <c r="BV66" s="145"/>
    </row>
    <row r="67" spans="57:74" x14ac:dyDescent="0.2">
      <c r="BK67" s="145"/>
      <c r="BL67" s="145"/>
      <c r="BM67" s="145"/>
      <c r="BN67" s="145"/>
      <c r="BO67" s="145"/>
      <c r="BP67" s="145"/>
      <c r="BQ67" s="145"/>
      <c r="BR67" s="145"/>
      <c r="BS67" s="145"/>
      <c r="BT67" s="145"/>
      <c r="BU67" s="145"/>
      <c r="BV67" s="145"/>
    </row>
    <row r="68" spans="57:74" x14ac:dyDescent="0.2">
      <c r="BK68" s="145"/>
      <c r="BL68" s="145"/>
      <c r="BM68" s="145"/>
      <c r="BN68" s="145"/>
      <c r="BO68" s="145"/>
      <c r="BP68" s="145"/>
      <c r="BQ68" s="145"/>
      <c r="BR68" s="145"/>
      <c r="BS68" s="145"/>
      <c r="BT68" s="145"/>
      <c r="BU68" s="145"/>
      <c r="BV68" s="145"/>
    </row>
    <row r="69" spans="57:74" x14ac:dyDescent="0.2">
      <c r="BK69" s="145"/>
      <c r="BL69" s="145"/>
      <c r="BM69" s="145"/>
      <c r="BN69" s="145"/>
      <c r="BO69" s="145"/>
      <c r="BP69" s="145"/>
      <c r="BQ69" s="145"/>
      <c r="BR69" s="145"/>
      <c r="BS69" s="145"/>
      <c r="BT69" s="145"/>
      <c r="BU69" s="145"/>
      <c r="BV69" s="145"/>
    </row>
    <row r="70" spans="57:74" x14ac:dyDescent="0.2">
      <c r="BK70" s="145"/>
      <c r="BL70" s="145"/>
      <c r="BM70" s="145"/>
      <c r="BN70" s="145"/>
      <c r="BO70" s="145"/>
      <c r="BP70" s="145"/>
      <c r="BQ70" s="145"/>
      <c r="BR70" s="145"/>
      <c r="BS70" s="145"/>
      <c r="BT70" s="145"/>
      <c r="BU70" s="145"/>
      <c r="BV70" s="145"/>
    </row>
    <row r="71" spans="57:74" x14ac:dyDescent="0.2">
      <c r="BK71" s="145"/>
      <c r="BL71" s="145"/>
      <c r="BM71" s="145"/>
      <c r="BN71" s="145"/>
      <c r="BO71" s="145"/>
      <c r="BP71" s="145"/>
      <c r="BQ71" s="145"/>
      <c r="BR71" s="145"/>
      <c r="BS71" s="145"/>
      <c r="BT71" s="145"/>
      <c r="BU71" s="145"/>
      <c r="BV71" s="145"/>
    </row>
    <row r="72" spans="57:74" x14ac:dyDescent="0.2">
      <c r="BK72" s="145"/>
      <c r="BL72" s="145"/>
      <c r="BM72" s="145"/>
      <c r="BN72" s="145"/>
      <c r="BO72" s="145"/>
      <c r="BP72" s="145"/>
      <c r="BQ72" s="145"/>
      <c r="BR72" s="145"/>
      <c r="BS72" s="145"/>
      <c r="BT72" s="145"/>
      <c r="BU72" s="145"/>
      <c r="BV72" s="145"/>
    </row>
    <row r="73" spans="57:74" x14ac:dyDescent="0.2">
      <c r="BK73" s="145"/>
      <c r="BL73" s="145"/>
      <c r="BM73" s="145"/>
      <c r="BN73" s="145"/>
      <c r="BO73" s="145"/>
      <c r="BP73" s="145"/>
      <c r="BQ73" s="145"/>
      <c r="BR73" s="145"/>
      <c r="BS73" s="145"/>
      <c r="BT73" s="145"/>
      <c r="BU73" s="145"/>
      <c r="BV73" s="145"/>
    </row>
    <row r="74" spans="57:74" x14ac:dyDescent="0.2">
      <c r="BK74" s="145"/>
      <c r="BL74" s="145"/>
      <c r="BM74" s="145"/>
      <c r="BN74" s="145"/>
      <c r="BO74" s="145"/>
      <c r="BP74" s="145"/>
      <c r="BQ74" s="145"/>
      <c r="BR74" s="145"/>
      <c r="BS74" s="145"/>
      <c r="BT74" s="145"/>
      <c r="BU74" s="145"/>
      <c r="BV74" s="145"/>
    </row>
    <row r="75" spans="57:74" x14ac:dyDescent="0.2">
      <c r="BK75" s="145"/>
      <c r="BL75" s="145"/>
      <c r="BM75" s="145"/>
      <c r="BN75" s="145"/>
      <c r="BO75" s="145"/>
      <c r="BP75" s="145"/>
      <c r="BQ75" s="145"/>
      <c r="BR75" s="145"/>
      <c r="BS75" s="145"/>
      <c r="BT75" s="145"/>
      <c r="BU75" s="145"/>
      <c r="BV75" s="145"/>
    </row>
    <row r="76" spans="57:74" x14ac:dyDescent="0.2">
      <c r="BK76" s="145"/>
      <c r="BL76" s="145"/>
      <c r="BM76" s="145"/>
      <c r="BN76" s="145"/>
      <c r="BO76" s="145"/>
      <c r="BP76" s="145"/>
      <c r="BQ76" s="145"/>
      <c r="BR76" s="145"/>
      <c r="BS76" s="145"/>
      <c r="BT76" s="145"/>
      <c r="BU76" s="145"/>
      <c r="BV76" s="145"/>
    </row>
    <row r="77" spans="57:74" x14ac:dyDescent="0.2">
      <c r="BK77" s="145"/>
      <c r="BL77" s="145"/>
      <c r="BM77" s="145"/>
      <c r="BN77" s="145"/>
      <c r="BO77" s="145"/>
      <c r="BP77" s="145"/>
      <c r="BQ77" s="145"/>
      <c r="BR77" s="145"/>
      <c r="BS77" s="145"/>
      <c r="BT77" s="145"/>
      <c r="BU77" s="145"/>
      <c r="BV77" s="145"/>
    </row>
    <row r="78" spans="57:74" x14ac:dyDescent="0.2">
      <c r="BK78" s="145"/>
      <c r="BL78" s="145"/>
      <c r="BM78" s="145"/>
      <c r="BN78" s="145"/>
      <c r="BO78" s="145"/>
      <c r="BP78" s="145"/>
      <c r="BQ78" s="145"/>
      <c r="BR78" s="145"/>
      <c r="BS78" s="145"/>
      <c r="BT78" s="145"/>
      <c r="BU78" s="145"/>
      <c r="BV78" s="145"/>
    </row>
    <row r="79" spans="57:74" x14ac:dyDescent="0.2">
      <c r="BK79" s="145"/>
      <c r="BL79" s="145"/>
      <c r="BM79" s="145"/>
      <c r="BN79" s="145"/>
      <c r="BO79" s="145"/>
      <c r="BP79" s="145"/>
      <c r="BQ79" s="145"/>
      <c r="BR79" s="145"/>
      <c r="BS79" s="145"/>
      <c r="BT79" s="145"/>
      <c r="BU79" s="145"/>
      <c r="BV79" s="145"/>
    </row>
    <row r="80" spans="57:74" x14ac:dyDescent="0.2">
      <c r="BK80" s="145"/>
      <c r="BL80" s="145"/>
      <c r="BM80" s="145"/>
      <c r="BN80" s="145"/>
      <c r="BO80" s="145"/>
      <c r="BP80" s="145"/>
      <c r="BQ80" s="145"/>
      <c r="BR80" s="145"/>
      <c r="BS80" s="145"/>
      <c r="BT80" s="145"/>
      <c r="BU80" s="145"/>
      <c r="BV80" s="145"/>
    </row>
    <row r="81" spans="63:74" x14ac:dyDescent="0.2">
      <c r="BK81" s="145"/>
      <c r="BL81" s="145"/>
      <c r="BM81" s="145"/>
      <c r="BN81" s="145"/>
      <c r="BO81" s="145"/>
      <c r="BP81" s="145"/>
      <c r="BQ81" s="145"/>
      <c r="BR81" s="145"/>
      <c r="BS81" s="145"/>
      <c r="BT81" s="145"/>
      <c r="BU81" s="145"/>
      <c r="BV81" s="145"/>
    </row>
    <row r="82" spans="63:74" x14ac:dyDescent="0.2">
      <c r="BK82" s="145"/>
      <c r="BL82" s="145"/>
      <c r="BM82" s="145"/>
      <c r="BN82" s="145"/>
      <c r="BO82" s="145"/>
      <c r="BP82" s="145"/>
      <c r="BQ82" s="145"/>
      <c r="BR82" s="145"/>
      <c r="BS82" s="145"/>
      <c r="BT82" s="145"/>
      <c r="BU82" s="145"/>
      <c r="BV82" s="145"/>
    </row>
    <row r="83" spans="63:74" x14ac:dyDescent="0.2">
      <c r="BK83" s="145"/>
      <c r="BL83" s="145"/>
      <c r="BM83" s="145"/>
      <c r="BN83" s="145"/>
      <c r="BO83" s="145"/>
      <c r="BP83" s="145"/>
      <c r="BQ83" s="145"/>
      <c r="BR83" s="145"/>
      <c r="BS83" s="145"/>
      <c r="BT83" s="145"/>
      <c r="BU83" s="145"/>
      <c r="BV83" s="145"/>
    </row>
    <row r="84" spans="63:74" x14ac:dyDescent="0.2">
      <c r="BK84" s="145"/>
      <c r="BL84" s="145"/>
      <c r="BM84" s="145"/>
      <c r="BN84" s="145"/>
      <c r="BO84" s="145"/>
      <c r="BP84" s="145"/>
      <c r="BQ84" s="145"/>
      <c r="BR84" s="145"/>
      <c r="BS84" s="145"/>
      <c r="BT84" s="145"/>
      <c r="BU84" s="145"/>
      <c r="BV84" s="145"/>
    </row>
    <row r="85" spans="63:74" x14ac:dyDescent="0.2">
      <c r="BK85" s="145"/>
      <c r="BL85" s="145"/>
      <c r="BM85" s="145"/>
      <c r="BN85" s="145"/>
      <c r="BO85" s="145"/>
      <c r="BP85" s="145"/>
      <c r="BQ85" s="145"/>
      <c r="BR85" s="145"/>
      <c r="BS85" s="145"/>
      <c r="BT85" s="145"/>
      <c r="BU85" s="145"/>
      <c r="BV85" s="145"/>
    </row>
    <row r="86" spans="63:74" x14ac:dyDescent="0.2">
      <c r="BK86" s="145"/>
      <c r="BL86" s="145"/>
      <c r="BM86" s="145"/>
      <c r="BN86" s="145"/>
      <c r="BO86" s="145"/>
      <c r="BP86" s="145"/>
      <c r="BQ86" s="145"/>
      <c r="BR86" s="145"/>
      <c r="BS86" s="145"/>
      <c r="BT86" s="145"/>
      <c r="BU86" s="145"/>
      <c r="BV86" s="145"/>
    </row>
    <row r="87" spans="63:74" x14ac:dyDescent="0.2">
      <c r="BK87" s="145"/>
      <c r="BL87" s="145"/>
      <c r="BM87" s="145"/>
      <c r="BN87" s="145"/>
      <c r="BO87" s="145"/>
      <c r="BP87" s="145"/>
      <c r="BQ87" s="145"/>
      <c r="BR87" s="145"/>
      <c r="BS87" s="145"/>
      <c r="BT87" s="145"/>
      <c r="BU87" s="145"/>
      <c r="BV87" s="145"/>
    </row>
    <row r="88" spans="63:74" x14ac:dyDescent="0.2">
      <c r="BK88" s="145"/>
      <c r="BL88" s="145"/>
      <c r="BM88" s="145"/>
      <c r="BN88" s="145"/>
      <c r="BO88" s="145"/>
      <c r="BP88" s="145"/>
      <c r="BQ88" s="145"/>
      <c r="BR88" s="145"/>
      <c r="BS88" s="145"/>
      <c r="BT88" s="145"/>
      <c r="BU88" s="145"/>
      <c r="BV88" s="145"/>
    </row>
    <row r="89" spans="63:74" x14ac:dyDescent="0.2">
      <c r="BK89" s="145"/>
      <c r="BL89" s="145"/>
      <c r="BM89" s="145"/>
      <c r="BN89" s="145"/>
      <c r="BO89" s="145"/>
      <c r="BP89" s="145"/>
      <c r="BQ89" s="145"/>
      <c r="BR89" s="145"/>
      <c r="BS89" s="145"/>
      <c r="BT89" s="145"/>
      <c r="BU89" s="145"/>
      <c r="BV89" s="145"/>
    </row>
    <row r="90" spans="63:74" x14ac:dyDescent="0.2">
      <c r="BK90" s="145"/>
      <c r="BL90" s="145"/>
      <c r="BM90" s="145"/>
      <c r="BN90" s="145"/>
      <c r="BO90" s="145"/>
      <c r="BP90" s="145"/>
      <c r="BQ90" s="145"/>
      <c r="BR90" s="145"/>
      <c r="BS90" s="145"/>
      <c r="BT90" s="145"/>
      <c r="BU90" s="145"/>
      <c r="BV90" s="145"/>
    </row>
    <row r="91" spans="63:74" x14ac:dyDescent="0.2">
      <c r="BK91" s="145"/>
      <c r="BL91" s="145"/>
      <c r="BM91" s="145"/>
      <c r="BN91" s="145"/>
      <c r="BO91" s="145"/>
      <c r="BP91" s="145"/>
      <c r="BQ91" s="145"/>
      <c r="BR91" s="145"/>
      <c r="BS91" s="145"/>
      <c r="BT91" s="145"/>
      <c r="BU91" s="145"/>
      <c r="BV91" s="145"/>
    </row>
    <row r="92" spans="63:74" x14ac:dyDescent="0.2">
      <c r="BK92" s="145"/>
      <c r="BL92" s="145"/>
      <c r="BM92" s="145"/>
      <c r="BN92" s="145"/>
      <c r="BO92" s="145"/>
      <c r="BP92" s="145"/>
      <c r="BQ92" s="145"/>
      <c r="BR92" s="145"/>
      <c r="BS92" s="145"/>
      <c r="BT92" s="145"/>
      <c r="BU92" s="145"/>
      <c r="BV92" s="145"/>
    </row>
    <row r="93" spans="63:74" x14ac:dyDescent="0.2">
      <c r="BK93" s="145"/>
      <c r="BL93" s="145"/>
      <c r="BM93" s="145"/>
      <c r="BN93" s="145"/>
      <c r="BO93" s="145"/>
      <c r="BP93" s="145"/>
      <c r="BQ93" s="145"/>
      <c r="BR93" s="145"/>
      <c r="BS93" s="145"/>
      <c r="BT93" s="145"/>
      <c r="BU93" s="145"/>
      <c r="BV93" s="145"/>
    </row>
    <row r="94" spans="63:74" x14ac:dyDescent="0.2">
      <c r="BK94" s="145"/>
      <c r="BL94" s="145"/>
      <c r="BM94" s="145"/>
      <c r="BN94" s="145"/>
      <c r="BO94" s="145"/>
      <c r="BP94" s="145"/>
      <c r="BQ94" s="145"/>
      <c r="BR94" s="145"/>
      <c r="BS94" s="145"/>
      <c r="BT94" s="145"/>
      <c r="BU94" s="145"/>
      <c r="BV94" s="145"/>
    </row>
    <row r="95" spans="63:74" x14ac:dyDescent="0.2">
      <c r="BK95" s="145"/>
      <c r="BL95" s="145"/>
      <c r="BM95" s="145"/>
      <c r="BN95" s="145"/>
      <c r="BO95" s="145"/>
      <c r="BP95" s="145"/>
      <c r="BQ95" s="145"/>
      <c r="BR95" s="145"/>
      <c r="BS95" s="145"/>
      <c r="BT95" s="145"/>
      <c r="BU95" s="145"/>
      <c r="BV95" s="145"/>
    </row>
    <row r="96" spans="63:74" x14ac:dyDescent="0.2">
      <c r="BK96" s="145"/>
      <c r="BL96" s="145"/>
      <c r="BM96" s="145"/>
      <c r="BN96" s="145"/>
      <c r="BO96" s="145"/>
      <c r="BP96" s="145"/>
      <c r="BQ96" s="145"/>
      <c r="BR96" s="145"/>
      <c r="BS96" s="145"/>
      <c r="BT96" s="145"/>
      <c r="BU96" s="145"/>
      <c r="BV96" s="145"/>
    </row>
    <row r="97" spans="63:74" x14ac:dyDescent="0.2">
      <c r="BK97" s="145"/>
      <c r="BL97" s="145"/>
      <c r="BM97" s="145"/>
      <c r="BN97" s="145"/>
      <c r="BO97" s="145"/>
      <c r="BP97" s="145"/>
      <c r="BQ97" s="145"/>
      <c r="BR97" s="145"/>
      <c r="BS97" s="145"/>
      <c r="BT97" s="145"/>
      <c r="BU97" s="145"/>
      <c r="BV97" s="145"/>
    </row>
    <row r="98" spans="63:74" x14ac:dyDescent="0.2">
      <c r="BK98" s="145"/>
      <c r="BL98" s="145"/>
      <c r="BM98" s="145"/>
      <c r="BN98" s="145"/>
      <c r="BO98" s="145"/>
      <c r="BP98" s="145"/>
      <c r="BQ98" s="145"/>
      <c r="BR98" s="145"/>
      <c r="BS98" s="145"/>
      <c r="BT98" s="145"/>
      <c r="BU98" s="145"/>
      <c r="BV98" s="145"/>
    </row>
    <row r="99" spans="63:74" x14ac:dyDescent="0.2">
      <c r="BK99" s="145"/>
      <c r="BL99" s="145"/>
      <c r="BM99" s="145"/>
      <c r="BN99" s="145"/>
      <c r="BO99" s="145"/>
      <c r="BP99" s="145"/>
      <c r="BQ99" s="145"/>
      <c r="BR99" s="145"/>
      <c r="BS99" s="145"/>
      <c r="BT99" s="145"/>
      <c r="BU99" s="145"/>
      <c r="BV99" s="145"/>
    </row>
    <row r="100" spans="63:74" x14ac:dyDescent="0.2">
      <c r="BK100" s="145"/>
      <c r="BL100" s="145"/>
      <c r="BM100" s="145"/>
      <c r="BN100" s="145"/>
      <c r="BO100" s="145"/>
      <c r="BP100" s="145"/>
      <c r="BQ100" s="145"/>
      <c r="BR100" s="145"/>
      <c r="BS100" s="145"/>
      <c r="BT100" s="145"/>
      <c r="BU100" s="145"/>
      <c r="BV100" s="145"/>
    </row>
    <row r="101" spans="63:74" x14ac:dyDescent="0.2">
      <c r="BK101" s="145"/>
      <c r="BL101" s="145"/>
      <c r="BM101" s="145"/>
      <c r="BN101" s="145"/>
      <c r="BO101" s="145"/>
      <c r="BP101" s="145"/>
      <c r="BQ101" s="145"/>
      <c r="BR101" s="145"/>
      <c r="BS101" s="145"/>
      <c r="BT101" s="145"/>
      <c r="BU101" s="145"/>
      <c r="BV101" s="145"/>
    </row>
    <row r="102" spans="63:74" x14ac:dyDescent="0.2">
      <c r="BK102" s="145"/>
      <c r="BL102" s="145"/>
      <c r="BM102" s="145"/>
      <c r="BN102" s="145"/>
      <c r="BO102" s="145"/>
      <c r="BP102" s="145"/>
      <c r="BQ102" s="145"/>
      <c r="BR102" s="145"/>
      <c r="BS102" s="145"/>
      <c r="BT102" s="145"/>
      <c r="BU102" s="145"/>
      <c r="BV102" s="145"/>
    </row>
    <row r="103" spans="63:74" x14ac:dyDescent="0.2">
      <c r="BK103" s="145"/>
      <c r="BL103" s="145"/>
      <c r="BM103" s="145"/>
      <c r="BN103" s="145"/>
      <c r="BO103" s="145"/>
      <c r="BP103" s="145"/>
      <c r="BQ103" s="145"/>
      <c r="BR103" s="145"/>
      <c r="BS103" s="145"/>
      <c r="BT103" s="145"/>
      <c r="BU103" s="145"/>
      <c r="BV103" s="145"/>
    </row>
    <row r="104" spans="63:74" x14ac:dyDescent="0.2">
      <c r="BK104" s="145"/>
      <c r="BL104" s="145"/>
      <c r="BM104" s="145"/>
      <c r="BN104" s="145"/>
      <c r="BO104" s="145"/>
      <c r="BP104" s="145"/>
      <c r="BQ104" s="145"/>
      <c r="BR104" s="145"/>
      <c r="BS104" s="145"/>
      <c r="BT104" s="145"/>
      <c r="BU104" s="145"/>
      <c r="BV104" s="145"/>
    </row>
    <row r="105" spans="63:74" x14ac:dyDescent="0.2">
      <c r="BK105" s="145"/>
      <c r="BL105" s="145"/>
      <c r="BM105" s="145"/>
      <c r="BN105" s="145"/>
      <c r="BO105" s="145"/>
      <c r="BP105" s="145"/>
      <c r="BQ105" s="145"/>
      <c r="BR105" s="145"/>
      <c r="BS105" s="145"/>
      <c r="BT105" s="145"/>
      <c r="BU105" s="145"/>
      <c r="BV105" s="145"/>
    </row>
    <row r="106" spans="63:74" x14ac:dyDescent="0.2">
      <c r="BK106" s="145"/>
      <c r="BL106" s="145"/>
      <c r="BM106" s="145"/>
      <c r="BN106" s="145"/>
      <c r="BO106" s="145"/>
      <c r="BP106" s="145"/>
      <c r="BQ106" s="145"/>
      <c r="BR106" s="145"/>
      <c r="BS106" s="145"/>
      <c r="BT106" s="145"/>
      <c r="BU106" s="145"/>
      <c r="BV106" s="145"/>
    </row>
    <row r="107" spans="63:74" x14ac:dyDescent="0.2">
      <c r="BK107" s="145"/>
      <c r="BL107" s="145"/>
      <c r="BM107" s="145"/>
      <c r="BN107" s="145"/>
      <c r="BO107" s="145"/>
      <c r="BP107" s="145"/>
      <c r="BQ107" s="145"/>
      <c r="BR107" s="145"/>
      <c r="BS107" s="145"/>
      <c r="BT107" s="145"/>
      <c r="BU107" s="145"/>
      <c r="BV107" s="145"/>
    </row>
    <row r="108" spans="63:74" x14ac:dyDescent="0.2">
      <c r="BK108" s="145"/>
      <c r="BL108" s="145"/>
      <c r="BM108" s="145"/>
      <c r="BN108" s="145"/>
      <c r="BO108" s="145"/>
      <c r="BP108" s="145"/>
      <c r="BQ108" s="145"/>
      <c r="BR108" s="145"/>
      <c r="BS108" s="145"/>
      <c r="BT108" s="145"/>
      <c r="BU108" s="145"/>
      <c r="BV108" s="145"/>
    </row>
    <row r="109" spans="63:74" x14ac:dyDescent="0.2">
      <c r="BK109" s="145"/>
      <c r="BL109" s="145"/>
      <c r="BM109" s="145"/>
      <c r="BN109" s="145"/>
      <c r="BO109" s="145"/>
      <c r="BP109" s="145"/>
      <c r="BQ109" s="145"/>
      <c r="BR109" s="145"/>
      <c r="BS109" s="145"/>
      <c r="BT109" s="145"/>
      <c r="BU109" s="145"/>
      <c r="BV109" s="145"/>
    </row>
    <row r="110" spans="63:74" x14ac:dyDescent="0.2">
      <c r="BK110" s="145"/>
      <c r="BL110" s="145"/>
      <c r="BM110" s="145"/>
      <c r="BN110" s="145"/>
      <c r="BO110" s="145"/>
      <c r="BP110" s="145"/>
      <c r="BQ110" s="145"/>
      <c r="BR110" s="145"/>
      <c r="BS110" s="145"/>
      <c r="BT110" s="145"/>
      <c r="BU110" s="145"/>
      <c r="BV110" s="145"/>
    </row>
    <row r="111" spans="63:74" x14ac:dyDescent="0.2">
      <c r="BK111" s="145"/>
      <c r="BL111" s="145"/>
      <c r="BM111" s="145"/>
      <c r="BN111" s="145"/>
      <c r="BO111" s="145"/>
      <c r="BP111" s="145"/>
      <c r="BQ111" s="145"/>
      <c r="BR111" s="145"/>
      <c r="BS111" s="145"/>
      <c r="BT111" s="145"/>
      <c r="BU111" s="145"/>
      <c r="BV111" s="145"/>
    </row>
    <row r="112" spans="63:74" x14ac:dyDescent="0.2">
      <c r="BK112" s="145"/>
      <c r="BL112" s="145"/>
      <c r="BM112" s="145"/>
      <c r="BN112" s="145"/>
      <c r="BO112" s="145"/>
      <c r="BP112" s="145"/>
      <c r="BQ112" s="145"/>
      <c r="BR112" s="145"/>
      <c r="BS112" s="145"/>
      <c r="BT112" s="145"/>
      <c r="BU112" s="145"/>
      <c r="BV112" s="145"/>
    </row>
    <row r="113" spans="63:74" x14ac:dyDescent="0.2">
      <c r="BK113" s="145"/>
      <c r="BL113" s="145"/>
      <c r="BM113" s="145"/>
      <c r="BN113" s="145"/>
      <c r="BO113" s="145"/>
      <c r="BP113" s="145"/>
      <c r="BQ113" s="145"/>
      <c r="BR113" s="145"/>
      <c r="BS113" s="145"/>
      <c r="BT113" s="145"/>
      <c r="BU113" s="145"/>
      <c r="BV113" s="145"/>
    </row>
    <row r="114" spans="63:74" x14ac:dyDescent="0.2">
      <c r="BK114" s="145"/>
      <c r="BL114" s="145"/>
      <c r="BM114" s="145"/>
      <c r="BN114" s="145"/>
      <c r="BO114" s="145"/>
      <c r="BP114" s="145"/>
      <c r="BQ114" s="145"/>
      <c r="BR114" s="145"/>
      <c r="BS114" s="145"/>
      <c r="BT114" s="145"/>
      <c r="BU114" s="145"/>
      <c r="BV114" s="145"/>
    </row>
    <row r="115" spans="63:74" x14ac:dyDescent="0.2">
      <c r="BK115" s="145"/>
      <c r="BL115" s="145"/>
      <c r="BM115" s="145"/>
      <c r="BN115" s="145"/>
      <c r="BO115" s="145"/>
      <c r="BP115" s="145"/>
      <c r="BQ115" s="145"/>
      <c r="BR115" s="145"/>
      <c r="BS115" s="145"/>
      <c r="BT115" s="145"/>
      <c r="BU115" s="145"/>
      <c r="BV115" s="145"/>
    </row>
    <row r="116" spans="63:74" x14ac:dyDescent="0.2">
      <c r="BK116" s="145"/>
      <c r="BL116" s="145"/>
      <c r="BM116" s="145"/>
      <c r="BN116" s="145"/>
      <c r="BO116" s="145"/>
      <c r="BP116" s="145"/>
      <c r="BQ116" s="145"/>
      <c r="BR116" s="145"/>
      <c r="BS116" s="145"/>
      <c r="BT116" s="145"/>
      <c r="BU116" s="145"/>
      <c r="BV116" s="145"/>
    </row>
    <row r="117" spans="63:74" x14ac:dyDescent="0.2">
      <c r="BK117" s="145"/>
      <c r="BL117" s="145"/>
      <c r="BM117" s="145"/>
      <c r="BN117" s="145"/>
      <c r="BO117" s="145"/>
      <c r="BP117" s="145"/>
      <c r="BQ117" s="145"/>
      <c r="BR117" s="145"/>
      <c r="BS117" s="145"/>
      <c r="BT117" s="145"/>
      <c r="BU117" s="145"/>
      <c r="BV117" s="145"/>
    </row>
    <row r="118" spans="63:74" x14ac:dyDescent="0.2">
      <c r="BK118" s="145"/>
      <c r="BL118" s="145"/>
      <c r="BM118" s="145"/>
      <c r="BN118" s="145"/>
      <c r="BO118" s="145"/>
      <c r="BP118" s="145"/>
      <c r="BQ118" s="145"/>
      <c r="BR118" s="145"/>
      <c r="BS118" s="145"/>
      <c r="BT118" s="145"/>
      <c r="BU118" s="145"/>
      <c r="BV118" s="145"/>
    </row>
    <row r="119" spans="63:74" x14ac:dyDescent="0.2">
      <c r="BK119" s="145"/>
      <c r="BL119" s="145"/>
      <c r="BM119" s="145"/>
      <c r="BN119" s="145"/>
      <c r="BO119" s="145"/>
      <c r="BP119" s="145"/>
      <c r="BQ119" s="145"/>
      <c r="BR119" s="145"/>
      <c r="BS119" s="145"/>
      <c r="BT119" s="145"/>
      <c r="BU119" s="145"/>
      <c r="BV119" s="145"/>
    </row>
    <row r="120" spans="63:74" x14ac:dyDescent="0.2">
      <c r="BK120" s="145"/>
      <c r="BL120" s="145"/>
      <c r="BM120" s="145"/>
      <c r="BN120" s="145"/>
      <c r="BO120" s="145"/>
      <c r="BP120" s="145"/>
      <c r="BQ120" s="145"/>
      <c r="BR120" s="145"/>
      <c r="BS120" s="145"/>
      <c r="BT120" s="145"/>
      <c r="BU120" s="145"/>
      <c r="BV120" s="145"/>
    </row>
    <row r="121" spans="63:74" x14ac:dyDescent="0.2">
      <c r="BK121" s="145"/>
      <c r="BL121" s="145"/>
      <c r="BM121" s="145"/>
      <c r="BN121" s="145"/>
      <c r="BO121" s="145"/>
      <c r="BP121" s="145"/>
      <c r="BQ121" s="145"/>
      <c r="BR121" s="145"/>
      <c r="BS121" s="145"/>
      <c r="BT121" s="145"/>
      <c r="BU121" s="145"/>
      <c r="BV121" s="145"/>
    </row>
    <row r="122" spans="63:74" x14ac:dyDescent="0.2">
      <c r="BK122" s="145"/>
      <c r="BL122" s="145"/>
      <c r="BM122" s="145"/>
      <c r="BN122" s="145"/>
      <c r="BO122" s="145"/>
      <c r="BP122" s="145"/>
      <c r="BQ122" s="145"/>
      <c r="BR122" s="145"/>
      <c r="BS122" s="145"/>
      <c r="BT122" s="145"/>
      <c r="BU122" s="145"/>
      <c r="BV122" s="145"/>
    </row>
    <row r="123" spans="63:74" x14ac:dyDescent="0.2">
      <c r="BK123" s="145"/>
      <c r="BL123" s="145"/>
      <c r="BM123" s="145"/>
      <c r="BN123" s="145"/>
      <c r="BO123" s="145"/>
      <c r="BP123" s="145"/>
      <c r="BQ123" s="145"/>
      <c r="BR123" s="145"/>
      <c r="BS123" s="145"/>
      <c r="BT123" s="145"/>
      <c r="BU123" s="145"/>
      <c r="BV123" s="145"/>
    </row>
    <row r="124" spans="63:74" x14ac:dyDescent="0.2">
      <c r="BK124" s="145"/>
      <c r="BL124" s="145"/>
      <c r="BM124" s="145"/>
      <c r="BN124" s="145"/>
      <c r="BO124" s="145"/>
      <c r="BP124" s="145"/>
      <c r="BQ124" s="145"/>
      <c r="BR124" s="145"/>
      <c r="BS124" s="145"/>
      <c r="BT124" s="145"/>
      <c r="BU124" s="145"/>
      <c r="BV124" s="145"/>
    </row>
    <row r="125" spans="63:74" x14ac:dyDescent="0.2">
      <c r="BK125" s="145"/>
      <c r="BL125" s="145"/>
      <c r="BM125" s="145"/>
      <c r="BN125" s="145"/>
      <c r="BO125" s="145"/>
      <c r="BP125" s="145"/>
      <c r="BQ125" s="145"/>
      <c r="BR125" s="145"/>
      <c r="BS125" s="145"/>
      <c r="BT125" s="145"/>
      <c r="BU125" s="145"/>
      <c r="BV125" s="145"/>
    </row>
    <row r="126" spans="63:74" x14ac:dyDescent="0.2">
      <c r="BK126" s="145"/>
      <c r="BL126" s="145"/>
      <c r="BM126" s="145"/>
      <c r="BN126" s="145"/>
      <c r="BO126" s="145"/>
      <c r="BP126" s="145"/>
      <c r="BQ126" s="145"/>
      <c r="BR126" s="145"/>
      <c r="BS126" s="145"/>
      <c r="BT126" s="145"/>
      <c r="BU126" s="145"/>
      <c r="BV126" s="145"/>
    </row>
    <row r="127" spans="63:74" x14ac:dyDescent="0.2">
      <c r="BK127" s="145"/>
      <c r="BL127" s="145"/>
      <c r="BM127" s="145"/>
      <c r="BN127" s="145"/>
      <c r="BO127" s="145"/>
      <c r="BP127" s="145"/>
      <c r="BQ127" s="145"/>
      <c r="BR127" s="145"/>
      <c r="BS127" s="145"/>
      <c r="BT127" s="145"/>
      <c r="BU127" s="145"/>
      <c r="BV127" s="145"/>
    </row>
    <row r="128" spans="63:74" x14ac:dyDescent="0.2">
      <c r="BK128" s="145"/>
      <c r="BL128" s="145"/>
      <c r="BM128" s="145"/>
      <c r="BN128" s="145"/>
      <c r="BO128" s="145"/>
      <c r="BP128" s="145"/>
      <c r="BQ128" s="145"/>
      <c r="BR128" s="145"/>
      <c r="BS128" s="145"/>
      <c r="BT128" s="145"/>
      <c r="BU128" s="145"/>
      <c r="BV128" s="145"/>
    </row>
    <row r="129" spans="63:74" x14ac:dyDescent="0.2">
      <c r="BK129" s="145"/>
      <c r="BL129" s="145"/>
      <c r="BM129" s="145"/>
      <c r="BN129" s="145"/>
      <c r="BO129" s="145"/>
      <c r="BP129" s="145"/>
      <c r="BQ129" s="145"/>
      <c r="BR129" s="145"/>
      <c r="BS129" s="145"/>
      <c r="BT129" s="145"/>
      <c r="BU129" s="145"/>
      <c r="BV129" s="145"/>
    </row>
    <row r="130" spans="63:74" x14ac:dyDescent="0.2">
      <c r="BK130" s="145"/>
      <c r="BL130" s="145"/>
      <c r="BM130" s="145"/>
      <c r="BN130" s="145"/>
      <c r="BO130" s="145"/>
      <c r="BP130" s="145"/>
      <c r="BQ130" s="145"/>
      <c r="BR130" s="145"/>
      <c r="BS130" s="145"/>
      <c r="BT130" s="145"/>
      <c r="BU130" s="145"/>
      <c r="BV130" s="145"/>
    </row>
    <row r="131" spans="63:74" x14ac:dyDescent="0.2">
      <c r="BK131" s="145"/>
      <c r="BL131" s="145"/>
      <c r="BM131" s="145"/>
      <c r="BN131" s="145"/>
      <c r="BO131" s="145"/>
      <c r="BP131" s="145"/>
      <c r="BQ131" s="145"/>
      <c r="BR131" s="145"/>
      <c r="BS131" s="145"/>
      <c r="BT131" s="145"/>
      <c r="BU131" s="145"/>
      <c r="BV131" s="145"/>
    </row>
    <row r="132" spans="63:74" x14ac:dyDescent="0.2">
      <c r="BK132" s="145"/>
      <c r="BL132" s="145"/>
      <c r="BM132" s="145"/>
      <c r="BN132" s="145"/>
      <c r="BO132" s="145"/>
      <c r="BP132" s="145"/>
      <c r="BQ132" s="145"/>
      <c r="BR132" s="145"/>
      <c r="BS132" s="145"/>
      <c r="BT132" s="145"/>
      <c r="BU132" s="145"/>
      <c r="BV132" s="145"/>
    </row>
    <row r="133" spans="63:74" x14ac:dyDescent="0.2">
      <c r="BK133" s="145"/>
      <c r="BL133" s="145"/>
      <c r="BM133" s="145"/>
      <c r="BN133" s="145"/>
      <c r="BO133" s="145"/>
      <c r="BP133" s="145"/>
      <c r="BQ133" s="145"/>
      <c r="BR133" s="145"/>
      <c r="BS133" s="145"/>
      <c r="BT133" s="145"/>
      <c r="BU133" s="145"/>
      <c r="BV133" s="145"/>
    </row>
    <row r="134" spans="63:74" x14ac:dyDescent="0.2">
      <c r="BK134" s="145"/>
      <c r="BL134" s="145"/>
      <c r="BM134" s="145"/>
      <c r="BN134" s="145"/>
      <c r="BO134" s="145"/>
      <c r="BP134" s="145"/>
      <c r="BQ134" s="145"/>
      <c r="BR134" s="145"/>
      <c r="BS134" s="145"/>
      <c r="BT134" s="145"/>
      <c r="BU134" s="145"/>
      <c r="BV134" s="145"/>
    </row>
    <row r="135" spans="63:74" x14ac:dyDescent="0.2">
      <c r="BK135" s="145"/>
      <c r="BL135" s="145"/>
      <c r="BM135" s="145"/>
      <c r="BN135" s="145"/>
      <c r="BO135" s="145"/>
      <c r="BP135" s="145"/>
      <c r="BQ135" s="145"/>
      <c r="BR135" s="145"/>
      <c r="BS135" s="145"/>
      <c r="BT135" s="145"/>
      <c r="BU135" s="145"/>
      <c r="BV135" s="145"/>
    </row>
    <row r="136" spans="63:74" x14ac:dyDescent="0.2">
      <c r="BK136" s="145"/>
      <c r="BL136" s="145"/>
      <c r="BM136" s="145"/>
      <c r="BN136" s="145"/>
      <c r="BO136" s="145"/>
      <c r="BP136" s="145"/>
      <c r="BQ136" s="145"/>
      <c r="BR136" s="145"/>
      <c r="BS136" s="145"/>
      <c r="BT136" s="145"/>
      <c r="BU136" s="145"/>
      <c r="BV136" s="145"/>
    </row>
    <row r="137" spans="63:74" x14ac:dyDescent="0.2">
      <c r="BK137" s="145"/>
      <c r="BL137" s="145"/>
      <c r="BM137" s="145"/>
      <c r="BN137" s="145"/>
      <c r="BO137" s="145"/>
      <c r="BP137" s="145"/>
      <c r="BQ137" s="145"/>
      <c r="BR137" s="145"/>
      <c r="BS137" s="145"/>
      <c r="BT137" s="145"/>
      <c r="BU137" s="145"/>
      <c r="BV137" s="145"/>
    </row>
    <row r="138" spans="63:74" x14ac:dyDescent="0.2">
      <c r="BK138" s="145"/>
      <c r="BL138" s="145"/>
      <c r="BM138" s="145"/>
      <c r="BN138" s="145"/>
      <c r="BO138" s="145"/>
      <c r="BP138" s="145"/>
      <c r="BQ138" s="145"/>
      <c r="BR138" s="145"/>
      <c r="BS138" s="145"/>
      <c r="BT138" s="145"/>
      <c r="BU138" s="145"/>
      <c r="BV138" s="145"/>
    </row>
    <row r="139" spans="63:74" x14ac:dyDescent="0.2">
      <c r="BK139" s="145"/>
      <c r="BL139" s="145"/>
      <c r="BM139" s="145"/>
      <c r="BN139" s="145"/>
      <c r="BO139" s="145"/>
      <c r="BP139" s="145"/>
      <c r="BQ139" s="145"/>
      <c r="BR139" s="145"/>
      <c r="BS139" s="145"/>
      <c r="BT139" s="145"/>
      <c r="BU139" s="145"/>
      <c r="BV139" s="145"/>
    </row>
    <row r="140" spans="63:74" x14ac:dyDescent="0.2">
      <c r="BK140" s="145"/>
      <c r="BL140" s="145"/>
      <c r="BM140" s="145"/>
      <c r="BN140" s="145"/>
      <c r="BO140" s="145"/>
      <c r="BP140" s="145"/>
      <c r="BQ140" s="145"/>
      <c r="BR140" s="145"/>
      <c r="BS140" s="145"/>
      <c r="BT140" s="145"/>
      <c r="BU140" s="145"/>
      <c r="BV140" s="145"/>
    </row>
    <row r="141" spans="63:74" x14ac:dyDescent="0.2">
      <c r="BK141" s="145"/>
      <c r="BL141" s="145"/>
      <c r="BM141" s="145"/>
      <c r="BN141" s="145"/>
      <c r="BO141" s="145"/>
      <c r="BP141" s="145"/>
      <c r="BQ141" s="145"/>
      <c r="BR141" s="145"/>
      <c r="BS141" s="145"/>
      <c r="BT141" s="145"/>
      <c r="BU141" s="145"/>
      <c r="BV141" s="145"/>
    </row>
    <row r="142" spans="63:74" x14ac:dyDescent="0.2">
      <c r="BK142" s="145"/>
      <c r="BL142" s="145"/>
      <c r="BM142" s="145"/>
      <c r="BN142" s="145"/>
      <c r="BO142" s="145"/>
      <c r="BP142" s="145"/>
      <c r="BQ142" s="145"/>
      <c r="BR142" s="145"/>
      <c r="BS142" s="145"/>
      <c r="BT142" s="145"/>
      <c r="BU142" s="145"/>
      <c r="BV142" s="145"/>
    </row>
    <row r="143" spans="63:74" x14ac:dyDescent="0.2">
      <c r="BK143" s="145"/>
      <c r="BL143" s="145"/>
      <c r="BM143" s="145"/>
      <c r="BN143" s="145"/>
      <c r="BO143" s="145"/>
      <c r="BP143" s="145"/>
      <c r="BQ143" s="145"/>
      <c r="BR143" s="145"/>
      <c r="BS143" s="145"/>
      <c r="BT143" s="145"/>
      <c r="BU143" s="145"/>
      <c r="BV143" s="145"/>
    </row>
    <row r="144" spans="63:74" x14ac:dyDescent="0.2">
      <c r="BK144" s="145"/>
      <c r="BL144" s="145"/>
      <c r="BM144" s="145"/>
      <c r="BN144" s="145"/>
      <c r="BO144" s="145"/>
      <c r="BP144" s="145"/>
      <c r="BQ144" s="145"/>
      <c r="BR144" s="145"/>
      <c r="BS144" s="145"/>
      <c r="BT144" s="145"/>
      <c r="BU144" s="145"/>
      <c r="BV144" s="145"/>
    </row>
    <row r="145" spans="63:74" x14ac:dyDescent="0.2">
      <c r="BK145" s="145"/>
      <c r="BL145" s="145"/>
      <c r="BM145" s="145"/>
      <c r="BN145" s="145"/>
      <c r="BO145" s="145"/>
      <c r="BP145" s="145"/>
      <c r="BQ145" s="145"/>
      <c r="BR145" s="145"/>
      <c r="BS145" s="145"/>
      <c r="BT145" s="145"/>
      <c r="BU145" s="145"/>
      <c r="BV145" s="145"/>
    </row>
    <row r="146" spans="63:74" x14ac:dyDescent="0.2">
      <c r="BK146" s="145"/>
      <c r="BL146" s="145"/>
      <c r="BM146" s="145"/>
      <c r="BN146" s="145"/>
      <c r="BO146" s="145"/>
      <c r="BP146" s="145"/>
      <c r="BQ146" s="145"/>
      <c r="BR146" s="145"/>
      <c r="BS146" s="145"/>
      <c r="BT146" s="145"/>
      <c r="BU146" s="145"/>
      <c r="BV146" s="145"/>
    </row>
    <row r="147" spans="63:74" x14ac:dyDescent="0.2">
      <c r="BK147" s="145"/>
      <c r="BL147" s="145"/>
      <c r="BM147" s="145"/>
      <c r="BN147" s="145"/>
      <c r="BO147" s="145"/>
      <c r="BP147" s="145"/>
      <c r="BQ147" s="145"/>
      <c r="BR147" s="145"/>
      <c r="BS147" s="145"/>
      <c r="BT147" s="145"/>
      <c r="BU147" s="145"/>
      <c r="BV147" s="145"/>
    </row>
  </sheetData>
  <mergeCells count="17">
    <mergeCell ref="B52:Q52"/>
    <mergeCell ref="B53:Q53"/>
    <mergeCell ref="A1:A2"/>
    <mergeCell ref="B43:Q43"/>
    <mergeCell ref="B45:Q45"/>
    <mergeCell ref="B48:Q48"/>
    <mergeCell ref="B49:Q49"/>
    <mergeCell ref="B47:Q47"/>
    <mergeCell ref="B50:Q50"/>
    <mergeCell ref="B46:Q46"/>
    <mergeCell ref="BK3:BV3"/>
    <mergeCell ref="B1:AL1"/>
    <mergeCell ref="C3:N3"/>
    <mergeCell ref="O3:Z3"/>
    <mergeCell ref="AA3:AL3"/>
    <mergeCell ref="AM3:AX3"/>
    <mergeCell ref="AY3:BJ3"/>
  </mergeCells>
  <phoneticPr fontId="7" type="noConversion"/>
  <conditionalFormatting sqref="C44:P44">
    <cfRule type="cellIs" dxfId="7" priority="1" stopIfTrue="1" operator="notEqual">
      <formula>0</formula>
    </cfRule>
  </conditionalFormatting>
  <hyperlinks>
    <hyperlink ref="A1:A2" location="Contents!A1" display="Table of Contents"/>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4">
    <pageSetUpPr fitToPage="1"/>
  </sheetPr>
  <dimension ref="A1:BV141"/>
  <sheetViews>
    <sheetView showGridLines="0" zoomScaleNormal="100" workbookViewId="0">
      <pane xSplit="2" ySplit="4" topLeftCell="AY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1.5" style="46" customWidth="1"/>
    <col min="2" max="2" width="39.5" style="46" customWidth="1"/>
    <col min="3" max="50" width="6.5" style="46" customWidth="1"/>
    <col min="51" max="55" width="6.5" style="144" customWidth="1"/>
    <col min="56" max="58" width="6.5" style="744" customWidth="1"/>
    <col min="59" max="61" width="6.5" style="750" customWidth="1"/>
    <col min="62" max="62" width="6.5" style="144" customWidth="1"/>
    <col min="63" max="74" width="6.5" style="46" customWidth="1"/>
    <col min="75" max="16384" width="9.5" style="46"/>
  </cols>
  <sheetData>
    <row r="1" spans="1:74" ht="14.8" customHeight="1" x14ac:dyDescent="0.2">
      <c r="A1" s="999" t="s">
        <v>479</v>
      </c>
      <c r="B1" s="1064" t="s">
        <v>1374</v>
      </c>
      <c r="C1" s="1065"/>
      <c r="D1" s="1065"/>
      <c r="E1" s="1065"/>
      <c r="F1" s="1065"/>
      <c r="G1" s="1065"/>
      <c r="H1" s="1065"/>
      <c r="I1" s="1065"/>
      <c r="J1" s="1065"/>
      <c r="K1" s="1065"/>
      <c r="L1" s="1065"/>
      <c r="M1" s="1065"/>
      <c r="N1" s="1065"/>
      <c r="O1" s="1065"/>
      <c r="P1" s="1065"/>
      <c r="Q1" s="1065"/>
      <c r="R1" s="1065"/>
      <c r="S1" s="1065"/>
      <c r="T1" s="1065"/>
      <c r="U1" s="1065"/>
      <c r="V1" s="1065"/>
      <c r="W1" s="1065"/>
      <c r="X1" s="1065"/>
      <c r="Y1" s="1065"/>
      <c r="Z1" s="1065"/>
      <c r="AA1" s="1065"/>
      <c r="AB1" s="1065"/>
      <c r="AC1" s="1065"/>
      <c r="AD1" s="1065"/>
      <c r="AE1" s="1065"/>
      <c r="AF1" s="1065"/>
      <c r="AG1" s="1065"/>
      <c r="AH1" s="1065"/>
      <c r="AI1" s="1065"/>
      <c r="AJ1" s="1065"/>
      <c r="AK1" s="1065"/>
      <c r="AL1" s="1065"/>
    </row>
    <row r="2" spans="1:74" s="35" customFormat="1" ht="12.85" x14ac:dyDescent="0.2">
      <c r="A2" s="1000"/>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147"/>
      <c r="AZ2" s="147"/>
      <c r="BA2" s="147"/>
      <c r="BB2" s="147"/>
      <c r="BC2" s="147"/>
      <c r="BD2" s="724"/>
      <c r="BE2" s="724"/>
      <c r="BF2" s="724"/>
      <c r="BG2" s="948"/>
      <c r="BH2" s="948"/>
      <c r="BI2" s="948"/>
      <c r="BJ2" s="147"/>
    </row>
    <row r="3" spans="1:74" s="7" customFormat="1" ht="12.85" x14ac:dyDescent="0.2">
      <c r="A3" s="353" t="s">
        <v>777</v>
      </c>
      <c r="B3" s="9"/>
      <c r="C3" s="1002">
        <f>Dates!D3</f>
        <v>2020</v>
      </c>
      <c r="D3" s="994"/>
      <c r="E3" s="994"/>
      <c r="F3" s="994"/>
      <c r="G3" s="994"/>
      <c r="H3" s="994"/>
      <c r="I3" s="994"/>
      <c r="J3" s="994"/>
      <c r="K3" s="994"/>
      <c r="L3" s="994"/>
      <c r="M3" s="994"/>
      <c r="N3" s="995"/>
      <c r="O3" s="1002">
        <f>C3+1</f>
        <v>2021</v>
      </c>
      <c r="P3" s="1003"/>
      <c r="Q3" s="1003"/>
      <c r="R3" s="1003"/>
      <c r="S3" s="1003"/>
      <c r="T3" s="1003"/>
      <c r="U3" s="1003"/>
      <c r="V3" s="1003"/>
      <c r="W3" s="1003"/>
      <c r="X3" s="994"/>
      <c r="Y3" s="994"/>
      <c r="Z3" s="995"/>
      <c r="AA3" s="991">
        <f>O3+1</f>
        <v>2022</v>
      </c>
      <c r="AB3" s="994"/>
      <c r="AC3" s="994"/>
      <c r="AD3" s="994"/>
      <c r="AE3" s="994"/>
      <c r="AF3" s="994"/>
      <c r="AG3" s="994"/>
      <c r="AH3" s="994"/>
      <c r="AI3" s="994"/>
      <c r="AJ3" s="994"/>
      <c r="AK3" s="994"/>
      <c r="AL3" s="995"/>
      <c r="AM3" s="991">
        <f>AA3+1</f>
        <v>2023</v>
      </c>
      <c r="AN3" s="994"/>
      <c r="AO3" s="994"/>
      <c r="AP3" s="994"/>
      <c r="AQ3" s="994"/>
      <c r="AR3" s="994"/>
      <c r="AS3" s="994"/>
      <c r="AT3" s="994"/>
      <c r="AU3" s="994"/>
      <c r="AV3" s="994"/>
      <c r="AW3" s="994"/>
      <c r="AX3" s="995"/>
      <c r="AY3" s="991">
        <f>AM3+1</f>
        <v>2024</v>
      </c>
      <c r="AZ3" s="992"/>
      <c r="BA3" s="992"/>
      <c r="BB3" s="992"/>
      <c r="BC3" s="992"/>
      <c r="BD3" s="992"/>
      <c r="BE3" s="992"/>
      <c r="BF3" s="992"/>
      <c r="BG3" s="992"/>
      <c r="BH3" s="992"/>
      <c r="BI3" s="992"/>
      <c r="BJ3" s="993"/>
      <c r="BK3" s="991">
        <f>AY3+1</f>
        <v>2025</v>
      </c>
      <c r="BL3" s="994"/>
      <c r="BM3" s="994"/>
      <c r="BN3" s="994"/>
      <c r="BO3" s="994"/>
      <c r="BP3" s="994"/>
      <c r="BQ3" s="994"/>
      <c r="BR3" s="994"/>
      <c r="BS3" s="994"/>
      <c r="BT3" s="994"/>
      <c r="BU3" s="994"/>
      <c r="BV3" s="995"/>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47"/>
      <c r="B5" s="308" t="s">
        <v>1375</v>
      </c>
      <c r="C5" s="463"/>
      <c r="D5" s="463"/>
      <c r="E5" s="463"/>
      <c r="F5" s="463"/>
      <c r="G5" s="463"/>
      <c r="H5" s="463"/>
      <c r="I5" s="463"/>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463"/>
      <c r="AM5" s="463"/>
      <c r="AN5" s="463"/>
      <c r="AO5" s="463"/>
      <c r="AP5" s="463"/>
      <c r="AQ5" s="463"/>
      <c r="AR5" s="463"/>
      <c r="AS5" s="463"/>
      <c r="AT5" s="463"/>
      <c r="AU5" s="463"/>
      <c r="AV5" s="463"/>
      <c r="AW5" s="463"/>
      <c r="AX5" s="463"/>
      <c r="AY5" s="161"/>
      <c r="AZ5" s="473"/>
      <c r="BA5" s="473"/>
      <c r="BB5" s="473"/>
      <c r="BC5" s="473"/>
      <c r="BD5" s="745"/>
      <c r="BE5" s="745"/>
      <c r="BF5" s="745"/>
      <c r="BG5" s="745"/>
      <c r="BH5" s="971"/>
      <c r="BI5" s="971"/>
      <c r="BJ5" s="469"/>
      <c r="BK5" s="469"/>
      <c r="BL5" s="469"/>
      <c r="BM5" s="469"/>
      <c r="BN5" s="469"/>
      <c r="BO5" s="469"/>
      <c r="BP5" s="469"/>
      <c r="BQ5" s="469"/>
      <c r="BR5" s="469"/>
      <c r="BS5" s="469"/>
      <c r="BT5" s="469"/>
      <c r="BU5" s="469"/>
      <c r="BV5" s="469"/>
    </row>
    <row r="6" spans="1:74" s="308" customFormat="1" ht="11.05" customHeight="1" x14ac:dyDescent="0.2">
      <c r="A6" s="474" t="s">
        <v>127</v>
      </c>
      <c r="B6" s="832" t="s">
        <v>1206</v>
      </c>
      <c r="C6" s="34">
        <v>44.703349003</v>
      </c>
      <c r="D6" s="34">
        <v>36.565242003999998</v>
      </c>
      <c r="E6" s="34">
        <v>35.237252994999999</v>
      </c>
      <c r="F6" s="34">
        <v>27.894168990000001</v>
      </c>
      <c r="G6" s="34">
        <v>31.020794002999999</v>
      </c>
      <c r="H6" s="34">
        <v>41.517707010000002</v>
      </c>
      <c r="I6" s="34">
        <v>53.609751989999999</v>
      </c>
      <c r="J6" s="34">
        <v>53.375048014999997</v>
      </c>
      <c r="K6" s="34">
        <v>42.951197000000001</v>
      </c>
      <c r="L6" s="34">
        <v>37.390725009000001</v>
      </c>
      <c r="M6" s="34">
        <v>37.00699899</v>
      </c>
      <c r="N6" s="34">
        <v>42.55019901</v>
      </c>
      <c r="O6" s="34">
        <v>53.401590001999999</v>
      </c>
      <c r="P6" s="34">
        <v>50.104078000000001</v>
      </c>
      <c r="Q6" s="34">
        <v>42.302643985000003</v>
      </c>
      <c r="R6" s="34">
        <v>33.424860989999999</v>
      </c>
      <c r="S6" s="34">
        <v>39.748026015000001</v>
      </c>
      <c r="T6" s="34">
        <v>51.401762009999999</v>
      </c>
      <c r="U6" s="34">
        <v>57.981483996999998</v>
      </c>
      <c r="V6" s="34">
        <v>58.413316008999999</v>
      </c>
      <c r="W6" s="34">
        <v>49.017983000000001</v>
      </c>
      <c r="X6" s="34">
        <v>38.203975991999997</v>
      </c>
      <c r="Y6" s="34">
        <v>35.820099999999996</v>
      </c>
      <c r="Z6" s="34">
        <v>40.013543990999999</v>
      </c>
      <c r="AA6" s="34">
        <v>53.055048390000003</v>
      </c>
      <c r="AB6" s="34">
        <v>44.933584922999998</v>
      </c>
      <c r="AC6" s="34">
        <v>39.841198134999999</v>
      </c>
      <c r="AD6" s="34">
        <v>35.205862859</v>
      </c>
      <c r="AE6" s="34">
        <v>40.854771391</v>
      </c>
      <c r="AF6" s="34">
        <v>47.348773448000003</v>
      </c>
      <c r="AG6" s="34">
        <v>52.269124480000002</v>
      </c>
      <c r="AH6" s="34">
        <v>51.304653117999997</v>
      </c>
      <c r="AI6" s="34">
        <v>41.531558367999999</v>
      </c>
      <c r="AJ6" s="34">
        <v>37.278118366999998</v>
      </c>
      <c r="AK6" s="34">
        <v>36.888859072000002</v>
      </c>
      <c r="AL6" s="34">
        <v>44.318672433000003</v>
      </c>
      <c r="AM6" s="34">
        <v>40.581558999999999</v>
      </c>
      <c r="AN6" s="34">
        <v>30.443995999999999</v>
      </c>
      <c r="AO6" s="34">
        <v>34.605518000000004</v>
      </c>
      <c r="AP6" s="34">
        <v>29.573089</v>
      </c>
      <c r="AQ6" s="34">
        <v>32.406613999999998</v>
      </c>
      <c r="AR6" s="34">
        <v>38.225569</v>
      </c>
      <c r="AS6" s="34">
        <v>48.39714</v>
      </c>
      <c r="AT6" s="34">
        <v>49.213867999999998</v>
      </c>
      <c r="AU6" s="34">
        <v>41.502782000000003</v>
      </c>
      <c r="AV6" s="34">
        <v>34.474238014000001</v>
      </c>
      <c r="AW6" s="34">
        <v>32.327348000000001</v>
      </c>
      <c r="AX6" s="34">
        <v>36.042382987000003</v>
      </c>
      <c r="AY6" s="34">
        <v>45.088026986000003</v>
      </c>
      <c r="AZ6" s="34">
        <v>29.681515989000001</v>
      </c>
      <c r="BA6" s="34">
        <v>27.159549009999999</v>
      </c>
      <c r="BB6" s="34">
        <v>26.750526499999999</v>
      </c>
      <c r="BC6" s="34">
        <v>30.098063100000001</v>
      </c>
      <c r="BD6" s="704">
        <v>38.621976400000001</v>
      </c>
      <c r="BE6" s="704">
        <v>43.910781450000002</v>
      </c>
      <c r="BF6" s="704">
        <v>45.774361632999998</v>
      </c>
      <c r="BG6" s="704">
        <v>36.975436033000001</v>
      </c>
      <c r="BH6" s="704">
        <v>26.467419932999999</v>
      </c>
      <c r="BI6" s="704">
        <v>26.414229233</v>
      </c>
      <c r="BJ6" s="475">
        <v>39.054459999999999</v>
      </c>
      <c r="BK6" s="475">
        <v>45.245869999999996</v>
      </c>
      <c r="BL6" s="475">
        <v>31.875060000000001</v>
      </c>
      <c r="BM6" s="475">
        <v>25.513680000000001</v>
      </c>
      <c r="BN6" s="475">
        <v>21.145230000000002</v>
      </c>
      <c r="BO6" s="475">
        <v>25.3872</v>
      </c>
      <c r="BP6" s="475">
        <v>34.725279999999998</v>
      </c>
      <c r="BQ6" s="475">
        <v>44.866720000000001</v>
      </c>
      <c r="BR6" s="475">
        <v>45.864640000000001</v>
      </c>
      <c r="BS6" s="475">
        <v>35.887990000000002</v>
      </c>
      <c r="BT6" s="475">
        <v>29.23996</v>
      </c>
      <c r="BU6" s="475">
        <v>30.454509999999999</v>
      </c>
      <c r="BV6" s="475">
        <v>39.215879999999999</v>
      </c>
    </row>
    <row r="7" spans="1:74" ht="11.05" customHeight="1" x14ac:dyDescent="0.2">
      <c r="A7" s="49" t="s">
        <v>125</v>
      </c>
      <c r="B7" s="833" t="s">
        <v>1376</v>
      </c>
      <c r="C7" s="380">
        <v>-5.8793449999999998</v>
      </c>
      <c r="D7" s="380">
        <v>-4.8249409999999999</v>
      </c>
      <c r="E7" s="380">
        <v>-5.7693770000000004</v>
      </c>
      <c r="F7" s="380">
        <v>-6.4580840000000004</v>
      </c>
      <c r="G7" s="380">
        <v>-2.1399110000000001</v>
      </c>
      <c r="H7" s="380">
        <v>3.822899</v>
      </c>
      <c r="I7" s="380">
        <v>12.832458000000001</v>
      </c>
      <c r="J7" s="380">
        <v>8.8646329999999995</v>
      </c>
      <c r="K7" s="380">
        <v>0.47391499999999998</v>
      </c>
      <c r="L7" s="380">
        <v>-4.0347559999999998</v>
      </c>
      <c r="M7" s="380">
        <v>-2.3427920000000002</v>
      </c>
      <c r="N7" s="380">
        <v>3.2129750000000001</v>
      </c>
      <c r="O7" s="380">
        <v>7.8720720000000002</v>
      </c>
      <c r="P7" s="380">
        <v>16.153297999999999</v>
      </c>
      <c r="Q7" s="380">
        <v>-1.769218</v>
      </c>
      <c r="R7" s="380">
        <v>-6.0166510000000004</v>
      </c>
      <c r="S7" s="380">
        <v>-2.5520689999999999</v>
      </c>
      <c r="T7" s="380">
        <v>9.1283060000000003</v>
      </c>
      <c r="U7" s="380">
        <v>13.722966</v>
      </c>
      <c r="V7" s="380">
        <v>13.231578000000001</v>
      </c>
      <c r="W7" s="380">
        <v>4.3048999999999999</v>
      </c>
      <c r="X7" s="380">
        <v>-4.346152</v>
      </c>
      <c r="Y7" s="380">
        <v>-7.2549250000000001</v>
      </c>
      <c r="Z7" s="380">
        <v>-2.6349610000000001</v>
      </c>
      <c r="AA7" s="380">
        <v>7.4457339999999999</v>
      </c>
      <c r="AB7" s="380">
        <v>3.609515</v>
      </c>
      <c r="AC7" s="380">
        <v>-5.0064919999999997</v>
      </c>
      <c r="AD7" s="380">
        <v>-4.6037129999999999</v>
      </c>
      <c r="AE7" s="380">
        <v>-1.946339</v>
      </c>
      <c r="AF7" s="380">
        <v>5.8228470000000003</v>
      </c>
      <c r="AG7" s="380">
        <v>7.6266590000000001</v>
      </c>
      <c r="AH7" s="380">
        <v>3.532114</v>
      </c>
      <c r="AI7" s="380">
        <v>-3.8541829999999999</v>
      </c>
      <c r="AJ7" s="380">
        <v>-7.9645820000000001</v>
      </c>
      <c r="AK7" s="380">
        <v>-5.8371890000000004</v>
      </c>
      <c r="AL7" s="380">
        <v>4.365507</v>
      </c>
      <c r="AM7" s="380">
        <v>-3.843467</v>
      </c>
      <c r="AN7" s="380">
        <v>-7.0360880000000003</v>
      </c>
      <c r="AO7" s="380">
        <v>-9.2718989999999994</v>
      </c>
      <c r="AP7" s="380">
        <v>-10.745072</v>
      </c>
      <c r="AQ7" s="380">
        <v>-8.4451610000000006</v>
      </c>
      <c r="AR7" s="380">
        <v>-1.5190459999999999</v>
      </c>
      <c r="AS7" s="380">
        <v>6.2856259999999997</v>
      </c>
      <c r="AT7" s="380">
        <v>5.030621</v>
      </c>
      <c r="AU7" s="380">
        <v>-0.14568700000000001</v>
      </c>
      <c r="AV7" s="380">
        <v>-4.9930399999999997</v>
      </c>
      <c r="AW7" s="380">
        <v>-7.9417970000000002</v>
      </c>
      <c r="AX7" s="380">
        <v>-2.0441639999999999</v>
      </c>
      <c r="AY7" s="380">
        <v>9.1451360000000008</v>
      </c>
      <c r="AZ7" s="380">
        <v>-5.0877929999999996</v>
      </c>
      <c r="BA7" s="380">
        <v>-6.2796339999999997</v>
      </c>
      <c r="BB7" s="380">
        <v>-3.1658124999999999</v>
      </c>
      <c r="BC7" s="380">
        <v>-1.0468909</v>
      </c>
      <c r="BD7" s="676">
        <v>4.5515043999999998</v>
      </c>
      <c r="BE7" s="676">
        <v>7.7279039000000003</v>
      </c>
      <c r="BF7" s="676">
        <v>5.5765327999999998</v>
      </c>
      <c r="BG7" s="676">
        <v>-0.95486280000000001</v>
      </c>
      <c r="BH7" s="676">
        <v>-8.7656516999999994</v>
      </c>
      <c r="BI7" s="676">
        <v>-6.4213798000000004</v>
      </c>
      <c r="BJ7" s="391">
        <v>7.4276960000000001</v>
      </c>
      <c r="BK7" s="391">
        <v>10.869540000000001</v>
      </c>
      <c r="BL7" s="391">
        <v>2.1268400000000001</v>
      </c>
      <c r="BM7" s="391">
        <v>-8.2339649999999995</v>
      </c>
      <c r="BN7" s="391">
        <v>-7.6477259999999996</v>
      </c>
      <c r="BO7" s="391">
        <v>-4.6172829999999996</v>
      </c>
      <c r="BP7" s="391">
        <v>5.5670450000000002</v>
      </c>
      <c r="BQ7" s="391">
        <v>12.63949</v>
      </c>
      <c r="BR7" s="391">
        <v>9.1443349999999999</v>
      </c>
      <c r="BS7" s="391">
        <v>3.4776549999999999</v>
      </c>
      <c r="BT7" s="391">
        <v>-2.920347</v>
      </c>
      <c r="BU7" s="391">
        <v>0.35311969999999998</v>
      </c>
      <c r="BV7" s="391">
        <v>9.9819220000000008</v>
      </c>
    </row>
    <row r="8" spans="1:74" ht="11.05" customHeight="1" x14ac:dyDescent="0.2">
      <c r="A8" s="49" t="s">
        <v>126</v>
      </c>
      <c r="B8" s="833" t="s">
        <v>1377</v>
      </c>
      <c r="C8" s="380">
        <v>0.67219200300000004</v>
      </c>
      <c r="D8" s="380">
        <v>0.65358100399999997</v>
      </c>
      <c r="E8" s="380">
        <v>0.53613399500000003</v>
      </c>
      <c r="F8" s="380">
        <v>0.53082998999999997</v>
      </c>
      <c r="G8" s="380">
        <v>0.43082600300000001</v>
      </c>
      <c r="H8" s="380">
        <v>0.43023801</v>
      </c>
      <c r="I8" s="380">
        <v>0.58008099000000002</v>
      </c>
      <c r="J8" s="380">
        <v>0.64067901500000002</v>
      </c>
      <c r="K8" s="380">
        <v>0.60440099999999997</v>
      </c>
      <c r="L8" s="380">
        <v>0.58279500900000003</v>
      </c>
      <c r="M8" s="380">
        <v>0.52590698999999996</v>
      </c>
      <c r="N8" s="380">
        <v>0.69194201</v>
      </c>
      <c r="O8" s="380">
        <v>0.69529100200000005</v>
      </c>
      <c r="P8" s="380">
        <v>0.69216</v>
      </c>
      <c r="Q8" s="380">
        <v>0.68915898499999995</v>
      </c>
      <c r="R8" s="380">
        <v>0.38425299000000002</v>
      </c>
      <c r="S8" s="380">
        <v>0.57421501500000005</v>
      </c>
      <c r="T8" s="380">
        <v>0.60147200999999995</v>
      </c>
      <c r="U8" s="380">
        <v>0.72665199700000005</v>
      </c>
      <c r="V8" s="380">
        <v>0.69358900899999998</v>
      </c>
      <c r="W8" s="380">
        <v>0.60390600000000005</v>
      </c>
      <c r="X8" s="380">
        <v>0.57108299200000001</v>
      </c>
      <c r="Y8" s="380">
        <v>0.64367399999999997</v>
      </c>
      <c r="Z8" s="380">
        <v>0.78749799099999995</v>
      </c>
      <c r="AA8" s="380">
        <v>0.83845498500000004</v>
      </c>
      <c r="AB8" s="380">
        <v>0.71138799200000002</v>
      </c>
      <c r="AC8" s="380">
        <v>0.66151299900000005</v>
      </c>
      <c r="AD8" s="380">
        <v>0.66740900999999997</v>
      </c>
      <c r="AE8" s="380">
        <v>0.86050900500000005</v>
      </c>
      <c r="AF8" s="380">
        <v>0.71793099000000005</v>
      </c>
      <c r="AG8" s="380">
        <v>0.81222600899999997</v>
      </c>
      <c r="AH8" s="380">
        <v>0.81286600399999998</v>
      </c>
      <c r="AI8" s="380">
        <v>0.69104399999999999</v>
      </c>
      <c r="AJ8" s="380">
        <v>0.68970498800000002</v>
      </c>
      <c r="AK8" s="380">
        <v>0.75208701</v>
      </c>
      <c r="AL8" s="380">
        <v>0.71920099199999998</v>
      </c>
      <c r="AM8" s="380">
        <v>0.64009199999999999</v>
      </c>
      <c r="AN8" s="380">
        <v>0.69199600000000006</v>
      </c>
      <c r="AO8" s="380">
        <v>0.69819699999999996</v>
      </c>
      <c r="AP8" s="380">
        <v>0.625108</v>
      </c>
      <c r="AQ8" s="380">
        <v>0.61778500000000003</v>
      </c>
      <c r="AR8" s="380">
        <v>0.61157399999999995</v>
      </c>
      <c r="AS8" s="380">
        <v>0.85134900000000002</v>
      </c>
      <c r="AT8" s="380">
        <v>0.80834899999999998</v>
      </c>
      <c r="AU8" s="380">
        <v>0.50034100000000004</v>
      </c>
      <c r="AV8" s="380">
        <v>0.63842001400000004</v>
      </c>
      <c r="AW8" s="380">
        <v>0.78039000000000003</v>
      </c>
      <c r="AX8" s="380">
        <v>0.85059898700000003</v>
      </c>
      <c r="AY8" s="380">
        <v>0.83045298599999995</v>
      </c>
      <c r="AZ8" s="380">
        <v>0.72109198900000004</v>
      </c>
      <c r="BA8" s="380">
        <v>0.76758201000000004</v>
      </c>
      <c r="BB8" s="380">
        <v>0.70833500000000005</v>
      </c>
      <c r="BC8" s="380">
        <v>0.55209799999999998</v>
      </c>
      <c r="BD8" s="676">
        <v>0.78831200000000001</v>
      </c>
      <c r="BE8" s="676">
        <v>0.39942684699999997</v>
      </c>
      <c r="BF8" s="676">
        <v>0.39942683333000001</v>
      </c>
      <c r="BG8" s="676">
        <v>0.39942683333000001</v>
      </c>
      <c r="BH8" s="676">
        <v>0.39942683333000001</v>
      </c>
      <c r="BI8" s="676">
        <v>0.39942683333000001</v>
      </c>
      <c r="BJ8" s="391">
        <v>0.39942680000000003</v>
      </c>
      <c r="BK8" s="391">
        <v>0.39747640000000001</v>
      </c>
      <c r="BL8" s="391">
        <v>0.39747640000000001</v>
      </c>
      <c r="BM8" s="391">
        <v>0.39747640000000001</v>
      </c>
      <c r="BN8" s="391">
        <v>0.39747640000000001</v>
      </c>
      <c r="BO8" s="391">
        <v>0.39747640000000001</v>
      </c>
      <c r="BP8" s="391">
        <v>0.39747640000000001</v>
      </c>
      <c r="BQ8" s="391">
        <v>0.39747640000000001</v>
      </c>
      <c r="BR8" s="391">
        <v>0.39747640000000001</v>
      </c>
      <c r="BS8" s="391">
        <v>0.39747640000000001</v>
      </c>
      <c r="BT8" s="391">
        <v>0.39747640000000001</v>
      </c>
      <c r="BU8" s="391">
        <v>0.39747640000000001</v>
      </c>
      <c r="BV8" s="391">
        <v>0.39747640000000001</v>
      </c>
    </row>
    <row r="9" spans="1:74" s="308" customFormat="1" ht="11.05" customHeight="1" x14ac:dyDescent="0.2">
      <c r="A9" s="474" t="s">
        <v>124</v>
      </c>
      <c r="B9" s="834" t="s">
        <v>1204</v>
      </c>
      <c r="C9" s="34">
        <v>49.910502000000001</v>
      </c>
      <c r="D9" s="34">
        <v>40.736601999999998</v>
      </c>
      <c r="E9" s="34">
        <v>40.470495999999997</v>
      </c>
      <c r="F9" s="34">
        <v>33.821423000000003</v>
      </c>
      <c r="G9" s="34">
        <v>32.729878999999997</v>
      </c>
      <c r="H9" s="34">
        <v>37.264569999999999</v>
      </c>
      <c r="I9" s="34">
        <v>40.197212999999998</v>
      </c>
      <c r="J9" s="34">
        <v>43.869736000000003</v>
      </c>
      <c r="K9" s="34">
        <v>41.872881</v>
      </c>
      <c r="L9" s="34">
        <v>40.842686</v>
      </c>
      <c r="M9" s="34">
        <v>38.823884</v>
      </c>
      <c r="N9" s="34">
        <v>38.645282000000002</v>
      </c>
      <c r="O9" s="34">
        <v>44.834226999999998</v>
      </c>
      <c r="P9" s="34">
        <v>33.258620000000001</v>
      </c>
      <c r="Q9" s="34">
        <v>43.382702999999999</v>
      </c>
      <c r="R9" s="34">
        <v>39.057259000000002</v>
      </c>
      <c r="S9" s="34">
        <v>41.725879999999997</v>
      </c>
      <c r="T9" s="34">
        <v>41.671984000000002</v>
      </c>
      <c r="U9" s="34">
        <v>43.531866000000001</v>
      </c>
      <c r="V9" s="34">
        <v>44.488149</v>
      </c>
      <c r="W9" s="34">
        <v>44.109177000000003</v>
      </c>
      <c r="X9" s="34">
        <v>41.979044999999999</v>
      </c>
      <c r="Y9" s="34">
        <v>42.431350999999999</v>
      </c>
      <c r="Z9" s="34">
        <v>41.861007000000001</v>
      </c>
      <c r="AA9" s="34">
        <v>44.770859405000003</v>
      </c>
      <c r="AB9" s="34">
        <v>40.612681930999997</v>
      </c>
      <c r="AC9" s="34">
        <v>44.186177135999998</v>
      </c>
      <c r="AD9" s="34">
        <v>39.142166848999999</v>
      </c>
      <c r="AE9" s="34">
        <v>41.940601385999997</v>
      </c>
      <c r="AF9" s="34">
        <v>40.807995458000001</v>
      </c>
      <c r="AG9" s="34">
        <v>43.830239470999999</v>
      </c>
      <c r="AH9" s="34">
        <v>46.959673113999997</v>
      </c>
      <c r="AI9" s="34">
        <v>44.694697368</v>
      </c>
      <c r="AJ9" s="34">
        <v>44.552995379000002</v>
      </c>
      <c r="AK9" s="34">
        <v>41.973961062000001</v>
      </c>
      <c r="AL9" s="34">
        <v>39.233964440999998</v>
      </c>
      <c r="AM9" s="34">
        <v>43.784934</v>
      </c>
      <c r="AN9" s="34">
        <v>36.788088000000002</v>
      </c>
      <c r="AO9" s="34">
        <v>43.179220000000001</v>
      </c>
      <c r="AP9" s="34">
        <v>39.693052999999999</v>
      </c>
      <c r="AQ9" s="34">
        <v>40.233989999999999</v>
      </c>
      <c r="AR9" s="34">
        <v>39.133040999999999</v>
      </c>
      <c r="AS9" s="34">
        <v>41.260165000000001</v>
      </c>
      <c r="AT9" s="34">
        <v>43.374898000000002</v>
      </c>
      <c r="AU9" s="34">
        <v>41.148128</v>
      </c>
      <c r="AV9" s="34">
        <v>38.828857999999997</v>
      </c>
      <c r="AW9" s="34">
        <v>39.488754999999998</v>
      </c>
      <c r="AX9" s="34">
        <v>37.235948</v>
      </c>
      <c r="AY9" s="34">
        <v>35.112437999999997</v>
      </c>
      <c r="AZ9" s="34">
        <v>34.048217000000001</v>
      </c>
      <c r="BA9" s="34">
        <v>32.671601000000003</v>
      </c>
      <c r="BB9" s="34">
        <v>29.208003999999999</v>
      </c>
      <c r="BC9" s="34">
        <v>30.592856000000001</v>
      </c>
      <c r="BD9" s="704">
        <v>33.282159999999998</v>
      </c>
      <c r="BE9" s="704">
        <v>35.783450703</v>
      </c>
      <c r="BF9" s="704">
        <v>39.798402000000003</v>
      </c>
      <c r="BG9" s="704">
        <v>37.530872000000002</v>
      </c>
      <c r="BH9" s="704">
        <v>34.833644798999998</v>
      </c>
      <c r="BI9" s="704">
        <v>32.436182199999998</v>
      </c>
      <c r="BJ9" s="475">
        <v>31.227340000000002</v>
      </c>
      <c r="BK9" s="475">
        <v>33.978859999999997</v>
      </c>
      <c r="BL9" s="475">
        <v>29.350739999999998</v>
      </c>
      <c r="BM9" s="475">
        <v>33.350169999999999</v>
      </c>
      <c r="BN9" s="475">
        <v>28.395479999999999</v>
      </c>
      <c r="BO9" s="475">
        <v>29.607009999999999</v>
      </c>
      <c r="BP9" s="475">
        <v>28.760760000000001</v>
      </c>
      <c r="BQ9" s="475">
        <v>31.829750000000001</v>
      </c>
      <c r="BR9" s="475">
        <v>36.322830000000003</v>
      </c>
      <c r="BS9" s="475">
        <v>32.012860000000003</v>
      </c>
      <c r="BT9" s="475">
        <v>31.762830000000001</v>
      </c>
      <c r="BU9" s="475">
        <v>29.70392</v>
      </c>
      <c r="BV9" s="475">
        <v>28.836480000000002</v>
      </c>
    </row>
    <row r="10" spans="1:74" s="308" customFormat="1" ht="11.05" customHeight="1" x14ac:dyDescent="0.2">
      <c r="A10" s="474" t="s">
        <v>115</v>
      </c>
      <c r="B10" s="835" t="s">
        <v>1378</v>
      </c>
      <c r="C10" s="34">
        <v>55.666972999999999</v>
      </c>
      <c r="D10" s="34">
        <v>47.425207999999998</v>
      </c>
      <c r="E10" s="34">
        <v>46.106031999999999</v>
      </c>
      <c r="F10" s="34">
        <v>39.346704000000003</v>
      </c>
      <c r="G10" s="34">
        <v>37.262844999999999</v>
      </c>
      <c r="H10" s="34">
        <v>39.608334999999997</v>
      </c>
      <c r="I10" s="34">
        <v>43.217199999999998</v>
      </c>
      <c r="J10" s="34">
        <v>47.522893000000003</v>
      </c>
      <c r="K10" s="34">
        <v>45.141308000000002</v>
      </c>
      <c r="L10" s="34">
        <v>44.988278999999999</v>
      </c>
      <c r="M10" s="34">
        <v>44.344920999999999</v>
      </c>
      <c r="N10" s="34">
        <v>44.803655999999997</v>
      </c>
      <c r="O10" s="34">
        <v>48.495550999999999</v>
      </c>
      <c r="P10" s="34">
        <v>40.817064999999999</v>
      </c>
      <c r="Q10" s="34">
        <v>50.817703000000002</v>
      </c>
      <c r="R10" s="34">
        <v>45.294547000000001</v>
      </c>
      <c r="S10" s="34">
        <v>48.607135999999997</v>
      </c>
      <c r="T10" s="34">
        <v>48.772692999999997</v>
      </c>
      <c r="U10" s="34">
        <v>48.47289</v>
      </c>
      <c r="V10" s="34">
        <v>50.039026</v>
      </c>
      <c r="W10" s="34">
        <v>49.759599999999999</v>
      </c>
      <c r="X10" s="34">
        <v>48.953837999999998</v>
      </c>
      <c r="Y10" s="34">
        <v>48.825009999999999</v>
      </c>
      <c r="Z10" s="34">
        <v>48.576219000000002</v>
      </c>
      <c r="AA10" s="34">
        <v>49.887262999999997</v>
      </c>
      <c r="AB10" s="34">
        <v>47.875067000000001</v>
      </c>
      <c r="AC10" s="34">
        <v>51.548139999999997</v>
      </c>
      <c r="AD10" s="34">
        <v>46.387467999999998</v>
      </c>
      <c r="AE10" s="34">
        <v>49.552526</v>
      </c>
      <c r="AF10" s="34">
        <v>48.670070000000003</v>
      </c>
      <c r="AG10" s="34">
        <v>49.301246999999996</v>
      </c>
      <c r="AH10" s="34">
        <v>53.601346999999997</v>
      </c>
      <c r="AI10" s="34">
        <v>51.574119000000003</v>
      </c>
      <c r="AJ10" s="34">
        <v>51.331895000000003</v>
      </c>
      <c r="AK10" s="34">
        <v>48.753593000000002</v>
      </c>
      <c r="AL10" s="34">
        <v>45.672547000000002</v>
      </c>
      <c r="AM10" s="34">
        <v>51.052731999999999</v>
      </c>
      <c r="AN10" s="34">
        <v>45.750903999999998</v>
      </c>
      <c r="AO10" s="34">
        <v>52.027268999999997</v>
      </c>
      <c r="AP10" s="34">
        <v>47.006179000000003</v>
      </c>
      <c r="AQ10" s="34">
        <v>48.262134000000003</v>
      </c>
      <c r="AR10" s="34">
        <v>47.18356</v>
      </c>
      <c r="AS10" s="34">
        <v>46.594642999999998</v>
      </c>
      <c r="AT10" s="34">
        <v>50.624502999999997</v>
      </c>
      <c r="AU10" s="34">
        <v>48.619798000000003</v>
      </c>
      <c r="AV10" s="34">
        <v>47.602803999999999</v>
      </c>
      <c r="AW10" s="34">
        <v>47.518639</v>
      </c>
      <c r="AX10" s="34">
        <v>45.710852000000003</v>
      </c>
      <c r="AY10" s="34">
        <v>44.052010000000003</v>
      </c>
      <c r="AZ10" s="34">
        <v>44.010722000000001</v>
      </c>
      <c r="BA10" s="34">
        <v>41.808231999999997</v>
      </c>
      <c r="BB10" s="34">
        <v>35.709395000000001</v>
      </c>
      <c r="BC10" s="34">
        <v>39.370106</v>
      </c>
      <c r="BD10" s="704">
        <v>43.003757999999998</v>
      </c>
      <c r="BE10" s="704">
        <v>43.342917999999997</v>
      </c>
      <c r="BF10" s="704">
        <v>47.110135</v>
      </c>
      <c r="BG10" s="704">
        <v>45.723695999999997</v>
      </c>
      <c r="BH10" s="704">
        <v>43.649185000000003</v>
      </c>
      <c r="BI10" s="704">
        <v>40.770468999999999</v>
      </c>
      <c r="BJ10" s="475">
        <v>40.261679999999998</v>
      </c>
      <c r="BK10" s="475">
        <v>42.430079999999997</v>
      </c>
      <c r="BL10" s="475">
        <v>37.55021</v>
      </c>
      <c r="BM10" s="475">
        <v>42.131779999999999</v>
      </c>
      <c r="BN10" s="475">
        <v>36.307340000000003</v>
      </c>
      <c r="BO10" s="475">
        <v>37.507489999999997</v>
      </c>
      <c r="BP10" s="475">
        <v>36.84104</v>
      </c>
      <c r="BQ10" s="475">
        <v>38.703890000000001</v>
      </c>
      <c r="BR10" s="475">
        <v>44.020530000000001</v>
      </c>
      <c r="BS10" s="475">
        <v>39.525709999999997</v>
      </c>
      <c r="BT10" s="475">
        <v>40.318420000000003</v>
      </c>
      <c r="BU10" s="475">
        <v>38.485309999999998</v>
      </c>
      <c r="BV10" s="475">
        <v>38.484999999999999</v>
      </c>
    </row>
    <row r="11" spans="1:74" ht="11.05" customHeight="1" x14ac:dyDescent="0.2">
      <c r="A11" s="48" t="s">
        <v>116</v>
      </c>
      <c r="B11" s="836" t="s">
        <v>1001</v>
      </c>
      <c r="C11" s="380">
        <v>14.861031000000001</v>
      </c>
      <c r="D11" s="380">
        <v>12.660779</v>
      </c>
      <c r="E11" s="380">
        <v>12.308638</v>
      </c>
      <c r="F11" s="380">
        <v>10.007972000000001</v>
      </c>
      <c r="G11" s="380">
        <v>9.477919</v>
      </c>
      <c r="H11" s="380">
        <v>10.074525</v>
      </c>
      <c r="I11" s="380">
        <v>10.788878</v>
      </c>
      <c r="J11" s="380">
        <v>11.863744000000001</v>
      </c>
      <c r="K11" s="380">
        <v>11.269185</v>
      </c>
      <c r="L11" s="380">
        <v>11.909397</v>
      </c>
      <c r="M11" s="380">
        <v>11.739125</v>
      </c>
      <c r="N11" s="380">
        <v>11.860573</v>
      </c>
      <c r="O11" s="380">
        <v>14.183998000000001</v>
      </c>
      <c r="P11" s="380">
        <v>11.938181999999999</v>
      </c>
      <c r="Q11" s="380">
        <v>14.863187999999999</v>
      </c>
      <c r="R11" s="380">
        <v>12.522856000000001</v>
      </c>
      <c r="S11" s="380">
        <v>13.438699</v>
      </c>
      <c r="T11" s="380">
        <v>13.484567</v>
      </c>
      <c r="U11" s="380">
        <v>11.960509</v>
      </c>
      <c r="V11" s="380">
        <v>12.346965000000001</v>
      </c>
      <c r="W11" s="380">
        <v>12.278036999999999</v>
      </c>
      <c r="X11" s="380">
        <v>12.885494</v>
      </c>
      <c r="Y11" s="380">
        <v>12.851573</v>
      </c>
      <c r="Z11" s="380">
        <v>12.786127</v>
      </c>
      <c r="AA11" s="380">
        <v>13.45969</v>
      </c>
      <c r="AB11" s="380">
        <v>12.916791999999999</v>
      </c>
      <c r="AC11" s="380">
        <v>13.907807</v>
      </c>
      <c r="AD11" s="380">
        <v>12.883153</v>
      </c>
      <c r="AE11" s="380">
        <v>13.762204000000001</v>
      </c>
      <c r="AF11" s="380">
        <v>13.517059</v>
      </c>
      <c r="AG11" s="380">
        <v>12.841676</v>
      </c>
      <c r="AH11" s="380">
        <v>13.961724999999999</v>
      </c>
      <c r="AI11" s="380">
        <v>13.433665</v>
      </c>
      <c r="AJ11" s="380">
        <v>14.194516</v>
      </c>
      <c r="AK11" s="380">
        <v>13.481558</v>
      </c>
      <c r="AL11" s="380">
        <v>12.629568000000001</v>
      </c>
      <c r="AM11" s="380">
        <v>14.770154</v>
      </c>
      <c r="AN11" s="380">
        <v>13.236259</v>
      </c>
      <c r="AO11" s="380">
        <v>15.052104999999999</v>
      </c>
      <c r="AP11" s="380">
        <v>14.063772</v>
      </c>
      <c r="AQ11" s="380">
        <v>14.439529</v>
      </c>
      <c r="AR11" s="380">
        <v>14.116864</v>
      </c>
      <c r="AS11" s="380">
        <v>12.857955</v>
      </c>
      <c r="AT11" s="380">
        <v>13.970018</v>
      </c>
      <c r="AU11" s="380">
        <v>13.416847000000001</v>
      </c>
      <c r="AV11" s="380">
        <v>13.401282999999999</v>
      </c>
      <c r="AW11" s="380">
        <v>13.377580999999999</v>
      </c>
      <c r="AX11" s="380">
        <v>12.868648</v>
      </c>
      <c r="AY11" s="380">
        <v>13.417866</v>
      </c>
      <c r="AZ11" s="380">
        <v>13.405291</v>
      </c>
      <c r="BA11" s="380">
        <v>12.734424000000001</v>
      </c>
      <c r="BB11" s="380">
        <v>12.046301</v>
      </c>
      <c r="BC11" s="380">
        <v>13.281196</v>
      </c>
      <c r="BD11" s="676">
        <v>14.506978</v>
      </c>
      <c r="BE11" s="676">
        <v>12.645348</v>
      </c>
      <c r="BF11" s="676">
        <v>13.744422</v>
      </c>
      <c r="BG11" s="676">
        <v>13.339978</v>
      </c>
      <c r="BH11" s="676">
        <v>13.074956999999999</v>
      </c>
      <c r="BI11" s="676">
        <v>12.218147</v>
      </c>
      <c r="BJ11" s="391">
        <v>12.042160000000001</v>
      </c>
      <c r="BK11" s="391">
        <v>13.47321</v>
      </c>
      <c r="BL11" s="391">
        <v>11.875819999999999</v>
      </c>
      <c r="BM11" s="391">
        <v>12.71495</v>
      </c>
      <c r="BN11" s="391">
        <v>11.29119</v>
      </c>
      <c r="BO11" s="391">
        <v>11.6568</v>
      </c>
      <c r="BP11" s="391">
        <v>11.657690000000001</v>
      </c>
      <c r="BQ11" s="391">
        <v>10.318110000000001</v>
      </c>
      <c r="BR11" s="391">
        <v>11.70318</v>
      </c>
      <c r="BS11" s="391">
        <v>10.566090000000001</v>
      </c>
      <c r="BT11" s="391">
        <v>11.27833</v>
      </c>
      <c r="BU11" s="391">
        <v>10.853300000000001</v>
      </c>
      <c r="BV11" s="391">
        <v>11.044510000000001</v>
      </c>
    </row>
    <row r="12" spans="1:74" ht="11.05" customHeight="1" x14ac:dyDescent="0.2">
      <c r="A12" s="48" t="s">
        <v>117</v>
      </c>
      <c r="B12" s="836" t="s">
        <v>1002</v>
      </c>
      <c r="C12" s="380">
        <v>9.609693</v>
      </c>
      <c r="D12" s="380">
        <v>8.186928</v>
      </c>
      <c r="E12" s="380">
        <v>7.9591900000000004</v>
      </c>
      <c r="F12" s="380">
        <v>6.7596309999999997</v>
      </c>
      <c r="G12" s="380">
        <v>6.4016320000000002</v>
      </c>
      <c r="H12" s="380">
        <v>6.8045540000000004</v>
      </c>
      <c r="I12" s="380">
        <v>7.3654719999999996</v>
      </c>
      <c r="J12" s="380">
        <v>8.0993139999999997</v>
      </c>
      <c r="K12" s="380">
        <v>7.6934060000000004</v>
      </c>
      <c r="L12" s="380">
        <v>7.3280960000000004</v>
      </c>
      <c r="M12" s="380">
        <v>7.223287</v>
      </c>
      <c r="N12" s="380">
        <v>7.2979849999999997</v>
      </c>
      <c r="O12" s="380">
        <v>8.6389460000000007</v>
      </c>
      <c r="P12" s="380">
        <v>7.271109</v>
      </c>
      <c r="Q12" s="380">
        <v>9.0526219999999995</v>
      </c>
      <c r="R12" s="380">
        <v>7.3719239999999999</v>
      </c>
      <c r="S12" s="380">
        <v>7.9110740000000002</v>
      </c>
      <c r="T12" s="380">
        <v>7.9379920000000004</v>
      </c>
      <c r="U12" s="380">
        <v>7.4162489999999996</v>
      </c>
      <c r="V12" s="380">
        <v>7.65585</v>
      </c>
      <c r="W12" s="380">
        <v>7.6131000000000002</v>
      </c>
      <c r="X12" s="380">
        <v>7.5396859999999997</v>
      </c>
      <c r="Y12" s="380">
        <v>7.5198679999999998</v>
      </c>
      <c r="Z12" s="380">
        <v>7.4815490000000002</v>
      </c>
      <c r="AA12" s="380">
        <v>7.9840910000000003</v>
      </c>
      <c r="AB12" s="380">
        <v>7.6620379999999999</v>
      </c>
      <c r="AC12" s="380">
        <v>8.249898</v>
      </c>
      <c r="AD12" s="380">
        <v>8.0796589999999995</v>
      </c>
      <c r="AE12" s="380">
        <v>8.6309260000000005</v>
      </c>
      <c r="AF12" s="380">
        <v>8.4771970000000003</v>
      </c>
      <c r="AG12" s="380">
        <v>7.8965889999999996</v>
      </c>
      <c r="AH12" s="380">
        <v>8.5853389999999994</v>
      </c>
      <c r="AI12" s="380">
        <v>8.2606710000000003</v>
      </c>
      <c r="AJ12" s="380">
        <v>8.6510029999999993</v>
      </c>
      <c r="AK12" s="380">
        <v>8.2164699999999993</v>
      </c>
      <c r="AL12" s="380">
        <v>7.6972500000000004</v>
      </c>
      <c r="AM12" s="380">
        <v>8.691065</v>
      </c>
      <c r="AN12" s="380">
        <v>7.7885039999999996</v>
      </c>
      <c r="AO12" s="380">
        <v>8.856973</v>
      </c>
      <c r="AP12" s="380">
        <v>7.7413410000000002</v>
      </c>
      <c r="AQ12" s="380">
        <v>7.9481760000000001</v>
      </c>
      <c r="AR12" s="380">
        <v>7.7705320000000002</v>
      </c>
      <c r="AS12" s="380">
        <v>7.2269829999999997</v>
      </c>
      <c r="AT12" s="380">
        <v>7.8520240000000001</v>
      </c>
      <c r="AU12" s="380">
        <v>7.5410469999999998</v>
      </c>
      <c r="AV12" s="380">
        <v>7.5233790000000003</v>
      </c>
      <c r="AW12" s="380">
        <v>7.5100920000000002</v>
      </c>
      <c r="AX12" s="380">
        <v>7.2243899999999996</v>
      </c>
      <c r="AY12" s="380">
        <v>7.5460500000000001</v>
      </c>
      <c r="AZ12" s="380">
        <v>7.5389730000000004</v>
      </c>
      <c r="BA12" s="380">
        <v>7.1616770000000001</v>
      </c>
      <c r="BB12" s="380">
        <v>6.1323749999999997</v>
      </c>
      <c r="BC12" s="380">
        <v>6.761056</v>
      </c>
      <c r="BD12" s="676">
        <v>7.3850619999999996</v>
      </c>
      <c r="BE12" s="676">
        <v>6.9062289999999997</v>
      </c>
      <c r="BF12" s="676">
        <v>7.5064960000000003</v>
      </c>
      <c r="BG12" s="676">
        <v>7.2855429999999997</v>
      </c>
      <c r="BH12" s="676">
        <v>6.9918670000000001</v>
      </c>
      <c r="BI12" s="676">
        <v>6.552854</v>
      </c>
      <c r="BJ12" s="391">
        <v>6.4984469999999996</v>
      </c>
      <c r="BK12" s="391">
        <v>7.5036800000000001</v>
      </c>
      <c r="BL12" s="391">
        <v>6.6070520000000004</v>
      </c>
      <c r="BM12" s="391">
        <v>7.1802140000000003</v>
      </c>
      <c r="BN12" s="391">
        <v>6.0823640000000001</v>
      </c>
      <c r="BO12" s="391">
        <v>6.2323539999999999</v>
      </c>
      <c r="BP12" s="391">
        <v>5.8612440000000001</v>
      </c>
      <c r="BQ12" s="391">
        <v>5.7344660000000003</v>
      </c>
      <c r="BR12" s="391">
        <v>6.7161850000000003</v>
      </c>
      <c r="BS12" s="391">
        <v>5.939711</v>
      </c>
      <c r="BT12" s="391">
        <v>6.0075380000000003</v>
      </c>
      <c r="BU12" s="391">
        <v>5.6984050000000002</v>
      </c>
      <c r="BV12" s="391">
        <v>5.7553729999999996</v>
      </c>
    </row>
    <row r="13" spans="1:74" ht="11.05" customHeight="1" x14ac:dyDescent="0.2">
      <c r="A13" s="48" t="s">
        <v>118</v>
      </c>
      <c r="B13" s="836" t="s">
        <v>1003</v>
      </c>
      <c r="C13" s="380">
        <v>31.196249000000002</v>
      </c>
      <c r="D13" s="380">
        <v>26.577501000000002</v>
      </c>
      <c r="E13" s="380">
        <v>25.838204000000001</v>
      </c>
      <c r="F13" s="380">
        <v>22.579101000000001</v>
      </c>
      <c r="G13" s="380">
        <v>21.383293999999999</v>
      </c>
      <c r="H13" s="380">
        <v>22.729255999999999</v>
      </c>
      <c r="I13" s="380">
        <v>25.062850000000001</v>
      </c>
      <c r="J13" s="380">
        <v>27.559835</v>
      </c>
      <c r="K13" s="380">
        <v>26.178716999999999</v>
      </c>
      <c r="L13" s="380">
        <v>25.750786000000002</v>
      </c>
      <c r="M13" s="380">
        <v>25.382508999999999</v>
      </c>
      <c r="N13" s="380">
        <v>25.645098000000001</v>
      </c>
      <c r="O13" s="380">
        <v>25.672606999999999</v>
      </c>
      <c r="P13" s="380">
        <v>21.607773999999999</v>
      </c>
      <c r="Q13" s="380">
        <v>26.901893000000001</v>
      </c>
      <c r="R13" s="380">
        <v>25.399767000000001</v>
      </c>
      <c r="S13" s="380">
        <v>27.257363000000002</v>
      </c>
      <c r="T13" s="380">
        <v>27.350134000000001</v>
      </c>
      <c r="U13" s="380">
        <v>29.096132000000001</v>
      </c>
      <c r="V13" s="380">
        <v>30.036211000000002</v>
      </c>
      <c r="W13" s="380">
        <v>29.868462999999998</v>
      </c>
      <c r="X13" s="380">
        <v>28.528658</v>
      </c>
      <c r="Y13" s="380">
        <v>28.453569000000002</v>
      </c>
      <c r="Z13" s="380">
        <v>28.308543</v>
      </c>
      <c r="AA13" s="380">
        <v>28.443481999999999</v>
      </c>
      <c r="AB13" s="380">
        <v>27.296237000000001</v>
      </c>
      <c r="AC13" s="380">
        <v>29.390435</v>
      </c>
      <c r="AD13" s="380">
        <v>25.424655999999999</v>
      </c>
      <c r="AE13" s="380">
        <v>27.159396000000001</v>
      </c>
      <c r="AF13" s="380">
        <v>26.675813999999999</v>
      </c>
      <c r="AG13" s="380">
        <v>28.562982000000002</v>
      </c>
      <c r="AH13" s="380">
        <v>31.054283000000002</v>
      </c>
      <c r="AI13" s="380">
        <v>29.879783</v>
      </c>
      <c r="AJ13" s="380">
        <v>28.486376</v>
      </c>
      <c r="AK13" s="380">
        <v>27.055565000000001</v>
      </c>
      <c r="AL13" s="380">
        <v>25.345728999999999</v>
      </c>
      <c r="AM13" s="380">
        <v>27.591512999999999</v>
      </c>
      <c r="AN13" s="380">
        <v>24.726140999999998</v>
      </c>
      <c r="AO13" s="380">
        <v>28.118190999999999</v>
      </c>
      <c r="AP13" s="380">
        <v>25.201066000000001</v>
      </c>
      <c r="AQ13" s="380">
        <v>25.874428999999999</v>
      </c>
      <c r="AR13" s="380">
        <v>25.296164000000001</v>
      </c>
      <c r="AS13" s="380">
        <v>26.509705</v>
      </c>
      <c r="AT13" s="380">
        <v>28.802461000000001</v>
      </c>
      <c r="AU13" s="380">
        <v>27.661904</v>
      </c>
      <c r="AV13" s="380">
        <v>26.678142000000001</v>
      </c>
      <c r="AW13" s="380">
        <v>26.630966000000001</v>
      </c>
      <c r="AX13" s="380">
        <v>25.617813999999999</v>
      </c>
      <c r="AY13" s="380">
        <v>23.088094000000002</v>
      </c>
      <c r="AZ13" s="380">
        <v>23.066458000000001</v>
      </c>
      <c r="BA13" s="380">
        <v>21.912130999999999</v>
      </c>
      <c r="BB13" s="380">
        <v>17.530719000000001</v>
      </c>
      <c r="BC13" s="380">
        <v>19.327853999999999</v>
      </c>
      <c r="BD13" s="676">
        <v>21.111718</v>
      </c>
      <c r="BE13" s="676">
        <v>23.791340999999999</v>
      </c>
      <c r="BF13" s="676">
        <v>25.859217000000001</v>
      </c>
      <c r="BG13" s="676">
        <v>25.098175000000001</v>
      </c>
      <c r="BH13" s="676">
        <v>23.582360999999999</v>
      </c>
      <c r="BI13" s="676">
        <v>21.999468</v>
      </c>
      <c r="BJ13" s="391">
        <v>21.721070000000001</v>
      </c>
      <c r="BK13" s="391">
        <v>21.453189999999999</v>
      </c>
      <c r="BL13" s="391">
        <v>19.067329999999998</v>
      </c>
      <c r="BM13" s="391">
        <v>22.236619999999998</v>
      </c>
      <c r="BN13" s="391">
        <v>18.933779999999999</v>
      </c>
      <c r="BO13" s="391">
        <v>19.61834</v>
      </c>
      <c r="BP13" s="391">
        <v>19.322109999999999</v>
      </c>
      <c r="BQ13" s="391">
        <v>22.651319999999998</v>
      </c>
      <c r="BR13" s="391">
        <v>25.60117</v>
      </c>
      <c r="BS13" s="391">
        <v>23.0199</v>
      </c>
      <c r="BT13" s="391">
        <v>23.032540000000001</v>
      </c>
      <c r="BU13" s="391">
        <v>21.933610000000002</v>
      </c>
      <c r="BV13" s="391">
        <v>21.685110000000002</v>
      </c>
    </row>
    <row r="14" spans="1:74" s="308" customFormat="1" ht="11.05" customHeight="1" x14ac:dyDescent="0.2">
      <c r="A14" s="474" t="s">
        <v>1504</v>
      </c>
      <c r="B14" s="835" t="s">
        <v>1211</v>
      </c>
      <c r="C14" s="34">
        <v>-5.6944710000000001</v>
      </c>
      <c r="D14" s="34">
        <v>-6.2676059999999998</v>
      </c>
      <c r="E14" s="34">
        <v>-6.6095360000000003</v>
      </c>
      <c r="F14" s="34">
        <v>-5.1862810000000001</v>
      </c>
      <c r="G14" s="34">
        <v>-4.178966</v>
      </c>
      <c r="H14" s="34">
        <v>-4.3557649999999999</v>
      </c>
      <c r="I14" s="34">
        <v>-4.813987</v>
      </c>
      <c r="J14" s="34">
        <v>-4.2311569999999996</v>
      </c>
      <c r="K14" s="34">
        <v>-4.8695870000000001</v>
      </c>
      <c r="L14" s="34">
        <v>-4.6570830000000001</v>
      </c>
      <c r="M14" s="34">
        <v>-6.3946569999999996</v>
      </c>
      <c r="N14" s="34">
        <v>-6.6701040000000003</v>
      </c>
      <c r="O14" s="34">
        <v>-5.4965039999999998</v>
      </c>
      <c r="P14" s="34">
        <v>-6.681705</v>
      </c>
      <c r="Q14" s="34">
        <v>-7.4877599999999997</v>
      </c>
      <c r="R14" s="34">
        <v>-6.3340480000000001</v>
      </c>
      <c r="S14" s="34">
        <v>-6.9696259999999999</v>
      </c>
      <c r="T14" s="34">
        <v>-7.1834389999999999</v>
      </c>
      <c r="U14" s="34">
        <v>-5.881894</v>
      </c>
      <c r="V14" s="34">
        <v>-6.9851270000000003</v>
      </c>
      <c r="W14" s="34">
        <v>-6.5938330000000001</v>
      </c>
      <c r="X14" s="34">
        <v>-6.9908229999999998</v>
      </c>
      <c r="Y14" s="34">
        <v>-6.3985190000000003</v>
      </c>
      <c r="Z14" s="34">
        <v>-6.723732</v>
      </c>
      <c r="AA14" s="34">
        <v>-5.0157049999999996</v>
      </c>
      <c r="AB14" s="34">
        <v>-7.0159979999999997</v>
      </c>
      <c r="AC14" s="34">
        <v>-7.0478319999999997</v>
      </c>
      <c r="AD14" s="34">
        <v>-7.118493</v>
      </c>
      <c r="AE14" s="34">
        <v>-7.213298</v>
      </c>
      <c r="AF14" s="34">
        <v>-7.4646819999999998</v>
      </c>
      <c r="AG14" s="34">
        <v>-5.6288460000000002</v>
      </c>
      <c r="AH14" s="34">
        <v>-6.7662750000000003</v>
      </c>
      <c r="AI14" s="34">
        <v>-6.748977</v>
      </c>
      <c r="AJ14" s="34">
        <v>-6.3778389999999998</v>
      </c>
      <c r="AK14" s="34">
        <v>-6.5964270000000003</v>
      </c>
      <c r="AL14" s="34">
        <v>-6.6478970000000004</v>
      </c>
      <c r="AM14" s="34">
        <v>-6.6417979999999996</v>
      </c>
      <c r="AN14" s="34">
        <v>-7.9558160000000004</v>
      </c>
      <c r="AO14" s="34">
        <v>-8.9110490000000002</v>
      </c>
      <c r="AP14" s="34">
        <v>-7.4111260000000003</v>
      </c>
      <c r="AQ14" s="34">
        <v>-8.1241439999999994</v>
      </c>
      <c r="AR14" s="34">
        <v>-8.1545190000000005</v>
      </c>
      <c r="AS14" s="34">
        <v>-6.3754780000000002</v>
      </c>
      <c r="AT14" s="34">
        <v>-8.7646049999999995</v>
      </c>
      <c r="AU14" s="34">
        <v>-8.5016700000000007</v>
      </c>
      <c r="AV14" s="34">
        <v>-8.7919459999999994</v>
      </c>
      <c r="AW14" s="34">
        <v>-8.0528840000000006</v>
      </c>
      <c r="AX14" s="34">
        <v>-8.5129040000000007</v>
      </c>
      <c r="AY14" s="34">
        <v>-8.3175720000000002</v>
      </c>
      <c r="AZ14" s="34">
        <v>-8.9685050000000004</v>
      </c>
      <c r="BA14" s="34">
        <v>-9.1906309999999998</v>
      </c>
      <c r="BB14" s="34">
        <v>-6.589391</v>
      </c>
      <c r="BC14" s="34">
        <v>-8.85825</v>
      </c>
      <c r="BD14" s="704">
        <v>-9.8085979999999999</v>
      </c>
      <c r="BE14" s="704">
        <v>-8.5754672967999994</v>
      </c>
      <c r="BF14" s="704">
        <v>-8.805733</v>
      </c>
      <c r="BG14" s="704">
        <v>-9.2048240000000003</v>
      </c>
      <c r="BH14" s="704">
        <v>-8.6484769999999997</v>
      </c>
      <c r="BI14" s="704">
        <v>-8.2928219999999992</v>
      </c>
      <c r="BJ14" s="475">
        <v>-9.0238639999999997</v>
      </c>
      <c r="BK14" s="475">
        <v>-8.7538230000000006</v>
      </c>
      <c r="BL14" s="475">
        <v>-7.3962820000000002</v>
      </c>
      <c r="BM14" s="475">
        <v>-8.7476369999999992</v>
      </c>
      <c r="BN14" s="475">
        <v>-7.9090939999999996</v>
      </c>
      <c r="BO14" s="475">
        <v>-7.8929749999999999</v>
      </c>
      <c r="BP14" s="475">
        <v>-8.0783149999999999</v>
      </c>
      <c r="BQ14" s="475">
        <v>-7.459676</v>
      </c>
      <c r="BR14" s="475">
        <v>-8.5668109999999995</v>
      </c>
      <c r="BS14" s="475">
        <v>-8.1429030000000004</v>
      </c>
      <c r="BT14" s="475">
        <v>-8.5238689999999995</v>
      </c>
      <c r="BU14" s="475">
        <v>-8.766394</v>
      </c>
      <c r="BV14" s="475">
        <v>-9.6538409999999999</v>
      </c>
    </row>
    <row r="15" spans="1:74" s="831" customFormat="1" ht="11.05" customHeight="1" x14ac:dyDescent="0.2">
      <c r="A15" s="830" t="s">
        <v>120</v>
      </c>
      <c r="B15" s="836" t="s">
        <v>1379</v>
      </c>
      <c r="C15" s="380">
        <v>0.53513900000000003</v>
      </c>
      <c r="D15" s="380">
        <v>0.34311999999999998</v>
      </c>
      <c r="E15" s="380">
        <v>0.46080199999999999</v>
      </c>
      <c r="F15" s="380">
        <v>0.36460300000000001</v>
      </c>
      <c r="G15" s="380">
        <v>0.53523699999999996</v>
      </c>
      <c r="H15" s="380">
        <v>0.22700200000000001</v>
      </c>
      <c r="I15" s="380">
        <v>0.53044999999999998</v>
      </c>
      <c r="J15" s="380">
        <v>0.31382100000000002</v>
      </c>
      <c r="K15" s="380">
        <v>0.50092400000000004</v>
      </c>
      <c r="L15" s="380">
        <v>0.26401799999999997</v>
      </c>
      <c r="M15" s="380">
        <v>0.63945300000000005</v>
      </c>
      <c r="N15" s="380">
        <v>0.42280099999999998</v>
      </c>
      <c r="O15" s="380">
        <v>0.52455799999999997</v>
      </c>
      <c r="P15" s="380">
        <v>0.30868699999999999</v>
      </c>
      <c r="Q15" s="380">
        <v>0.24052100000000001</v>
      </c>
      <c r="R15" s="380">
        <v>0.50926800000000005</v>
      </c>
      <c r="S15" s="380">
        <v>0.51217800000000002</v>
      </c>
      <c r="T15" s="380">
        <v>0.50891799999999998</v>
      </c>
      <c r="U15" s="380">
        <v>0.56406699999999999</v>
      </c>
      <c r="V15" s="380">
        <v>0.36813000000000001</v>
      </c>
      <c r="W15" s="380">
        <v>0.20172599999999999</v>
      </c>
      <c r="X15" s="380">
        <v>0.52549999999999997</v>
      </c>
      <c r="Y15" s="380">
        <v>0.43571599999999999</v>
      </c>
      <c r="Z15" s="380">
        <v>0.689079</v>
      </c>
      <c r="AA15" s="380">
        <v>0.50270199999999998</v>
      </c>
      <c r="AB15" s="380">
        <v>0.28925400000000001</v>
      </c>
      <c r="AC15" s="380">
        <v>0.52970899999999999</v>
      </c>
      <c r="AD15" s="380">
        <v>0.68416500000000002</v>
      </c>
      <c r="AE15" s="380">
        <v>0.32450899999999999</v>
      </c>
      <c r="AF15" s="380">
        <v>0.62746999999999997</v>
      </c>
      <c r="AG15" s="380">
        <v>0.65998699999999999</v>
      </c>
      <c r="AH15" s="380">
        <v>0.77902899999999997</v>
      </c>
      <c r="AI15" s="380">
        <v>0.53134199999999998</v>
      </c>
      <c r="AJ15" s="380">
        <v>0.40368100000000001</v>
      </c>
      <c r="AK15" s="380">
        <v>0.68949099999999997</v>
      </c>
      <c r="AL15" s="380">
        <v>0.292128</v>
      </c>
      <c r="AM15" s="380">
        <v>0.43973600000000002</v>
      </c>
      <c r="AN15" s="380">
        <v>0.29964200000000002</v>
      </c>
      <c r="AO15" s="380">
        <v>0.28083599999999997</v>
      </c>
      <c r="AP15" s="380">
        <v>0.42641400000000002</v>
      </c>
      <c r="AQ15" s="380">
        <v>0.305446</v>
      </c>
      <c r="AR15" s="380">
        <v>0.282364</v>
      </c>
      <c r="AS15" s="380">
        <v>0.32570700000000002</v>
      </c>
      <c r="AT15" s="380">
        <v>0.35474099999999997</v>
      </c>
      <c r="AU15" s="380">
        <v>0.313973</v>
      </c>
      <c r="AV15" s="380">
        <v>0.41334900000000002</v>
      </c>
      <c r="AW15" s="380">
        <v>0.335148</v>
      </c>
      <c r="AX15" s="380">
        <v>0.232768</v>
      </c>
      <c r="AY15" s="380">
        <v>9.3540999999999999E-2</v>
      </c>
      <c r="AZ15" s="380">
        <v>0.15052699999999999</v>
      </c>
      <c r="BA15" s="380">
        <v>8.4850999999999996E-2</v>
      </c>
      <c r="BB15" s="380">
        <v>0.25353900000000001</v>
      </c>
      <c r="BC15" s="380">
        <v>7.9714999999999994E-2</v>
      </c>
      <c r="BD15" s="676">
        <v>0.20256399999999999</v>
      </c>
      <c r="BE15" s="676">
        <v>0.18488070323</v>
      </c>
      <c r="BF15" s="676">
        <v>0.28809200000000001</v>
      </c>
      <c r="BG15" s="676">
        <v>0.24795600000000001</v>
      </c>
      <c r="BH15" s="676">
        <v>0.23061039999999999</v>
      </c>
      <c r="BI15" s="676">
        <v>0.20295630000000001</v>
      </c>
      <c r="BJ15" s="391">
        <v>0.33361790000000002</v>
      </c>
      <c r="BK15" s="391">
        <v>0.14773420000000001</v>
      </c>
      <c r="BL15" s="391">
        <v>0.11669300000000001</v>
      </c>
      <c r="BM15" s="391">
        <v>0.3034907</v>
      </c>
      <c r="BN15" s="391">
        <v>0.2402127</v>
      </c>
      <c r="BO15" s="391">
        <v>0.2351954</v>
      </c>
      <c r="BP15" s="391">
        <v>0.29069869999999998</v>
      </c>
      <c r="BQ15" s="391">
        <v>0.4186629</v>
      </c>
      <c r="BR15" s="391">
        <v>0.3409896</v>
      </c>
      <c r="BS15" s="391">
        <v>0.32320359999999998</v>
      </c>
      <c r="BT15" s="391">
        <v>0.24386959999999999</v>
      </c>
      <c r="BU15" s="391">
        <v>0.19573299999999999</v>
      </c>
      <c r="BV15" s="391">
        <v>0.31762960000000001</v>
      </c>
    </row>
    <row r="16" spans="1:74" s="831" customFormat="1" ht="11.05" customHeight="1" x14ac:dyDescent="0.2">
      <c r="A16" s="830" t="s">
        <v>121</v>
      </c>
      <c r="B16" s="836" t="s">
        <v>1380</v>
      </c>
      <c r="C16" s="380">
        <v>6.2296100000000001</v>
      </c>
      <c r="D16" s="380">
        <v>6.6107259999999997</v>
      </c>
      <c r="E16" s="380">
        <v>7.0703379999999996</v>
      </c>
      <c r="F16" s="380">
        <v>5.5508839999999999</v>
      </c>
      <c r="G16" s="380">
        <v>4.7142030000000004</v>
      </c>
      <c r="H16" s="380">
        <v>4.5827669999999996</v>
      </c>
      <c r="I16" s="380">
        <v>5.3444370000000001</v>
      </c>
      <c r="J16" s="380">
        <v>4.5449780000000004</v>
      </c>
      <c r="K16" s="380">
        <v>5.3705109999999996</v>
      </c>
      <c r="L16" s="380">
        <v>4.9211010000000002</v>
      </c>
      <c r="M16" s="380">
        <v>7.0341100000000001</v>
      </c>
      <c r="N16" s="380">
        <v>7.092905</v>
      </c>
      <c r="O16" s="380">
        <v>6.0210619999999997</v>
      </c>
      <c r="P16" s="380">
        <v>6.9903919999999999</v>
      </c>
      <c r="Q16" s="380">
        <v>7.728281</v>
      </c>
      <c r="R16" s="380">
        <v>6.8433159999999997</v>
      </c>
      <c r="S16" s="380">
        <v>7.4818040000000003</v>
      </c>
      <c r="T16" s="380">
        <v>7.6923570000000003</v>
      </c>
      <c r="U16" s="380">
        <v>6.4459609999999996</v>
      </c>
      <c r="V16" s="380">
        <v>7.3532570000000002</v>
      </c>
      <c r="W16" s="380">
        <v>6.7955589999999999</v>
      </c>
      <c r="X16" s="380">
        <v>7.5163229999999999</v>
      </c>
      <c r="Y16" s="380">
        <v>6.8342349999999996</v>
      </c>
      <c r="Z16" s="380">
        <v>7.4128109999999996</v>
      </c>
      <c r="AA16" s="380">
        <v>5.5184069999999998</v>
      </c>
      <c r="AB16" s="380">
        <v>7.3052520000000003</v>
      </c>
      <c r="AC16" s="380">
        <v>7.5775410000000001</v>
      </c>
      <c r="AD16" s="380">
        <v>7.8026580000000001</v>
      </c>
      <c r="AE16" s="380">
        <v>7.5378069999999999</v>
      </c>
      <c r="AF16" s="380">
        <v>8.0921520000000005</v>
      </c>
      <c r="AG16" s="380">
        <v>6.2888330000000003</v>
      </c>
      <c r="AH16" s="380">
        <v>7.5453039999999998</v>
      </c>
      <c r="AI16" s="380">
        <v>7.2803190000000004</v>
      </c>
      <c r="AJ16" s="380">
        <v>6.7815200000000004</v>
      </c>
      <c r="AK16" s="380">
        <v>7.2859179999999997</v>
      </c>
      <c r="AL16" s="380">
        <v>6.9400250000000003</v>
      </c>
      <c r="AM16" s="380">
        <v>7.0815340000000004</v>
      </c>
      <c r="AN16" s="380">
        <v>8.2554580000000009</v>
      </c>
      <c r="AO16" s="380">
        <v>9.1918849999999992</v>
      </c>
      <c r="AP16" s="380">
        <v>7.8375399999999997</v>
      </c>
      <c r="AQ16" s="380">
        <v>8.4295899999999993</v>
      </c>
      <c r="AR16" s="380">
        <v>8.4368829999999999</v>
      </c>
      <c r="AS16" s="380">
        <v>6.7011849999999997</v>
      </c>
      <c r="AT16" s="380">
        <v>9.1193460000000002</v>
      </c>
      <c r="AU16" s="380">
        <v>8.8156429999999997</v>
      </c>
      <c r="AV16" s="380">
        <v>9.2052949999999996</v>
      </c>
      <c r="AW16" s="380">
        <v>8.3880320000000008</v>
      </c>
      <c r="AX16" s="380">
        <v>8.7456720000000008</v>
      </c>
      <c r="AY16" s="380">
        <v>8.4111130000000003</v>
      </c>
      <c r="AZ16" s="380">
        <v>9.1190320000000007</v>
      </c>
      <c r="BA16" s="380">
        <v>9.2754820000000002</v>
      </c>
      <c r="BB16" s="380">
        <v>6.84293</v>
      </c>
      <c r="BC16" s="380">
        <v>8.9379650000000002</v>
      </c>
      <c r="BD16" s="676">
        <v>10.011162000000001</v>
      </c>
      <c r="BE16" s="676">
        <v>8.7603480000000005</v>
      </c>
      <c r="BF16" s="676">
        <v>9.0938250000000007</v>
      </c>
      <c r="BG16" s="676">
        <v>9.4527800000000006</v>
      </c>
      <c r="BH16" s="676">
        <v>8.9676317805999997</v>
      </c>
      <c r="BI16" s="676">
        <v>8.4957779999999996</v>
      </c>
      <c r="BJ16" s="391">
        <v>9.3574819999999992</v>
      </c>
      <c r="BK16" s="391">
        <v>8.9015579999999996</v>
      </c>
      <c r="BL16" s="391">
        <v>7.512975</v>
      </c>
      <c r="BM16" s="391">
        <v>9.0511280000000003</v>
      </c>
      <c r="BN16" s="391">
        <v>8.1493070000000003</v>
      </c>
      <c r="BO16" s="391">
        <v>8.1281700000000008</v>
      </c>
      <c r="BP16" s="391">
        <v>8.369014</v>
      </c>
      <c r="BQ16" s="391">
        <v>7.8783390000000004</v>
      </c>
      <c r="BR16" s="391">
        <v>8.9078009999999992</v>
      </c>
      <c r="BS16" s="391">
        <v>8.4661059999999999</v>
      </c>
      <c r="BT16" s="391">
        <v>8.7677390000000006</v>
      </c>
      <c r="BU16" s="391">
        <v>8.9621270000000006</v>
      </c>
      <c r="BV16" s="391">
        <v>9.9714700000000001</v>
      </c>
    </row>
    <row r="17" spans="1:74" ht="11.05" customHeight="1" x14ac:dyDescent="0.2">
      <c r="A17" s="48" t="s">
        <v>122</v>
      </c>
      <c r="B17" s="837" t="s">
        <v>1381</v>
      </c>
      <c r="C17" s="380">
        <v>3.820446</v>
      </c>
      <c r="D17" s="380">
        <v>3.4008780000000001</v>
      </c>
      <c r="E17" s="380">
        <v>4.3002729999999998</v>
      </c>
      <c r="F17" s="380">
        <v>3.5172479999999999</v>
      </c>
      <c r="G17" s="380">
        <v>2.9792930000000002</v>
      </c>
      <c r="H17" s="380">
        <v>2.5756830000000002</v>
      </c>
      <c r="I17" s="380">
        <v>3.7372540000000001</v>
      </c>
      <c r="J17" s="380">
        <v>2.912677</v>
      </c>
      <c r="K17" s="380">
        <v>3.5432619999999999</v>
      </c>
      <c r="L17" s="380">
        <v>3.2923019999999998</v>
      </c>
      <c r="M17" s="380">
        <v>3.830168</v>
      </c>
      <c r="N17" s="380">
        <v>4.1003610000000004</v>
      </c>
      <c r="O17" s="380">
        <v>3.4030819999999999</v>
      </c>
      <c r="P17" s="380">
        <v>3.5630090000000001</v>
      </c>
      <c r="Q17" s="380">
        <v>3.3368250000000002</v>
      </c>
      <c r="R17" s="380">
        <v>3.713679</v>
      </c>
      <c r="S17" s="380">
        <v>3.722153</v>
      </c>
      <c r="T17" s="380">
        <v>4.2473400000000003</v>
      </c>
      <c r="U17" s="380">
        <v>3.3303739999999999</v>
      </c>
      <c r="V17" s="380">
        <v>4.0544070000000003</v>
      </c>
      <c r="W17" s="380">
        <v>3.9137189999999999</v>
      </c>
      <c r="X17" s="380">
        <v>4.3430429999999998</v>
      </c>
      <c r="Y17" s="380">
        <v>3.2910840000000001</v>
      </c>
      <c r="Z17" s="380">
        <v>4.0515299999999996</v>
      </c>
      <c r="AA17" s="380">
        <v>2.8675670000000002</v>
      </c>
      <c r="AB17" s="380">
        <v>3.9834839999999998</v>
      </c>
      <c r="AC17" s="380">
        <v>3.6464560000000001</v>
      </c>
      <c r="AD17" s="380">
        <v>3.9406050000000001</v>
      </c>
      <c r="AE17" s="380">
        <v>4.4709810000000001</v>
      </c>
      <c r="AF17" s="380">
        <v>4.6886659999999996</v>
      </c>
      <c r="AG17" s="380">
        <v>3.8087960000000001</v>
      </c>
      <c r="AH17" s="380">
        <v>3.507873</v>
      </c>
      <c r="AI17" s="380">
        <v>4.1654010000000001</v>
      </c>
      <c r="AJ17" s="380">
        <v>3.9011010000000002</v>
      </c>
      <c r="AK17" s="380">
        <v>3.9591319999999999</v>
      </c>
      <c r="AL17" s="380">
        <v>3.5378409999999998</v>
      </c>
      <c r="AM17" s="380">
        <v>3.947028</v>
      </c>
      <c r="AN17" s="380">
        <v>4.0777049999999999</v>
      </c>
      <c r="AO17" s="380">
        <v>4.0592689999999996</v>
      </c>
      <c r="AP17" s="380">
        <v>3.9838260000000001</v>
      </c>
      <c r="AQ17" s="380">
        <v>4.5199309999999997</v>
      </c>
      <c r="AR17" s="380">
        <v>4.2302920000000004</v>
      </c>
      <c r="AS17" s="380">
        <v>3.8586070000000001</v>
      </c>
      <c r="AT17" s="380">
        <v>5.1284859999999997</v>
      </c>
      <c r="AU17" s="380">
        <v>4.537738</v>
      </c>
      <c r="AV17" s="380">
        <v>4.2559519999999997</v>
      </c>
      <c r="AW17" s="380">
        <v>4.2799670000000001</v>
      </c>
      <c r="AX17" s="380">
        <v>4.2029579999999997</v>
      </c>
      <c r="AY17" s="380">
        <v>3.9445209999999999</v>
      </c>
      <c r="AZ17" s="380">
        <v>4.9249700000000001</v>
      </c>
      <c r="BA17" s="380">
        <v>5.4571990000000001</v>
      </c>
      <c r="BB17" s="380">
        <v>3.4464700000000001</v>
      </c>
      <c r="BC17" s="380">
        <v>4.407025</v>
      </c>
      <c r="BD17" s="676">
        <v>5.9065209999999997</v>
      </c>
      <c r="BE17" s="676">
        <v>4.3536180800000004</v>
      </c>
      <c r="BF17" s="676">
        <v>4.2591830000000002</v>
      </c>
      <c r="BG17" s="676">
        <v>4.8755280000000001</v>
      </c>
      <c r="BH17" s="676">
        <v>4.2420090912999999</v>
      </c>
      <c r="BI17" s="676">
        <v>3.7098810000000002</v>
      </c>
      <c r="BJ17" s="391">
        <v>3.9274119999999999</v>
      </c>
      <c r="BK17" s="391">
        <v>4.2087919999999999</v>
      </c>
      <c r="BL17" s="391">
        <v>3.5160749999999998</v>
      </c>
      <c r="BM17" s="391">
        <v>4.4313130000000003</v>
      </c>
      <c r="BN17" s="391">
        <v>4.3272360000000001</v>
      </c>
      <c r="BO17" s="391">
        <v>4.4653970000000003</v>
      </c>
      <c r="BP17" s="391">
        <v>4.3125450000000001</v>
      </c>
      <c r="BQ17" s="391">
        <v>4.0008010000000001</v>
      </c>
      <c r="BR17" s="391">
        <v>4.6271890000000004</v>
      </c>
      <c r="BS17" s="391">
        <v>4.3940859999999997</v>
      </c>
      <c r="BT17" s="391">
        <v>4.515841</v>
      </c>
      <c r="BU17" s="391">
        <v>4.3132999999999999</v>
      </c>
      <c r="BV17" s="391">
        <v>4.7176020000000003</v>
      </c>
    </row>
    <row r="18" spans="1:74" ht="11.05" customHeight="1" x14ac:dyDescent="0.2">
      <c r="A18" s="48" t="s">
        <v>123</v>
      </c>
      <c r="B18" s="837" t="s">
        <v>1382</v>
      </c>
      <c r="C18" s="380">
        <v>2.4091640000000001</v>
      </c>
      <c r="D18" s="380">
        <v>3.209848</v>
      </c>
      <c r="E18" s="380">
        <v>2.7700650000000002</v>
      </c>
      <c r="F18" s="380">
        <v>2.033636</v>
      </c>
      <c r="G18" s="380">
        <v>1.73491</v>
      </c>
      <c r="H18" s="380">
        <v>2.0070839999999999</v>
      </c>
      <c r="I18" s="380">
        <v>1.607183</v>
      </c>
      <c r="J18" s="380">
        <v>1.632301</v>
      </c>
      <c r="K18" s="380">
        <v>1.8272489999999999</v>
      </c>
      <c r="L18" s="380">
        <v>1.6287990000000001</v>
      </c>
      <c r="M18" s="380">
        <v>3.2039420000000001</v>
      </c>
      <c r="N18" s="380">
        <v>2.9925440000000001</v>
      </c>
      <c r="O18" s="380">
        <v>2.6179800000000002</v>
      </c>
      <c r="P18" s="380">
        <v>3.4273829999999998</v>
      </c>
      <c r="Q18" s="380">
        <v>4.3914559999999998</v>
      </c>
      <c r="R18" s="380">
        <v>3.1296369999999998</v>
      </c>
      <c r="S18" s="380">
        <v>3.7596509999999999</v>
      </c>
      <c r="T18" s="380">
        <v>3.445017</v>
      </c>
      <c r="U18" s="380">
        <v>3.1155870000000001</v>
      </c>
      <c r="V18" s="380">
        <v>3.2988499999999998</v>
      </c>
      <c r="W18" s="380">
        <v>2.88184</v>
      </c>
      <c r="X18" s="380">
        <v>3.1732800000000001</v>
      </c>
      <c r="Y18" s="380">
        <v>3.5431509999999999</v>
      </c>
      <c r="Z18" s="380">
        <v>3.361281</v>
      </c>
      <c r="AA18" s="380">
        <v>2.6508400000000001</v>
      </c>
      <c r="AB18" s="380">
        <v>3.3217680000000001</v>
      </c>
      <c r="AC18" s="380">
        <v>3.9310849999999999</v>
      </c>
      <c r="AD18" s="380">
        <v>3.862053</v>
      </c>
      <c r="AE18" s="380">
        <v>3.0668259999999998</v>
      </c>
      <c r="AF18" s="380">
        <v>3.403486</v>
      </c>
      <c r="AG18" s="380">
        <v>2.4800369999999998</v>
      </c>
      <c r="AH18" s="380">
        <v>4.0374309999999998</v>
      </c>
      <c r="AI18" s="380">
        <v>3.1149179999999999</v>
      </c>
      <c r="AJ18" s="380">
        <v>2.8804189999999998</v>
      </c>
      <c r="AK18" s="380">
        <v>3.3267859999999998</v>
      </c>
      <c r="AL18" s="380">
        <v>3.4021840000000001</v>
      </c>
      <c r="AM18" s="380">
        <v>3.134506</v>
      </c>
      <c r="AN18" s="380">
        <v>4.177753</v>
      </c>
      <c r="AO18" s="380">
        <v>5.1326159999999996</v>
      </c>
      <c r="AP18" s="380">
        <v>3.8537140000000001</v>
      </c>
      <c r="AQ18" s="380">
        <v>3.909659</v>
      </c>
      <c r="AR18" s="380">
        <v>4.2065910000000004</v>
      </c>
      <c r="AS18" s="380">
        <v>2.842578</v>
      </c>
      <c r="AT18" s="380">
        <v>3.9908600000000001</v>
      </c>
      <c r="AU18" s="380">
        <v>4.2779049999999996</v>
      </c>
      <c r="AV18" s="380">
        <v>4.9493429999999998</v>
      </c>
      <c r="AW18" s="380">
        <v>4.1080649999999999</v>
      </c>
      <c r="AX18" s="380">
        <v>4.5427140000000001</v>
      </c>
      <c r="AY18" s="380">
        <v>4.4665920000000003</v>
      </c>
      <c r="AZ18" s="380">
        <v>4.1940619999999997</v>
      </c>
      <c r="BA18" s="380">
        <v>3.8182830000000001</v>
      </c>
      <c r="BB18" s="380">
        <v>3.3964599999999998</v>
      </c>
      <c r="BC18" s="380">
        <v>4.5309400000000002</v>
      </c>
      <c r="BD18" s="676">
        <v>4.104641</v>
      </c>
      <c r="BE18" s="676">
        <v>4.4067340378999997</v>
      </c>
      <c r="BF18" s="676">
        <v>4.8346419999999997</v>
      </c>
      <c r="BG18" s="676">
        <v>4.5772519999999997</v>
      </c>
      <c r="BH18" s="676">
        <v>4.7256226893999997</v>
      </c>
      <c r="BI18" s="676">
        <v>4.7858970000000003</v>
      </c>
      <c r="BJ18" s="391">
        <v>5.4300699999999997</v>
      </c>
      <c r="BK18" s="391">
        <v>4.6927649999999996</v>
      </c>
      <c r="BL18" s="391">
        <v>3.996899</v>
      </c>
      <c r="BM18" s="391">
        <v>4.619815</v>
      </c>
      <c r="BN18" s="391">
        <v>3.8220710000000002</v>
      </c>
      <c r="BO18" s="391">
        <v>3.6627719999999999</v>
      </c>
      <c r="BP18" s="391">
        <v>4.0564689999999999</v>
      </c>
      <c r="BQ18" s="391">
        <v>3.8775379999999999</v>
      </c>
      <c r="BR18" s="391">
        <v>4.2806119999999996</v>
      </c>
      <c r="BS18" s="391">
        <v>4.0720210000000003</v>
      </c>
      <c r="BT18" s="391">
        <v>4.2518979999999997</v>
      </c>
      <c r="BU18" s="391">
        <v>4.6488259999999997</v>
      </c>
      <c r="BV18" s="391">
        <v>5.2538679999999998</v>
      </c>
    </row>
    <row r="19" spans="1:74" s="308" customFormat="1" ht="11.05" customHeight="1" x14ac:dyDescent="0.2">
      <c r="A19" s="476" t="s">
        <v>119</v>
      </c>
      <c r="B19" s="835" t="s">
        <v>1383</v>
      </c>
      <c r="C19" s="34">
        <v>-6.2E-2</v>
      </c>
      <c r="D19" s="34">
        <v>-0.42099999999999999</v>
      </c>
      <c r="E19" s="34">
        <v>0.97399999999999998</v>
      </c>
      <c r="F19" s="34">
        <v>-0.33900000000000002</v>
      </c>
      <c r="G19" s="34">
        <v>-0.35399999999999998</v>
      </c>
      <c r="H19" s="34">
        <v>2.012</v>
      </c>
      <c r="I19" s="34">
        <v>1.794</v>
      </c>
      <c r="J19" s="34">
        <v>0.57799999999999996</v>
      </c>
      <c r="K19" s="34">
        <v>1.6011599999999999</v>
      </c>
      <c r="L19" s="34">
        <v>0.51149</v>
      </c>
      <c r="M19" s="34">
        <v>0.87361999999999995</v>
      </c>
      <c r="N19" s="34">
        <v>0.51173000000000002</v>
      </c>
      <c r="O19" s="34">
        <v>1.83518</v>
      </c>
      <c r="P19" s="34">
        <v>-0.87673999999999996</v>
      </c>
      <c r="Q19" s="34">
        <v>5.2760000000000001E-2</v>
      </c>
      <c r="R19" s="34">
        <v>9.6759999999999999E-2</v>
      </c>
      <c r="S19" s="34">
        <v>8.8370000000000004E-2</v>
      </c>
      <c r="T19" s="34">
        <v>8.2729999999999998E-2</v>
      </c>
      <c r="U19" s="34">
        <v>0.94086999999999998</v>
      </c>
      <c r="V19" s="34">
        <v>1.43425</v>
      </c>
      <c r="W19" s="34">
        <v>0.94340999999999997</v>
      </c>
      <c r="X19" s="34">
        <v>1.6029999999999999E-2</v>
      </c>
      <c r="Y19" s="34">
        <v>4.8599999999999997E-3</v>
      </c>
      <c r="Z19" s="34">
        <v>8.5199999999999998E-3</v>
      </c>
      <c r="AA19" s="34">
        <v>-0.10069859482</v>
      </c>
      <c r="AB19" s="34">
        <v>-0.24638706901999999</v>
      </c>
      <c r="AC19" s="34">
        <v>-0.31413086432999998</v>
      </c>
      <c r="AD19" s="34">
        <v>-0.12680815079999999</v>
      </c>
      <c r="AE19" s="34">
        <v>-0.39862661378999997</v>
      </c>
      <c r="AF19" s="34">
        <v>-0.39739254174999999</v>
      </c>
      <c r="AG19" s="34">
        <v>0.15783847093</v>
      </c>
      <c r="AH19" s="34">
        <v>0.12460111391000001</v>
      </c>
      <c r="AI19" s="34">
        <v>-0.13044463192</v>
      </c>
      <c r="AJ19" s="34">
        <v>-0.40106062110000001</v>
      </c>
      <c r="AK19" s="34">
        <v>-0.18320493814</v>
      </c>
      <c r="AL19" s="34">
        <v>0.20931444084</v>
      </c>
      <c r="AM19" s="34">
        <v>-0.626</v>
      </c>
      <c r="AN19" s="34">
        <v>-1.0069999999999999</v>
      </c>
      <c r="AO19" s="34">
        <v>6.3E-2</v>
      </c>
      <c r="AP19" s="34">
        <v>9.8000000000000004E-2</v>
      </c>
      <c r="AQ19" s="34">
        <v>9.6000000000000002E-2</v>
      </c>
      <c r="AR19" s="34">
        <v>0.104</v>
      </c>
      <c r="AS19" s="34">
        <v>1.0409999999999999</v>
      </c>
      <c r="AT19" s="34">
        <v>1.5149999999999999</v>
      </c>
      <c r="AU19" s="34">
        <v>1.03</v>
      </c>
      <c r="AV19" s="34">
        <v>1.7999999999999999E-2</v>
      </c>
      <c r="AW19" s="34">
        <v>2.3E-2</v>
      </c>
      <c r="AX19" s="34">
        <v>3.7999999999999999E-2</v>
      </c>
      <c r="AY19" s="34">
        <v>-0.622</v>
      </c>
      <c r="AZ19" s="34">
        <v>-0.99399999999999999</v>
      </c>
      <c r="BA19" s="34">
        <v>5.3999999999999999E-2</v>
      </c>
      <c r="BB19" s="34">
        <v>8.7999999999999995E-2</v>
      </c>
      <c r="BC19" s="34">
        <v>8.1000000000000003E-2</v>
      </c>
      <c r="BD19" s="704">
        <v>8.6999999999999994E-2</v>
      </c>
      <c r="BE19" s="704">
        <v>1.016</v>
      </c>
      <c r="BF19" s="704">
        <v>1.494</v>
      </c>
      <c r="BG19" s="704">
        <v>1.012</v>
      </c>
      <c r="BH19" s="704">
        <v>-7.8519099999999994E-2</v>
      </c>
      <c r="BI19" s="704">
        <v>-4.1465000000000002E-2</v>
      </c>
      <c r="BJ19" s="475">
        <v>-1.0483900000000001E-2</v>
      </c>
      <c r="BK19" s="475">
        <v>0.30260049999999999</v>
      </c>
      <c r="BL19" s="475">
        <v>-0.80318579999999995</v>
      </c>
      <c r="BM19" s="475">
        <v>-3.3978599999999998E-2</v>
      </c>
      <c r="BN19" s="475">
        <v>-2.7719400000000001E-3</v>
      </c>
      <c r="BO19" s="475">
        <v>-7.5035099999999997E-3</v>
      </c>
      <c r="BP19" s="475">
        <v>-1.96926E-3</v>
      </c>
      <c r="BQ19" s="475">
        <v>0.5855359</v>
      </c>
      <c r="BR19" s="475">
        <v>0.86910940000000003</v>
      </c>
      <c r="BS19" s="475">
        <v>0.63005089999999997</v>
      </c>
      <c r="BT19" s="475">
        <v>-3.1713999999999999E-2</v>
      </c>
      <c r="BU19" s="475">
        <v>-1.50031E-2</v>
      </c>
      <c r="BV19" s="475">
        <v>5.3236899999999998E-3</v>
      </c>
    </row>
    <row r="20" spans="1:74" ht="11.05" customHeight="1" x14ac:dyDescent="0.2">
      <c r="A20" s="47"/>
      <c r="B20" s="831"/>
      <c r="C20" s="464"/>
      <c r="D20" s="464"/>
      <c r="E20" s="464"/>
      <c r="F20" s="464"/>
      <c r="G20" s="464"/>
      <c r="H20" s="464"/>
      <c r="I20" s="464"/>
      <c r="J20" s="464"/>
      <c r="K20" s="464"/>
      <c r="L20" s="464"/>
      <c r="M20" s="464"/>
      <c r="N20" s="464"/>
      <c r="O20" s="464"/>
      <c r="P20" s="464"/>
      <c r="Q20" s="464"/>
      <c r="R20" s="464"/>
      <c r="S20" s="464"/>
      <c r="T20" s="464"/>
      <c r="U20" s="464"/>
      <c r="V20" s="464"/>
      <c r="W20" s="464"/>
      <c r="X20" s="464"/>
      <c r="Y20" s="464"/>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c r="AV20" s="464"/>
      <c r="AW20" s="464"/>
      <c r="AX20" s="464"/>
      <c r="AY20" s="464"/>
      <c r="AZ20" s="464"/>
      <c r="BA20" s="464"/>
      <c r="BB20" s="464"/>
      <c r="BC20" s="464"/>
      <c r="BD20" s="746"/>
      <c r="BE20" s="746"/>
      <c r="BF20" s="746"/>
      <c r="BG20" s="746"/>
      <c r="BH20" s="746"/>
      <c r="BI20" s="746"/>
      <c r="BJ20" s="470"/>
      <c r="BK20" s="470"/>
      <c r="BL20" s="470"/>
      <c r="BM20" s="470"/>
      <c r="BN20" s="470"/>
      <c r="BO20" s="470"/>
      <c r="BP20" s="470"/>
      <c r="BQ20" s="470"/>
      <c r="BR20" s="470"/>
      <c r="BS20" s="470"/>
      <c r="BT20" s="470"/>
      <c r="BU20" s="470"/>
      <c r="BV20" s="470"/>
    </row>
    <row r="21" spans="1:74" ht="11.05" customHeight="1" x14ac:dyDescent="0.2">
      <c r="A21" s="47"/>
      <c r="B21" s="308" t="s">
        <v>1384</v>
      </c>
      <c r="C21" s="464"/>
      <c r="D21" s="464"/>
      <c r="E21" s="464"/>
      <c r="F21" s="464"/>
      <c r="G21" s="464"/>
      <c r="H21" s="464"/>
      <c r="I21" s="464"/>
      <c r="J21" s="464"/>
      <c r="K21" s="464"/>
      <c r="L21" s="464"/>
      <c r="M21" s="464"/>
      <c r="N21" s="464"/>
      <c r="O21" s="464"/>
      <c r="P21" s="464"/>
      <c r="Q21" s="464"/>
      <c r="R21" s="464"/>
      <c r="S21" s="464"/>
      <c r="T21" s="464"/>
      <c r="U21" s="464"/>
      <c r="V21" s="464"/>
      <c r="W21" s="464"/>
      <c r="X21" s="464"/>
      <c r="Y21" s="464"/>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746"/>
      <c r="BE21" s="746"/>
      <c r="BF21" s="746"/>
      <c r="BG21" s="746"/>
      <c r="BH21" s="746"/>
      <c r="BI21" s="746"/>
      <c r="BJ21" s="470"/>
      <c r="BK21" s="470"/>
      <c r="BL21" s="470"/>
      <c r="BM21" s="470"/>
      <c r="BN21" s="470"/>
      <c r="BO21" s="470"/>
      <c r="BP21" s="470"/>
      <c r="BQ21" s="470"/>
      <c r="BR21" s="470"/>
      <c r="BS21" s="470"/>
      <c r="BT21" s="470"/>
      <c r="BU21" s="470"/>
      <c r="BV21" s="470"/>
    </row>
    <row r="22" spans="1:74" s="308" customFormat="1" ht="11.05" customHeight="1" x14ac:dyDescent="0.2">
      <c r="A22" s="474" t="s">
        <v>133</v>
      </c>
      <c r="B22" s="832" t="s">
        <v>1385</v>
      </c>
      <c r="C22" s="34">
        <v>40.771261193999997</v>
      </c>
      <c r="D22" s="34">
        <v>36.011703142999998</v>
      </c>
      <c r="E22" s="34">
        <v>32.842827487999998</v>
      </c>
      <c r="F22" s="34">
        <v>26.754132930000001</v>
      </c>
      <c r="G22" s="34">
        <v>29.783501813000001</v>
      </c>
      <c r="H22" s="34">
        <v>39.797904000000003</v>
      </c>
      <c r="I22" s="34">
        <v>52.852355979000002</v>
      </c>
      <c r="J22" s="34">
        <v>53.610339025000002</v>
      </c>
      <c r="K22" s="34">
        <v>41.827720859999999</v>
      </c>
      <c r="L22" s="34">
        <v>37.392535729999999</v>
      </c>
      <c r="M22" s="34">
        <v>37.873816920000003</v>
      </c>
      <c r="N22" s="34">
        <v>47.175003052000001</v>
      </c>
      <c r="O22" s="34">
        <v>49.009761674000003</v>
      </c>
      <c r="P22" s="34">
        <v>51.520742167999998</v>
      </c>
      <c r="Q22" s="34">
        <v>38.330783930999999</v>
      </c>
      <c r="R22" s="34">
        <v>33.633784050000003</v>
      </c>
      <c r="S22" s="34">
        <v>39.281848803000003</v>
      </c>
      <c r="T22" s="34">
        <v>51.589706790000001</v>
      </c>
      <c r="U22" s="34">
        <v>60.022262775000002</v>
      </c>
      <c r="V22" s="34">
        <v>59.903693634</v>
      </c>
      <c r="W22" s="34">
        <v>47.960249910000002</v>
      </c>
      <c r="X22" s="34">
        <v>39.435283179000002</v>
      </c>
      <c r="Y22" s="34">
        <v>36.623472419999999</v>
      </c>
      <c r="Z22" s="34">
        <v>38.367695847999997</v>
      </c>
      <c r="AA22" s="34">
        <v>52.532774033999999</v>
      </c>
      <c r="AB22" s="34">
        <v>43.693880972000002</v>
      </c>
      <c r="AC22" s="34">
        <v>38.218616445000002</v>
      </c>
      <c r="AD22" s="34">
        <v>34.553562149999998</v>
      </c>
      <c r="AE22" s="34">
        <v>38.843298312999998</v>
      </c>
      <c r="AF22" s="34">
        <v>45.339655229999998</v>
      </c>
      <c r="AG22" s="34">
        <v>53.059303763999999</v>
      </c>
      <c r="AH22" s="34">
        <v>51.962850938000003</v>
      </c>
      <c r="AI22" s="34">
        <v>40.842045900000002</v>
      </c>
      <c r="AJ22" s="34">
        <v>35.108945034000001</v>
      </c>
      <c r="AK22" s="34">
        <v>35.986838069999997</v>
      </c>
      <c r="AL22" s="34">
        <v>45.392050513999997</v>
      </c>
      <c r="AM22" s="34">
        <v>39.086708401000003</v>
      </c>
      <c r="AN22" s="34">
        <v>30.343000835000002</v>
      </c>
      <c r="AO22" s="34">
        <v>32.321369590000003</v>
      </c>
      <c r="AP22" s="34">
        <v>26.055295999999998</v>
      </c>
      <c r="AQ22" s="34">
        <v>28.687868987000002</v>
      </c>
      <c r="AR22" s="34">
        <v>36.727088989999999</v>
      </c>
      <c r="AS22" s="34">
        <v>47.568216298000003</v>
      </c>
      <c r="AT22" s="34">
        <v>47.059060527</v>
      </c>
      <c r="AU22" s="34">
        <v>37.344524286000002</v>
      </c>
      <c r="AV22" s="34">
        <v>32.726950725999998</v>
      </c>
      <c r="AW22" s="34">
        <v>32.802301653000001</v>
      </c>
      <c r="AX22" s="34">
        <v>35.231803347000003</v>
      </c>
      <c r="AY22" s="34">
        <v>45.652058869999998</v>
      </c>
      <c r="AZ22" s="34">
        <v>29.116086026000001</v>
      </c>
      <c r="BA22" s="34">
        <v>25.529772993000002</v>
      </c>
      <c r="BB22" s="34">
        <v>24.319099099999999</v>
      </c>
      <c r="BC22" s="34">
        <v>29.200644270000002</v>
      </c>
      <c r="BD22" s="704">
        <v>37.414446734000002</v>
      </c>
      <c r="BE22" s="704">
        <v>43.394422708</v>
      </c>
      <c r="BF22" s="704">
        <v>42.409802679999999</v>
      </c>
      <c r="BG22" s="704">
        <v>34.535339266999998</v>
      </c>
      <c r="BH22" s="704">
        <v>28.863795270000001</v>
      </c>
      <c r="BI22" s="704">
        <v>26.5420017</v>
      </c>
      <c r="BJ22" s="475">
        <v>39.054459999999999</v>
      </c>
      <c r="BK22" s="475">
        <v>45.245869999999996</v>
      </c>
      <c r="BL22" s="475">
        <v>31.875060000000001</v>
      </c>
      <c r="BM22" s="475">
        <v>25.513680000000001</v>
      </c>
      <c r="BN22" s="475">
        <v>21.145230000000002</v>
      </c>
      <c r="BO22" s="475">
        <v>25.3872</v>
      </c>
      <c r="BP22" s="475">
        <v>34.725279999999998</v>
      </c>
      <c r="BQ22" s="475">
        <v>44.866720000000001</v>
      </c>
      <c r="BR22" s="475">
        <v>45.864640000000001</v>
      </c>
      <c r="BS22" s="475">
        <v>35.887990000000002</v>
      </c>
      <c r="BT22" s="475">
        <v>29.23996</v>
      </c>
      <c r="BU22" s="475">
        <v>30.454509999999999</v>
      </c>
      <c r="BV22" s="475">
        <v>39.215879999999999</v>
      </c>
    </row>
    <row r="23" spans="1:74" s="831" customFormat="1" ht="11.05" customHeight="1" x14ac:dyDescent="0.2">
      <c r="A23" s="830" t="s">
        <v>128</v>
      </c>
      <c r="B23" s="833" t="s">
        <v>1386</v>
      </c>
      <c r="C23" s="380">
        <v>1.4345200090000001</v>
      </c>
      <c r="D23" s="380">
        <v>1.4341140029999999</v>
      </c>
      <c r="E23" s="380">
        <v>1.407579986</v>
      </c>
      <c r="F23" s="380">
        <v>1.1919939900000001</v>
      </c>
      <c r="G23" s="380">
        <v>1.054941997</v>
      </c>
      <c r="H23" s="380">
        <v>1.2080769899999999</v>
      </c>
      <c r="I23" s="380">
        <v>1.0187330050000001</v>
      </c>
      <c r="J23" s="380">
        <v>1.085770009</v>
      </c>
      <c r="K23" s="380">
        <v>1.05784101</v>
      </c>
      <c r="L23" s="380">
        <v>1.1529719949999999</v>
      </c>
      <c r="M23" s="380">
        <v>1.1674500000000001</v>
      </c>
      <c r="N23" s="380">
        <v>1.1996030010000001</v>
      </c>
      <c r="O23" s="380">
        <v>1.4914740150000001</v>
      </c>
      <c r="P23" s="380">
        <v>1.3505880079999999</v>
      </c>
      <c r="Q23" s="380">
        <v>1.5192010039999999</v>
      </c>
      <c r="R23" s="380">
        <v>1.4770559999999999</v>
      </c>
      <c r="S23" s="380">
        <v>1.526556002</v>
      </c>
      <c r="T23" s="380">
        <v>1.48547199</v>
      </c>
      <c r="U23" s="380">
        <v>1.4742360000000001</v>
      </c>
      <c r="V23" s="380">
        <v>1.4823749879999999</v>
      </c>
      <c r="W23" s="380">
        <v>1.4094699900000001</v>
      </c>
      <c r="X23" s="380">
        <v>1.4950440060000001</v>
      </c>
      <c r="Y23" s="380">
        <v>1.437819</v>
      </c>
      <c r="Z23" s="380">
        <v>1.439336014</v>
      </c>
      <c r="AA23" s="380">
        <v>1.432361014</v>
      </c>
      <c r="AB23" s="380">
        <v>1.3087779879999999</v>
      </c>
      <c r="AC23" s="380">
        <v>1.4117230119999999</v>
      </c>
      <c r="AD23" s="380">
        <v>1.3183229999999999</v>
      </c>
      <c r="AE23" s="380">
        <v>1.349243008</v>
      </c>
      <c r="AF23" s="380">
        <v>1.28117499</v>
      </c>
      <c r="AG23" s="380">
        <v>1.33444801</v>
      </c>
      <c r="AH23" s="380">
        <v>1.33444801</v>
      </c>
      <c r="AI23" s="380">
        <v>1.2634509899999999</v>
      </c>
      <c r="AJ23" s="380">
        <v>1.3725299909999999</v>
      </c>
      <c r="AK23" s="380">
        <v>1.2877080000000001</v>
      </c>
      <c r="AL23" s="380">
        <v>1.315065012</v>
      </c>
      <c r="AM23" s="380">
        <v>1.3544059959999999</v>
      </c>
      <c r="AN23" s="380">
        <v>1.2655879880000001</v>
      </c>
      <c r="AO23" s="380">
        <v>1.4052840019999999</v>
      </c>
      <c r="AP23" s="380">
        <v>1.263009</v>
      </c>
      <c r="AQ23" s="380">
        <v>1.302344999</v>
      </c>
      <c r="AR23" s="380">
        <v>1.28675199</v>
      </c>
      <c r="AS23" s="380">
        <v>1.3439380089999999</v>
      </c>
      <c r="AT23" s="380">
        <v>1.3501239970000001</v>
      </c>
      <c r="AU23" s="380">
        <v>1.3034979900000001</v>
      </c>
      <c r="AV23" s="380">
        <v>1.2780330010000001</v>
      </c>
      <c r="AW23" s="380">
        <v>1.3860489899999999</v>
      </c>
      <c r="AX23" s="380">
        <v>1.309509998</v>
      </c>
      <c r="AY23" s="380">
        <v>1.275529007</v>
      </c>
      <c r="AZ23" s="380">
        <v>1.263871011</v>
      </c>
      <c r="BA23" s="380">
        <v>1.3278819930000001</v>
      </c>
      <c r="BB23" s="380">
        <v>1.302003</v>
      </c>
      <c r="BC23" s="380">
        <v>1.3076791999999999</v>
      </c>
      <c r="BD23" s="676">
        <v>1.278</v>
      </c>
      <c r="BE23" s="676">
        <v>1.2658168000000001</v>
      </c>
      <c r="BF23" s="676">
        <v>1.3123632999999999</v>
      </c>
      <c r="BG23" s="676">
        <v>1.2274369999999999</v>
      </c>
      <c r="BH23" s="676">
        <v>1.2440819999999999</v>
      </c>
      <c r="BI23" s="676">
        <v>1.188456</v>
      </c>
      <c r="BJ23" s="391">
        <v>1.2505919999999999</v>
      </c>
      <c r="BK23" s="391">
        <v>1.2145220000000001</v>
      </c>
      <c r="BL23" s="391">
        <v>1.1562870000000001</v>
      </c>
      <c r="BM23" s="391">
        <v>1.298367</v>
      </c>
      <c r="BN23" s="391">
        <v>1.2506839999999999</v>
      </c>
      <c r="BO23" s="391">
        <v>1.278381</v>
      </c>
      <c r="BP23" s="391">
        <v>1.260931</v>
      </c>
      <c r="BQ23" s="391">
        <v>1.2528319999999999</v>
      </c>
      <c r="BR23" s="391">
        <v>1.2997080000000001</v>
      </c>
      <c r="BS23" s="391">
        <v>1.2832509999999999</v>
      </c>
      <c r="BT23" s="391">
        <v>1.326424</v>
      </c>
      <c r="BU23" s="391">
        <v>1.2679609999999999</v>
      </c>
      <c r="BV23" s="391">
        <v>1.337232</v>
      </c>
    </row>
    <row r="24" spans="1:74" s="831" customFormat="1" ht="11.05" customHeight="1" x14ac:dyDescent="0.2">
      <c r="A24" s="930" t="s">
        <v>129</v>
      </c>
      <c r="B24" s="833" t="s">
        <v>1387</v>
      </c>
      <c r="C24" s="380">
        <v>36.850536194</v>
      </c>
      <c r="D24" s="380">
        <v>32.100228151000003</v>
      </c>
      <c r="E24" s="380">
        <v>29.024079498999999</v>
      </c>
      <c r="F24" s="380">
        <v>23.657855940000001</v>
      </c>
      <c r="G24" s="380">
        <v>26.819733824</v>
      </c>
      <c r="H24" s="380">
        <v>36.62371899</v>
      </c>
      <c r="I24" s="380">
        <v>49.820584994999997</v>
      </c>
      <c r="J24" s="380">
        <v>50.475072990999998</v>
      </c>
      <c r="K24" s="380">
        <v>38.713113839999998</v>
      </c>
      <c r="L24" s="380">
        <v>33.886113733000002</v>
      </c>
      <c r="M24" s="380">
        <v>34.317226920000003</v>
      </c>
      <c r="N24" s="380">
        <v>43.538584043</v>
      </c>
      <c r="O24" s="380">
        <v>45.195620656999999</v>
      </c>
      <c r="P24" s="380">
        <v>47.938272144000003</v>
      </c>
      <c r="Q24" s="380">
        <v>34.514421949999999</v>
      </c>
      <c r="R24" s="380">
        <v>30.055889069999999</v>
      </c>
      <c r="S24" s="380">
        <v>35.650509794999998</v>
      </c>
      <c r="T24" s="380">
        <v>48.00179481</v>
      </c>
      <c r="U24" s="380">
        <v>56.374830799000001</v>
      </c>
      <c r="V24" s="380">
        <v>56.255825643000001</v>
      </c>
      <c r="W24" s="380">
        <v>44.390239919999999</v>
      </c>
      <c r="X24" s="380">
        <v>35.615498178000003</v>
      </c>
      <c r="Y24" s="380">
        <v>32.84852643</v>
      </c>
      <c r="Z24" s="380">
        <v>34.593115822000001</v>
      </c>
      <c r="AA24" s="380">
        <v>48.804961011000003</v>
      </c>
      <c r="AB24" s="380">
        <v>40.063279004000002</v>
      </c>
      <c r="AC24" s="380">
        <v>34.498293455999999</v>
      </c>
      <c r="AD24" s="380">
        <v>31.01163816</v>
      </c>
      <c r="AE24" s="380">
        <v>35.263856312000001</v>
      </c>
      <c r="AF24" s="380">
        <v>41.816830260000003</v>
      </c>
      <c r="AG24" s="380">
        <v>49.556009760000002</v>
      </c>
      <c r="AH24" s="380">
        <v>48.469140955999997</v>
      </c>
      <c r="AI24" s="380">
        <v>37.409150910000001</v>
      </c>
      <c r="AJ24" s="380">
        <v>31.554040028999999</v>
      </c>
      <c r="AK24" s="380">
        <v>32.503461059999999</v>
      </c>
      <c r="AL24" s="380">
        <v>41.883044511999998</v>
      </c>
      <c r="AM24" s="380">
        <v>35.568915418000003</v>
      </c>
      <c r="AN24" s="380">
        <v>26.902883846999998</v>
      </c>
      <c r="AO24" s="380">
        <v>28.757982582</v>
      </c>
      <c r="AP24" s="380">
        <v>22.899728</v>
      </c>
      <c r="AQ24" s="380">
        <v>25.508735999999999</v>
      </c>
      <c r="AR24" s="380">
        <v>33.578732000000002</v>
      </c>
      <c r="AS24" s="380">
        <v>44.479539295999999</v>
      </c>
      <c r="AT24" s="380">
        <v>43.954407551000003</v>
      </c>
      <c r="AU24" s="380">
        <v>34.277138315999998</v>
      </c>
      <c r="AV24" s="380">
        <v>29.617636714</v>
      </c>
      <c r="AW24" s="380">
        <v>29.583579662999998</v>
      </c>
      <c r="AX24" s="380">
        <v>32.076025356999999</v>
      </c>
      <c r="AY24" s="380">
        <v>42.490048856999998</v>
      </c>
      <c r="AZ24" s="380">
        <v>25.962893000000001</v>
      </c>
      <c r="BA24" s="380">
        <v>22.322825999999999</v>
      </c>
      <c r="BB24" s="380">
        <v>21.28847</v>
      </c>
      <c r="BC24" s="380">
        <v>26.252796764999999</v>
      </c>
      <c r="BD24" s="676">
        <v>34.464446713999997</v>
      </c>
      <c r="BE24" s="676">
        <v>40.518597223999997</v>
      </c>
      <c r="BF24" s="676">
        <v>39.4714125</v>
      </c>
      <c r="BG24" s="676">
        <v>31.583642366999999</v>
      </c>
      <c r="BH24" s="676">
        <v>25.764109999999999</v>
      </c>
      <c r="BI24" s="676">
        <v>23.411760000000001</v>
      </c>
      <c r="BJ24" s="391">
        <v>35.89669</v>
      </c>
      <c r="BK24" s="391">
        <v>42.160490000000003</v>
      </c>
      <c r="BL24" s="391">
        <v>28.670909999999999</v>
      </c>
      <c r="BM24" s="391">
        <v>22.30761</v>
      </c>
      <c r="BN24" s="391">
        <v>18.23827</v>
      </c>
      <c r="BO24" s="391">
        <v>22.478090000000002</v>
      </c>
      <c r="BP24" s="391">
        <v>31.795200000000001</v>
      </c>
      <c r="BQ24" s="391">
        <v>41.982259999999997</v>
      </c>
      <c r="BR24" s="391">
        <v>42.902279999999998</v>
      </c>
      <c r="BS24" s="391">
        <v>32.835090000000001</v>
      </c>
      <c r="BT24" s="391">
        <v>25.989930000000001</v>
      </c>
      <c r="BU24" s="391">
        <v>27.170300000000001</v>
      </c>
      <c r="BV24" s="391">
        <v>35.941160000000004</v>
      </c>
    </row>
    <row r="25" spans="1:74" s="831" customFormat="1" ht="11.05" customHeight="1" x14ac:dyDescent="0.2">
      <c r="A25" s="830" t="s">
        <v>130</v>
      </c>
      <c r="B25" s="833" t="s">
        <v>1388</v>
      </c>
      <c r="C25" s="380">
        <v>2.4862049910000001</v>
      </c>
      <c r="D25" s="380">
        <v>2.4773609890000001</v>
      </c>
      <c r="E25" s="380">
        <v>2.4111680029999998</v>
      </c>
      <c r="F25" s="380">
        <v>1.9042829999999999</v>
      </c>
      <c r="G25" s="380">
        <v>1.9088259919999999</v>
      </c>
      <c r="H25" s="380">
        <v>1.9661080200000001</v>
      </c>
      <c r="I25" s="380">
        <v>2.0130379789999999</v>
      </c>
      <c r="J25" s="380">
        <v>2.0494960249999998</v>
      </c>
      <c r="K25" s="380">
        <v>2.05676601</v>
      </c>
      <c r="L25" s="380">
        <v>2.3534500020000002</v>
      </c>
      <c r="M25" s="380">
        <v>2.3891399999999998</v>
      </c>
      <c r="N25" s="380">
        <v>2.4368160080000001</v>
      </c>
      <c r="O25" s="380">
        <v>2.3226670020000002</v>
      </c>
      <c r="P25" s="380">
        <v>2.2318820160000001</v>
      </c>
      <c r="Q25" s="380">
        <v>2.2971609769999999</v>
      </c>
      <c r="R25" s="380">
        <v>2.1008389799999998</v>
      </c>
      <c r="S25" s="380">
        <v>2.1047830059999999</v>
      </c>
      <c r="T25" s="380">
        <v>2.1024399900000001</v>
      </c>
      <c r="U25" s="380">
        <v>2.1731959760000001</v>
      </c>
      <c r="V25" s="380">
        <v>2.1654930029999999</v>
      </c>
      <c r="W25" s="380">
        <v>2.1605400000000001</v>
      </c>
      <c r="X25" s="380">
        <v>2.324740995</v>
      </c>
      <c r="Y25" s="380">
        <v>2.3371269899999998</v>
      </c>
      <c r="Z25" s="380">
        <v>2.335244012</v>
      </c>
      <c r="AA25" s="380">
        <v>2.2954520089999999</v>
      </c>
      <c r="AB25" s="380">
        <v>2.32182398</v>
      </c>
      <c r="AC25" s="380">
        <v>2.3085999770000001</v>
      </c>
      <c r="AD25" s="380">
        <v>2.22360099</v>
      </c>
      <c r="AE25" s="380">
        <v>2.2301989930000001</v>
      </c>
      <c r="AF25" s="380">
        <v>2.24164998</v>
      </c>
      <c r="AG25" s="380">
        <v>2.1688459940000002</v>
      </c>
      <c r="AH25" s="380">
        <v>2.1592619719999999</v>
      </c>
      <c r="AI25" s="380">
        <v>2.1694439999999999</v>
      </c>
      <c r="AJ25" s="380">
        <v>2.1823750139999998</v>
      </c>
      <c r="AK25" s="380">
        <v>2.19566901</v>
      </c>
      <c r="AL25" s="380">
        <v>2.1939409900000002</v>
      </c>
      <c r="AM25" s="380">
        <v>2.163386987</v>
      </c>
      <c r="AN25" s="380">
        <v>2.1745290000000002</v>
      </c>
      <c r="AO25" s="380">
        <v>2.1581030060000002</v>
      </c>
      <c r="AP25" s="380">
        <v>1.8925590000000001</v>
      </c>
      <c r="AQ25" s="380">
        <v>1.876787988</v>
      </c>
      <c r="AR25" s="380">
        <v>1.861605</v>
      </c>
      <c r="AS25" s="380">
        <v>1.7447389929999999</v>
      </c>
      <c r="AT25" s="380">
        <v>1.754528979</v>
      </c>
      <c r="AU25" s="380">
        <v>1.76388798</v>
      </c>
      <c r="AV25" s="380">
        <v>1.831281011</v>
      </c>
      <c r="AW25" s="380">
        <v>1.832673</v>
      </c>
      <c r="AX25" s="380">
        <v>1.846267992</v>
      </c>
      <c r="AY25" s="380">
        <v>1.8864810059999999</v>
      </c>
      <c r="AZ25" s="380">
        <v>1.8893220150000001</v>
      </c>
      <c r="BA25" s="380">
        <v>1.879065</v>
      </c>
      <c r="BB25" s="380">
        <v>1.7286261000000001</v>
      </c>
      <c r="BC25" s="380">
        <v>1.640168305</v>
      </c>
      <c r="BD25" s="676">
        <v>1.67200002</v>
      </c>
      <c r="BE25" s="676">
        <v>1.6100086840000001</v>
      </c>
      <c r="BF25" s="676">
        <v>1.62602688</v>
      </c>
      <c r="BG25" s="676">
        <v>1.7242588999999999</v>
      </c>
      <c r="BH25" s="676">
        <v>1.85560017</v>
      </c>
      <c r="BI25" s="676">
        <v>1.9417827000000001</v>
      </c>
      <c r="BJ25" s="391">
        <v>1.907173</v>
      </c>
      <c r="BK25" s="391">
        <v>1.8708640000000001</v>
      </c>
      <c r="BL25" s="391">
        <v>2.04786</v>
      </c>
      <c r="BM25" s="391">
        <v>1.907705</v>
      </c>
      <c r="BN25" s="391">
        <v>1.656271</v>
      </c>
      <c r="BO25" s="391">
        <v>1.630733</v>
      </c>
      <c r="BP25" s="391">
        <v>1.6691530000000001</v>
      </c>
      <c r="BQ25" s="391">
        <v>1.631634</v>
      </c>
      <c r="BR25" s="391">
        <v>1.6626540000000001</v>
      </c>
      <c r="BS25" s="391">
        <v>1.7696419999999999</v>
      </c>
      <c r="BT25" s="391">
        <v>1.923611</v>
      </c>
      <c r="BU25" s="391">
        <v>2.016248</v>
      </c>
      <c r="BV25" s="391">
        <v>1.9374849999999999</v>
      </c>
    </row>
    <row r="26" spans="1:74" ht="11.05" customHeight="1" x14ac:dyDescent="0.2">
      <c r="A26" s="48" t="s">
        <v>131</v>
      </c>
      <c r="B26" s="838" t="s">
        <v>1389</v>
      </c>
      <c r="C26" s="380">
        <v>0.102114992</v>
      </c>
      <c r="D26" s="380">
        <v>0.110552988</v>
      </c>
      <c r="E26" s="380">
        <v>9.3244001000000007E-2</v>
      </c>
      <c r="F26" s="380">
        <v>4.6331009999999999E-2</v>
      </c>
      <c r="G26" s="380">
        <v>4.6728005000000003E-2</v>
      </c>
      <c r="H26" s="380">
        <v>4.9469010000000001E-2</v>
      </c>
      <c r="I26" s="380">
        <v>4.4257986999999999E-2</v>
      </c>
      <c r="J26" s="380">
        <v>4.8428013999999998E-2</v>
      </c>
      <c r="K26" s="380">
        <v>5.5808009999999998E-2</v>
      </c>
      <c r="L26" s="380">
        <v>5.3245011000000002E-2</v>
      </c>
      <c r="M26" s="380">
        <v>6.0786E-2</v>
      </c>
      <c r="N26" s="380">
        <v>8.2146000999999996E-2</v>
      </c>
      <c r="O26" s="380">
        <v>8.4970008E-2</v>
      </c>
      <c r="P26" s="380">
        <v>0.106174012</v>
      </c>
      <c r="Q26" s="380">
        <v>8.1337986000000001E-2</v>
      </c>
      <c r="R26" s="380">
        <v>5.7108989999999998E-2</v>
      </c>
      <c r="S26" s="380">
        <v>4.5430996000000001E-2</v>
      </c>
      <c r="T26" s="380">
        <v>5.0007000000000003E-2</v>
      </c>
      <c r="U26" s="380">
        <v>4.9395989000000001E-2</v>
      </c>
      <c r="V26" s="380">
        <v>5.5241999999999999E-2</v>
      </c>
      <c r="W26" s="380">
        <v>6.0617009999999999E-2</v>
      </c>
      <c r="X26" s="380">
        <v>7.0172995000000002E-2</v>
      </c>
      <c r="Y26" s="380">
        <v>7.6263990000000004E-2</v>
      </c>
      <c r="Z26" s="380">
        <v>7.3906015000000005E-2</v>
      </c>
      <c r="AA26" s="380">
        <v>9.2073006999999998E-2</v>
      </c>
      <c r="AB26" s="380">
        <v>9.0886992E-2</v>
      </c>
      <c r="AC26" s="380">
        <v>6.0865989000000002E-2</v>
      </c>
      <c r="AD26" s="380">
        <v>3.8550000000000001E-2</v>
      </c>
      <c r="AE26" s="380">
        <v>4.0830999E-2</v>
      </c>
      <c r="AF26" s="380">
        <v>6.3087989999999997E-2</v>
      </c>
      <c r="AG26" s="380">
        <v>5.7117003999999999E-2</v>
      </c>
      <c r="AH26" s="380">
        <v>5.9916985999999998E-2</v>
      </c>
      <c r="AI26" s="380">
        <v>6.0362010000000001E-2</v>
      </c>
      <c r="AJ26" s="380">
        <v>6.9691999000000004E-2</v>
      </c>
      <c r="AK26" s="380">
        <v>7.8812999999999994E-2</v>
      </c>
      <c r="AL26" s="380">
        <v>8.7532002999999997E-2</v>
      </c>
      <c r="AM26" s="380">
        <v>8.2366999999999996E-2</v>
      </c>
      <c r="AN26" s="380">
        <v>7.8062012E-2</v>
      </c>
      <c r="AO26" s="380">
        <v>7.1066011999999998E-2</v>
      </c>
      <c r="AP26" s="380">
        <v>5.2637999999999997E-2</v>
      </c>
      <c r="AQ26" s="380">
        <v>4.6197997999999997E-2</v>
      </c>
      <c r="AR26" s="380">
        <v>3.6755999999999997E-2</v>
      </c>
      <c r="AS26" s="380">
        <v>3.8405992999999999E-2</v>
      </c>
      <c r="AT26" s="380">
        <v>4.0571994E-2</v>
      </c>
      <c r="AU26" s="380">
        <v>4.3332990000000002E-2</v>
      </c>
      <c r="AV26" s="380">
        <v>5.4466008000000003E-2</v>
      </c>
      <c r="AW26" s="380">
        <v>5.7555990000000001E-2</v>
      </c>
      <c r="AX26" s="380">
        <v>6.6290988999999995E-2</v>
      </c>
      <c r="AY26" s="380">
        <v>9.6192007999999996E-2</v>
      </c>
      <c r="AZ26" s="380">
        <v>6.8321013E-2</v>
      </c>
      <c r="BA26" s="380">
        <v>6.4022006000000006E-2</v>
      </c>
      <c r="BB26" s="380">
        <v>4.2047099999999997E-2</v>
      </c>
      <c r="BC26" s="380">
        <v>4.4646199999999997E-2</v>
      </c>
      <c r="BD26" s="676">
        <v>3.8600009999999997E-2</v>
      </c>
      <c r="BE26" s="676">
        <v>4.1920989999999998E-2</v>
      </c>
      <c r="BF26" s="676">
        <v>4.073338E-2</v>
      </c>
      <c r="BG26" s="676">
        <v>4.0548899999999999E-2</v>
      </c>
      <c r="BH26" s="676">
        <v>5.7500900000000001E-2</v>
      </c>
      <c r="BI26" s="676">
        <v>6.01948E-2</v>
      </c>
      <c r="BJ26" s="391">
        <v>8.8968400000000003E-2</v>
      </c>
      <c r="BK26" s="391">
        <v>0.104129</v>
      </c>
      <c r="BL26" s="391">
        <v>9.7729700000000003E-2</v>
      </c>
      <c r="BM26" s="391">
        <v>9.0503100000000003E-2</v>
      </c>
      <c r="BN26" s="391">
        <v>4.7735300000000001E-2</v>
      </c>
      <c r="BO26" s="391">
        <v>4.6484900000000003E-2</v>
      </c>
      <c r="BP26" s="391">
        <v>4.9547000000000001E-2</v>
      </c>
      <c r="BQ26" s="391">
        <v>4.4899500000000002E-2</v>
      </c>
      <c r="BR26" s="391">
        <v>4.4891599999999997E-2</v>
      </c>
      <c r="BS26" s="391">
        <v>4.4087399999999999E-2</v>
      </c>
      <c r="BT26" s="391">
        <v>6.0239399999999999E-2</v>
      </c>
      <c r="BU26" s="391">
        <v>7.0038199999999995E-2</v>
      </c>
      <c r="BV26" s="391">
        <v>8.6320900000000006E-2</v>
      </c>
    </row>
    <row r="27" spans="1:74" ht="11.05" customHeight="1" x14ac:dyDescent="0.2">
      <c r="A27" s="48" t="s">
        <v>132</v>
      </c>
      <c r="B27" s="838" t="s">
        <v>1390</v>
      </c>
      <c r="C27" s="380">
        <v>2.384089999</v>
      </c>
      <c r="D27" s="380">
        <v>2.3668080009999999</v>
      </c>
      <c r="E27" s="380">
        <v>2.3179240019999998</v>
      </c>
      <c r="F27" s="380">
        <v>1.8579519900000001</v>
      </c>
      <c r="G27" s="380">
        <v>1.8620979870000001</v>
      </c>
      <c r="H27" s="380">
        <v>1.9166390099999999</v>
      </c>
      <c r="I27" s="380">
        <v>1.968779992</v>
      </c>
      <c r="J27" s="380">
        <v>2.0010680110000001</v>
      </c>
      <c r="K27" s="380">
        <v>2.0009579999999998</v>
      </c>
      <c r="L27" s="380">
        <v>2.3002049910000002</v>
      </c>
      <c r="M27" s="380">
        <v>2.328354</v>
      </c>
      <c r="N27" s="380">
        <v>2.3546700070000002</v>
      </c>
      <c r="O27" s="380">
        <v>2.2376969940000002</v>
      </c>
      <c r="P27" s="380">
        <v>2.1257080039999998</v>
      </c>
      <c r="Q27" s="380">
        <v>2.215822991</v>
      </c>
      <c r="R27" s="380">
        <v>2.0437299900000001</v>
      </c>
      <c r="S27" s="380">
        <v>2.05935201</v>
      </c>
      <c r="T27" s="380">
        <v>2.0524329899999998</v>
      </c>
      <c r="U27" s="380">
        <v>2.1237999869999999</v>
      </c>
      <c r="V27" s="380">
        <v>2.1102510030000001</v>
      </c>
      <c r="W27" s="380">
        <v>2.09992299</v>
      </c>
      <c r="X27" s="380">
        <v>2.2545679999999999</v>
      </c>
      <c r="Y27" s="380">
        <v>2.2608630000000001</v>
      </c>
      <c r="Z27" s="380">
        <v>2.261337997</v>
      </c>
      <c r="AA27" s="380">
        <v>2.2033790020000001</v>
      </c>
      <c r="AB27" s="380">
        <v>2.2309369879999998</v>
      </c>
      <c r="AC27" s="380">
        <v>2.2477339879999998</v>
      </c>
      <c r="AD27" s="380">
        <v>2.1850509900000001</v>
      </c>
      <c r="AE27" s="380">
        <v>2.1893679939999999</v>
      </c>
      <c r="AF27" s="380">
        <v>2.1785619899999999</v>
      </c>
      <c r="AG27" s="380">
        <v>2.11172899</v>
      </c>
      <c r="AH27" s="380">
        <v>2.0993449860000002</v>
      </c>
      <c r="AI27" s="380">
        <v>2.10908199</v>
      </c>
      <c r="AJ27" s="380">
        <v>2.112683015</v>
      </c>
      <c r="AK27" s="380">
        <v>2.1168560099999998</v>
      </c>
      <c r="AL27" s="380">
        <v>2.106408987</v>
      </c>
      <c r="AM27" s="380">
        <v>2.0810199869999999</v>
      </c>
      <c r="AN27" s="380">
        <v>2.096466988</v>
      </c>
      <c r="AO27" s="380">
        <v>2.087036994</v>
      </c>
      <c r="AP27" s="380">
        <v>1.8399209999999999</v>
      </c>
      <c r="AQ27" s="380">
        <v>1.83058999</v>
      </c>
      <c r="AR27" s="380">
        <v>1.8248489999999999</v>
      </c>
      <c r="AS27" s="380">
        <v>1.7063330000000001</v>
      </c>
      <c r="AT27" s="380">
        <v>1.713956985</v>
      </c>
      <c r="AU27" s="380">
        <v>1.7205549899999999</v>
      </c>
      <c r="AV27" s="380">
        <v>1.7768150030000001</v>
      </c>
      <c r="AW27" s="380">
        <v>1.77511701</v>
      </c>
      <c r="AX27" s="380">
        <v>1.7799770029999999</v>
      </c>
      <c r="AY27" s="380">
        <v>1.7902889980000001</v>
      </c>
      <c r="AZ27" s="380">
        <v>1.821001002</v>
      </c>
      <c r="BA27" s="380">
        <v>1.8150429939999999</v>
      </c>
      <c r="BB27" s="380">
        <v>1.6865790000000001</v>
      </c>
      <c r="BC27" s="380">
        <v>1.5955221049999999</v>
      </c>
      <c r="BD27" s="676">
        <v>1.6334000099999999</v>
      </c>
      <c r="BE27" s="676">
        <v>1.5680876939999999</v>
      </c>
      <c r="BF27" s="676">
        <v>1.5852934999999999</v>
      </c>
      <c r="BG27" s="676">
        <v>1.68371</v>
      </c>
      <c r="BH27" s="676">
        <v>1.7980992</v>
      </c>
      <c r="BI27" s="676">
        <v>1.881588</v>
      </c>
      <c r="BJ27" s="391">
        <v>1.8182039999999999</v>
      </c>
      <c r="BK27" s="391">
        <v>1.7667349999999999</v>
      </c>
      <c r="BL27" s="391">
        <v>1.9501310000000001</v>
      </c>
      <c r="BM27" s="391">
        <v>1.817202</v>
      </c>
      <c r="BN27" s="391">
        <v>1.608535</v>
      </c>
      <c r="BO27" s="391">
        <v>1.5842480000000001</v>
      </c>
      <c r="BP27" s="391">
        <v>1.6196060000000001</v>
      </c>
      <c r="BQ27" s="391">
        <v>1.586735</v>
      </c>
      <c r="BR27" s="391">
        <v>1.6177619999999999</v>
      </c>
      <c r="BS27" s="391">
        <v>1.7255549999999999</v>
      </c>
      <c r="BT27" s="391">
        <v>1.8633710000000001</v>
      </c>
      <c r="BU27" s="391">
        <v>1.94621</v>
      </c>
      <c r="BV27" s="391">
        <v>1.851164</v>
      </c>
    </row>
    <row r="28" spans="1:74" ht="11.05" customHeight="1" x14ac:dyDescent="0.2">
      <c r="A28" s="47"/>
      <c r="B28" s="831"/>
      <c r="C28" s="464"/>
      <c r="D28" s="464"/>
      <c r="E28" s="464"/>
      <c r="F28" s="464"/>
      <c r="G28" s="464"/>
      <c r="H28" s="464"/>
      <c r="I28" s="464"/>
      <c r="J28" s="464"/>
      <c r="K28" s="464"/>
      <c r="L28" s="464"/>
      <c r="M28" s="464"/>
      <c r="N28" s="464"/>
      <c r="O28" s="464"/>
      <c r="P28" s="464"/>
      <c r="Q28" s="464"/>
      <c r="R28" s="464"/>
      <c r="S28" s="464"/>
      <c r="T28" s="464"/>
      <c r="U28" s="464"/>
      <c r="V28" s="464"/>
      <c r="W28" s="464"/>
      <c r="X28" s="464"/>
      <c r="Y28" s="464"/>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746"/>
      <c r="BE28" s="746"/>
      <c r="BF28" s="746"/>
      <c r="BG28" s="746"/>
      <c r="BH28" s="746"/>
      <c r="BI28" s="746"/>
      <c r="BJ28" s="470"/>
      <c r="BK28" s="470"/>
      <c r="BL28" s="470"/>
      <c r="BM28" s="470"/>
      <c r="BN28" s="470"/>
      <c r="BO28" s="470"/>
      <c r="BP28" s="470"/>
      <c r="BQ28" s="470"/>
      <c r="BR28" s="470"/>
      <c r="BS28" s="470"/>
      <c r="BT28" s="470"/>
      <c r="BU28" s="470"/>
      <c r="BV28" s="470"/>
    </row>
    <row r="29" spans="1:74" s="308" customFormat="1" ht="11.05" customHeight="1" x14ac:dyDescent="0.2">
      <c r="A29" s="474" t="s">
        <v>134</v>
      </c>
      <c r="B29" s="839" t="s">
        <v>95</v>
      </c>
      <c r="C29" s="34">
        <v>3.932087809</v>
      </c>
      <c r="D29" s="34">
        <v>0.55353886100000005</v>
      </c>
      <c r="E29" s="34">
        <v>2.3944255069999998</v>
      </c>
      <c r="F29" s="34">
        <v>1.1400360599999999</v>
      </c>
      <c r="G29" s="34">
        <v>1.23729219</v>
      </c>
      <c r="H29" s="34">
        <v>1.7198030099999999</v>
      </c>
      <c r="I29" s="34">
        <v>0.75739601099999998</v>
      </c>
      <c r="J29" s="34">
        <v>-0.23529100999999999</v>
      </c>
      <c r="K29" s="34">
        <v>1.12347614</v>
      </c>
      <c r="L29" s="34">
        <v>-1.8107209999999999E-3</v>
      </c>
      <c r="M29" s="34">
        <v>-0.86681792999999996</v>
      </c>
      <c r="N29" s="34">
        <v>-4.6248040420000001</v>
      </c>
      <c r="O29" s="34">
        <v>4.3918283279999999</v>
      </c>
      <c r="P29" s="34">
        <v>-1.4166641680000001</v>
      </c>
      <c r="Q29" s="34">
        <v>3.971860054</v>
      </c>
      <c r="R29" s="34">
        <v>-0.20892305999999999</v>
      </c>
      <c r="S29" s="34">
        <v>0.46617721200000001</v>
      </c>
      <c r="T29" s="34">
        <v>-0.18794478000000001</v>
      </c>
      <c r="U29" s="34">
        <v>-2.040778778</v>
      </c>
      <c r="V29" s="34">
        <v>-1.490377625</v>
      </c>
      <c r="W29" s="34">
        <v>1.0577330899999999</v>
      </c>
      <c r="X29" s="34">
        <v>-1.2313071870000001</v>
      </c>
      <c r="Y29" s="34">
        <v>-0.80337241999999998</v>
      </c>
      <c r="Z29" s="34">
        <v>1.645848143</v>
      </c>
      <c r="AA29" s="34">
        <v>0.52227435617999995</v>
      </c>
      <c r="AB29" s="34">
        <v>1.2397039510000001</v>
      </c>
      <c r="AC29" s="34">
        <v>1.6225816897000001</v>
      </c>
      <c r="AD29" s="34">
        <v>0.65230070920000005</v>
      </c>
      <c r="AE29" s="34">
        <v>2.0114730781999999</v>
      </c>
      <c r="AF29" s="34">
        <v>2.0091182182999998</v>
      </c>
      <c r="AG29" s="34">
        <v>-0.79017928407000004</v>
      </c>
      <c r="AH29" s="34">
        <v>-0.65819782009000005</v>
      </c>
      <c r="AI29" s="34">
        <v>0.68951246808</v>
      </c>
      <c r="AJ29" s="34">
        <v>2.1691733328999998</v>
      </c>
      <c r="AK29" s="34">
        <v>0.90202100186</v>
      </c>
      <c r="AL29" s="34">
        <v>-1.0733780812</v>
      </c>
      <c r="AM29" s="34">
        <v>1.4948505986</v>
      </c>
      <c r="AN29" s="34">
        <v>0.10099516506</v>
      </c>
      <c r="AO29" s="34">
        <v>2.2841484103999998</v>
      </c>
      <c r="AP29" s="34">
        <v>3.5177930000000002</v>
      </c>
      <c r="AQ29" s="34">
        <v>3.7187450129999999</v>
      </c>
      <c r="AR29" s="34">
        <v>1.49848001</v>
      </c>
      <c r="AS29" s="34">
        <v>0.82892370207999999</v>
      </c>
      <c r="AT29" s="34">
        <v>2.154807473</v>
      </c>
      <c r="AU29" s="34">
        <v>4.1582577137000003</v>
      </c>
      <c r="AV29" s="34">
        <v>1.7472872877000001</v>
      </c>
      <c r="AW29" s="34">
        <v>-0.47495365327</v>
      </c>
      <c r="AX29" s="34">
        <v>0.81057963986000003</v>
      </c>
      <c r="AY29" s="34">
        <v>-0.56403188414000005</v>
      </c>
      <c r="AZ29" s="34">
        <v>0.56542996300000004</v>
      </c>
      <c r="BA29" s="34">
        <v>1.629776017</v>
      </c>
      <c r="BB29" s="34">
        <v>2.4314274</v>
      </c>
      <c r="BC29" s="34">
        <v>0.89741882968999998</v>
      </c>
      <c r="BD29" s="704">
        <v>1.2075296657000001</v>
      </c>
      <c r="BE29" s="704">
        <v>0.51635874173999996</v>
      </c>
      <c r="BF29" s="704">
        <v>3.3645589533</v>
      </c>
      <c r="BG29" s="704">
        <v>2.4400967659999999</v>
      </c>
      <c r="BH29" s="704">
        <v>-2.3963753372999999</v>
      </c>
      <c r="BI29" s="704">
        <v>-0.12777246667</v>
      </c>
      <c r="BJ29" s="475">
        <v>0</v>
      </c>
      <c r="BK29" s="475">
        <v>0</v>
      </c>
      <c r="BL29" s="475">
        <v>0</v>
      </c>
      <c r="BM29" s="475">
        <v>0</v>
      </c>
      <c r="BN29" s="475">
        <v>0</v>
      </c>
      <c r="BO29" s="475">
        <v>0</v>
      </c>
      <c r="BP29" s="475">
        <v>0</v>
      </c>
      <c r="BQ29" s="475">
        <v>0</v>
      </c>
      <c r="BR29" s="475">
        <v>0</v>
      </c>
      <c r="BS29" s="475">
        <v>0</v>
      </c>
      <c r="BT29" s="475">
        <v>0</v>
      </c>
      <c r="BU29" s="475">
        <v>0</v>
      </c>
      <c r="BV29" s="475">
        <v>0</v>
      </c>
    </row>
    <row r="30" spans="1:74" ht="11.05" customHeight="1" x14ac:dyDescent="0.2">
      <c r="A30" s="48"/>
      <c r="B30" s="831"/>
      <c r="C30" s="464"/>
      <c r="D30" s="464"/>
      <c r="E30" s="464"/>
      <c r="F30" s="464"/>
      <c r="G30" s="464"/>
      <c r="H30" s="464"/>
      <c r="I30" s="464"/>
      <c r="J30" s="464"/>
      <c r="K30" s="464"/>
      <c r="L30" s="464"/>
      <c r="M30" s="464"/>
      <c r="N30" s="464"/>
      <c r="O30" s="464"/>
      <c r="P30" s="464"/>
      <c r="Q30" s="464"/>
      <c r="R30" s="464"/>
      <c r="S30" s="464"/>
      <c r="T30" s="464"/>
      <c r="U30" s="464"/>
      <c r="V30" s="464"/>
      <c r="W30" s="464"/>
      <c r="X30" s="464"/>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746"/>
      <c r="BE30" s="746"/>
      <c r="BF30" s="746"/>
      <c r="BG30" s="746"/>
      <c r="BH30" s="746"/>
      <c r="BI30" s="746"/>
      <c r="BJ30" s="470"/>
      <c r="BK30" s="470"/>
      <c r="BL30" s="470"/>
      <c r="BM30" s="470"/>
      <c r="BN30" s="470"/>
      <c r="BO30" s="470"/>
      <c r="BP30" s="470"/>
      <c r="BQ30" s="470"/>
      <c r="BR30" s="470"/>
      <c r="BS30" s="470"/>
      <c r="BT30" s="470"/>
      <c r="BU30" s="470"/>
      <c r="BV30" s="470"/>
    </row>
    <row r="31" spans="1:74" s="308" customFormat="1" ht="11.05" customHeight="1" x14ac:dyDescent="0.2">
      <c r="A31" s="474" t="s">
        <v>1495</v>
      </c>
      <c r="B31" s="308" t="s">
        <v>1391</v>
      </c>
      <c r="C31" s="927">
        <v>171.20118099999999</v>
      </c>
      <c r="D31" s="927">
        <v>176.44712200000001</v>
      </c>
      <c r="E31" s="927">
        <v>181.24249900000001</v>
      </c>
      <c r="F31" s="927">
        <v>188.03958299999999</v>
      </c>
      <c r="G31" s="927">
        <v>190.53349399999999</v>
      </c>
      <c r="H31" s="927">
        <v>184.69859500000001</v>
      </c>
      <c r="I31" s="927">
        <v>170.072137</v>
      </c>
      <c r="J31" s="927">
        <v>160.629504</v>
      </c>
      <c r="K31" s="927">
        <v>158.554429</v>
      </c>
      <c r="L31" s="927">
        <v>162.07769500000001</v>
      </c>
      <c r="M31" s="927">
        <v>163.54686699999999</v>
      </c>
      <c r="N31" s="927">
        <v>159.82216199999999</v>
      </c>
      <c r="O31" s="927">
        <v>150.11491000000001</v>
      </c>
      <c r="P31" s="927">
        <v>134.83835199999999</v>
      </c>
      <c r="Q31" s="927">
        <v>136.55481</v>
      </c>
      <c r="R31" s="927">
        <v>142.47470100000001</v>
      </c>
      <c r="S31" s="927">
        <v>144.9384</v>
      </c>
      <c r="T31" s="927">
        <v>135.72736399999999</v>
      </c>
      <c r="U31" s="927">
        <v>121.06352800000001</v>
      </c>
      <c r="V31" s="927">
        <v>106.3977</v>
      </c>
      <c r="W31" s="927">
        <v>101.14939</v>
      </c>
      <c r="X31" s="927">
        <v>105.479512</v>
      </c>
      <c r="Y31" s="927">
        <v>112.72957700000001</v>
      </c>
      <c r="Z31" s="927">
        <v>115.35601800000001</v>
      </c>
      <c r="AA31" s="927">
        <v>108.01098259</v>
      </c>
      <c r="AB31" s="927">
        <v>104.64785465999999</v>
      </c>
      <c r="AC31" s="927">
        <v>109.96847753</v>
      </c>
      <c r="AD31" s="927">
        <v>114.69899868</v>
      </c>
      <c r="AE31" s="927">
        <v>117.04396429000001</v>
      </c>
      <c r="AF31" s="927">
        <v>111.61850982999999</v>
      </c>
      <c r="AG31" s="927">
        <v>103.83401236</v>
      </c>
      <c r="AH31" s="927">
        <v>100.17729725</v>
      </c>
      <c r="AI31" s="927">
        <v>104.16192488</v>
      </c>
      <c r="AJ31" s="927">
        <v>112.5275675</v>
      </c>
      <c r="AK31" s="927">
        <v>118.54796143999999</v>
      </c>
      <c r="AL31" s="927">
        <v>113.97314</v>
      </c>
      <c r="AM31" s="927">
        <v>118.442607</v>
      </c>
      <c r="AN31" s="927">
        <v>126.48569500000001</v>
      </c>
      <c r="AO31" s="927">
        <v>135.694594</v>
      </c>
      <c r="AP31" s="927">
        <v>146.341666</v>
      </c>
      <c r="AQ31" s="927">
        <v>154.69082700000001</v>
      </c>
      <c r="AR31" s="927">
        <v>156.105873</v>
      </c>
      <c r="AS31" s="927">
        <v>148.779247</v>
      </c>
      <c r="AT31" s="927">
        <v>142.23362599999999</v>
      </c>
      <c r="AU31" s="927">
        <v>141.349313</v>
      </c>
      <c r="AV31" s="927">
        <v>146.324353</v>
      </c>
      <c r="AW31" s="927">
        <v>154.24315000000001</v>
      </c>
      <c r="AX31" s="927">
        <v>156.249314</v>
      </c>
      <c r="AY31" s="927">
        <v>147.726178</v>
      </c>
      <c r="AZ31" s="927">
        <v>153.80797100000001</v>
      </c>
      <c r="BA31" s="927">
        <v>160.03360499999999</v>
      </c>
      <c r="BB31" s="927">
        <v>163.11141749999999</v>
      </c>
      <c r="BC31" s="927">
        <v>164.07730839999999</v>
      </c>
      <c r="BD31" s="928">
        <v>159.438804</v>
      </c>
      <c r="BE31" s="928">
        <v>150.69490010000001</v>
      </c>
      <c r="BF31" s="928">
        <v>143.62436729999999</v>
      </c>
      <c r="BG31" s="928">
        <v>152.47909999999999</v>
      </c>
      <c r="BH31" s="928">
        <v>152.41139999999999</v>
      </c>
      <c r="BI31" s="928">
        <v>158.87430000000001</v>
      </c>
      <c r="BJ31" s="929">
        <v>151.45699999999999</v>
      </c>
      <c r="BK31" s="929">
        <v>140.28489999999999</v>
      </c>
      <c r="BL31" s="929">
        <v>138.96119999999999</v>
      </c>
      <c r="BM31" s="929">
        <v>147.22919999999999</v>
      </c>
      <c r="BN31" s="929">
        <v>154.87970000000001</v>
      </c>
      <c r="BO31" s="929">
        <v>159.50450000000001</v>
      </c>
      <c r="BP31" s="929">
        <v>153.93940000000001</v>
      </c>
      <c r="BQ31" s="929">
        <v>140.71440000000001</v>
      </c>
      <c r="BR31" s="929">
        <v>130.70089999999999</v>
      </c>
      <c r="BS31" s="929">
        <v>126.5932</v>
      </c>
      <c r="BT31" s="929">
        <v>129.5453</v>
      </c>
      <c r="BU31" s="929">
        <v>129.2072</v>
      </c>
      <c r="BV31" s="929">
        <v>119.2199</v>
      </c>
    </row>
    <row r="32" spans="1:74" s="831" customFormat="1" ht="11.05" customHeight="1" x14ac:dyDescent="0.2">
      <c r="A32" s="830" t="s">
        <v>322</v>
      </c>
      <c r="B32" s="840" t="s">
        <v>1392</v>
      </c>
      <c r="C32" s="380">
        <v>31.382000000000001</v>
      </c>
      <c r="D32" s="380">
        <v>31.803000000000001</v>
      </c>
      <c r="E32" s="380">
        <v>30.829000000000001</v>
      </c>
      <c r="F32" s="380">
        <v>31.167999999999999</v>
      </c>
      <c r="G32" s="380">
        <v>31.521999999999998</v>
      </c>
      <c r="H32" s="380">
        <v>29.51</v>
      </c>
      <c r="I32" s="380">
        <v>27.716000000000001</v>
      </c>
      <c r="J32" s="380">
        <v>27.138000000000002</v>
      </c>
      <c r="K32" s="380">
        <v>25.536840000000002</v>
      </c>
      <c r="L32" s="380">
        <v>25.02535</v>
      </c>
      <c r="M32" s="380">
        <v>24.151730000000001</v>
      </c>
      <c r="N32" s="380">
        <v>23.64</v>
      </c>
      <c r="O32" s="380">
        <v>21.804819999999999</v>
      </c>
      <c r="P32" s="380">
        <v>22.681560000000001</v>
      </c>
      <c r="Q32" s="380">
        <v>22.628799999999998</v>
      </c>
      <c r="R32" s="380">
        <v>22.532039999999999</v>
      </c>
      <c r="S32" s="380">
        <v>22.443670000000001</v>
      </c>
      <c r="T32" s="380">
        <v>22.360939999999999</v>
      </c>
      <c r="U32" s="380">
        <v>21.420069999999999</v>
      </c>
      <c r="V32" s="380">
        <v>19.98582</v>
      </c>
      <c r="W32" s="380">
        <v>19.04241</v>
      </c>
      <c r="X32" s="380">
        <v>19.02638</v>
      </c>
      <c r="Y32" s="380">
        <v>19.021519999999999</v>
      </c>
      <c r="Z32" s="380">
        <v>19.013000000000002</v>
      </c>
      <c r="AA32" s="380">
        <v>19.113698594999999</v>
      </c>
      <c r="AB32" s="380">
        <v>19.360085664</v>
      </c>
      <c r="AC32" s="380">
        <v>19.674216527999999</v>
      </c>
      <c r="AD32" s="380">
        <v>19.801024679000001</v>
      </c>
      <c r="AE32" s="380">
        <v>20.199651292999999</v>
      </c>
      <c r="AF32" s="380">
        <v>20.597043835000001</v>
      </c>
      <c r="AG32" s="380">
        <v>20.439205363999999</v>
      </c>
      <c r="AH32" s="380">
        <v>20.314604249999999</v>
      </c>
      <c r="AI32" s="380">
        <v>20.445048881999998</v>
      </c>
      <c r="AJ32" s="380">
        <v>20.846109503000001</v>
      </c>
      <c r="AK32" s="380">
        <v>21.029314441</v>
      </c>
      <c r="AL32" s="380">
        <v>20.82</v>
      </c>
      <c r="AM32" s="380">
        <v>21.446000000000002</v>
      </c>
      <c r="AN32" s="380">
        <v>22.452999999999999</v>
      </c>
      <c r="AO32" s="380">
        <v>22.39</v>
      </c>
      <c r="AP32" s="380">
        <v>22.292000000000002</v>
      </c>
      <c r="AQ32" s="380">
        <v>22.196000000000002</v>
      </c>
      <c r="AR32" s="380">
        <v>22.091999999999999</v>
      </c>
      <c r="AS32" s="380">
        <v>21.050999999999998</v>
      </c>
      <c r="AT32" s="380">
        <v>19.536000000000001</v>
      </c>
      <c r="AU32" s="380">
        <v>18.506</v>
      </c>
      <c r="AV32" s="380">
        <v>18.488</v>
      </c>
      <c r="AW32" s="380">
        <v>18.465</v>
      </c>
      <c r="AX32" s="380">
        <v>18.427</v>
      </c>
      <c r="AY32" s="380">
        <v>19.048999999999999</v>
      </c>
      <c r="AZ32" s="380">
        <v>20.042999999999999</v>
      </c>
      <c r="BA32" s="380">
        <v>19.989000000000001</v>
      </c>
      <c r="BB32" s="380">
        <v>19.901</v>
      </c>
      <c r="BC32" s="380">
        <v>19.82</v>
      </c>
      <c r="BD32" s="676">
        <v>19.733000000000001</v>
      </c>
      <c r="BE32" s="676">
        <v>18.716999999999999</v>
      </c>
      <c r="BF32" s="676">
        <v>17.222999999999999</v>
      </c>
      <c r="BG32" s="676">
        <v>16.210999999999999</v>
      </c>
      <c r="BH32" s="676">
        <v>16.28952</v>
      </c>
      <c r="BI32" s="676">
        <v>16.33098</v>
      </c>
      <c r="BJ32" s="391">
        <v>16.341460000000001</v>
      </c>
      <c r="BK32" s="391">
        <v>16.03886</v>
      </c>
      <c r="BL32" s="391">
        <v>16.84205</v>
      </c>
      <c r="BM32" s="391">
        <v>16.87603</v>
      </c>
      <c r="BN32" s="391">
        <v>16.878799999999998</v>
      </c>
      <c r="BO32" s="391">
        <v>16.886299999999999</v>
      </c>
      <c r="BP32" s="391">
        <v>16.888269999999999</v>
      </c>
      <c r="BQ32" s="391">
        <v>16.30274</v>
      </c>
      <c r="BR32" s="391">
        <v>15.433630000000001</v>
      </c>
      <c r="BS32" s="391">
        <v>14.80358</v>
      </c>
      <c r="BT32" s="391">
        <v>14.835290000000001</v>
      </c>
      <c r="BU32" s="391">
        <v>14.850289999999999</v>
      </c>
      <c r="BV32" s="391">
        <v>14.84497</v>
      </c>
    </row>
    <row r="33" spans="1:74" s="831" customFormat="1" ht="11.05" customHeight="1" x14ac:dyDescent="0.2">
      <c r="A33" s="830" t="s">
        <v>323</v>
      </c>
      <c r="B33" s="840" t="s">
        <v>1393</v>
      </c>
      <c r="C33" s="380">
        <v>139.81918099999999</v>
      </c>
      <c r="D33" s="380">
        <v>144.64412200000001</v>
      </c>
      <c r="E33" s="380">
        <v>150.413499</v>
      </c>
      <c r="F33" s="380">
        <v>156.87158299999999</v>
      </c>
      <c r="G33" s="380">
        <v>159.011494</v>
      </c>
      <c r="H33" s="380">
        <v>155.18859499999999</v>
      </c>
      <c r="I33" s="380">
        <v>142.35613699999999</v>
      </c>
      <c r="J33" s="380">
        <v>133.49150399999999</v>
      </c>
      <c r="K33" s="380">
        <v>133.01758899999999</v>
      </c>
      <c r="L33" s="380">
        <v>137.052345</v>
      </c>
      <c r="M33" s="380">
        <v>139.39513700000001</v>
      </c>
      <c r="N33" s="380">
        <v>136.18216200000001</v>
      </c>
      <c r="O33" s="380">
        <v>128.31009</v>
      </c>
      <c r="P33" s="380">
        <v>112.156792</v>
      </c>
      <c r="Q33" s="380">
        <v>113.92601000000001</v>
      </c>
      <c r="R33" s="380">
        <v>119.942661</v>
      </c>
      <c r="S33" s="380">
        <v>122.49473</v>
      </c>
      <c r="T33" s="380">
        <v>113.36642399999999</v>
      </c>
      <c r="U33" s="380">
        <v>99.643457999999995</v>
      </c>
      <c r="V33" s="380">
        <v>86.411879999999996</v>
      </c>
      <c r="W33" s="380">
        <v>82.106979999999993</v>
      </c>
      <c r="X33" s="380">
        <v>86.453131999999997</v>
      </c>
      <c r="Y33" s="380">
        <v>93.708056999999997</v>
      </c>
      <c r="Z33" s="380">
        <v>96.343018000000001</v>
      </c>
      <c r="AA33" s="380">
        <v>88.897283999999999</v>
      </c>
      <c r="AB33" s="380">
        <v>85.287768999999997</v>
      </c>
      <c r="AC33" s="380">
        <v>90.294261000000006</v>
      </c>
      <c r="AD33" s="380">
        <v>94.897974000000005</v>
      </c>
      <c r="AE33" s="380">
        <v>96.844313</v>
      </c>
      <c r="AF33" s="380">
        <v>91.021466000000004</v>
      </c>
      <c r="AG33" s="380">
        <v>83.394807</v>
      </c>
      <c r="AH33" s="380">
        <v>79.862692999999993</v>
      </c>
      <c r="AI33" s="380">
        <v>83.716875999999999</v>
      </c>
      <c r="AJ33" s="380">
        <v>91.681458000000006</v>
      </c>
      <c r="AK33" s="380">
        <v>97.518647000000001</v>
      </c>
      <c r="AL33" s="380">
        <v>93.153139999999993</v>
      </c>
      <c r="AM33" s="380">
        <v>96.996606999999997</v>
      </c>
      <c r="AN33" s="380">
        <v>104.032695</v>
      </c>
      <c r="AO33" s="380">
        <v>113.30459399999999</v>
      </c>
      <c r="AP33" s="380">
        <v>124.049666</v>
      </c>
      <c r="AQ33" s="380">
        <v>132.49482699999999</v>
      </c>
      <c r="AR33" s="380">
        <v>134.01387299999999</v>
      </c>
      <c r="AS33" s="380">
        <v>127.728247</v>
      </c>
      <c r="AT33" s="380">
        <v>122.697626</v>
      </c>
      <c r="AU33" s="380">
        <v>122.84331299999999</v>
      </c>
      <c r="AV33" s="380">
        <v>127.836353</v>
      </c>
      <c r="AW33" s="380">
        <v>135.77815000000001</v>
      </c>
      <c r="AX33" s="380">
        <v>137.82231400000001</v>
      </c>
      <c r="AY33" s="380">
        <v>128.677178</v>
      </c>
      <c r="AZ33" s="380">
        <v>133.764971</v>
      </c>
      <c r="BA33" s="380">
        <v>140.04460499999999</v>
      </c>
      <c r="BB33" s="380">
        <v>143.21041750000001</v>
      </c>
      <c r="BC33" s="380">
        <v>144.2573084</v>
      </c>
      <c r="BD33" s="676">
        <v>139.705804</v>
      </c>
      <c r="BE33" s="676">
        <v>131.9779001</v>
      </c>
      <c r="BF33" s="676">
        <v>126.4013673</v>
      </c>
      <c r="BG33" s="676">
        <v>127.3562301</v>
      </c>
      <c r="BH33" s="676">
        <v>136.12188180000001</v>
      </c>
      <c r="BI33" s="676">
        <v>142.54326159999999</v>
      </c>
      <c r="BJ33" s="391">
        <v>135.1156</v>
      </c>
      <c r="BK33" s="391">
        <v>124.246</v>
      </c>
      <c r="BL33" s="391">
        <v>122.11920000000001</v>
      </c>
      <c r="BM33" s="391">
        <v>130.35319999999999</v>
      </c>
      <c r="BN33" s="391">
        <v>138.0009</v>
      </c>
      <c r="BO33" s="391">
        <v>142.6182</v>
      </c>
      <c r="BP33" s="391">
        <v>137.05109999999999</v>
      </c>
      <c r="BQ33" s="391">
        <v>124.41160000000001</v>
      </c>
      <c r="BR33" s="391">
        <v>115.26730000000001</v>
      </c>
      <c r="BS33" s="391">
        <v>111.78959999999999</v>
      </c>
      <c r="BT33" s="391">
        <v>114.71</v>
      </c>
      <c r="BU33" s="391">
        <v>114.3569</v>
      </c>
      <c r="BV33" s="391">
        <v>104.3749</v>
      </c>
    </row>
    <row r="34" spans="1:74" ht="11.05" customHeight="1" x14ac:dyDescent="0.2">
      <c r="A34" s="48" t="s">
        <v>40</v>
      </c>
      <c r="B34" s="833" t="s">
        <v>1004</v>
      </c>
      <c r="C34" s="380">
        <v>134.134027</v>
      </c>
      <c r="D34" s="380">
        <v>139.111548</v>
      </c>
      <c r="E34" s="380">
        <v>145.03350699999999</v>
      </c>
      <c r="F34" s="380">
        <v>151.53379699999999</v>
      </c>
      <c r="G34" s="380">
        <v>153.715913</v>
      </c>
      <c r="H34" s="380">
        <v>149.93521999999999</v>
      </c>
      <c r="I34" s="380">
        <v>137.14856399999999</v>
      </c>
      <c r="J34" s="380">
        <v>128.329733</v>
      </c>
      <c r="K34" s="380">
        <v>127.90161999999999</v>
      </c>
      <c r="L34" s="380">
        <v>132.05787000000001</v>
      </c>
      <c r="M34" s="380">
        <v>134.522154</v>
      </c>
      <c r="N34" s="380">
        <v>131.43067300000001</v>
      </c>
      <c r="O34" s="380">
        <v>123.70493999999999</v>
      </c>
      <c r="P34" s="380">
        <v>107.697982</v>
      </c>
      <c r="Q34" s="380">
        <v>109.613539</v>
      </c>
      <c r="R34" s="380">
        <v>115.50493</v>
      </c>
      <c r="S34" s="380">
        <v>117.93173899999999</v>
      </c>
      <c r="T34" s="380">
        <v>108.678173</v>
      </c>
      <c r="U34" s="380">
        <v>94.974288000000001</v>
      </c>
      <c r="V34" s="380">
        <v>81.761792</v>
      </c>
      <c r="W34" s="380">
        <v>77.475972999999996</v>
      </c>
      <c r="X34" s="380">
        <v>81.879538999999994</v>
      </c>
      <c r="Y34" s="380">
        <v>89.191877000000005</v>
      </c>
      <c r="Z34" s="380">
        <v>91.884252000000004</v>
      </c>
      <c r="AA34" s="380">
        <v>84.541109000000006</v>
      </c>
      <c r="AB34" s="380">
        <v>81.034187000000003</v>
      </c>
      <c r="AC34" s="380">
        <v>86.143270000000001</v>
      </c>
      <c r="AD34" s="380">
        <v>90.746359999999996</v>
      </c>
      <c r="AE34" s="380">
        <v>92.692076</v>
      </c>
      <c r="AF34" s="380">
        <v>86.868606</v>
      </c>
      <c r="AG34" s="380">
        <v>79.171988999999996</v>
      </c>
      <c r="AH34" s="380">
        <v>75.569913999999997</v>
      </c>
      <c r="AI34" s="380">
        <v>79.354139000000004</v>
      </c>
      <c r="AJ34" s="380">
        <v>87.342115000000007</v>
      </c>
      <c r="AK34" s="380">
        <v>93.202696000000003</v>
      </c>
      <c r="AL34" s="380">
        <v>88.860583000000005</v>
      </c>
      <c r="AM34" s="380">
        <v>92.713750000000005</v>
      </c>
      <c r="AN34" s="380">
        <v>99.759538000000006</v>
      </c>
      <c r="AO34" s="380">
        <v>109.04113700000001</v>
      </c>
      <c r="AP34" s="380">
        <v>119.67088800000001</v>
      </c>
      <c r="AQ34" s="380">
        <v>128.00072900000001</v>
      </c>
      <c r="AR34" s="380">
        <v>129.40445399999999</v>
      </c>
      <c r="AS34" s="380">
        <v>123.131169</v>
      </c>
      <c r="AT34" s="380">
        <v>118.11288999999999</v>
      </c>
      <c r="AU34" s="380">
        <v>118.27091799999999</v>
      </c>
      <c r="AV34" s="380">
        <v>123.265111</v>
      </c>
      <c r="AW34" s="380">
        <v>131.20806200000001</v>
      </c>
      <c r="AX34" s="380">
        <v>133.253379</v>
      </c>
      <c r="AY34" s="380">
        <v>124.175269</v>
      </c>
      <c r="AZ34" s="380">
        <v>129.33008799999999</v>
      </c>
      <c r="BA34" s="380">
        <v>135.676748</v>
      </c>
      <c r="BB34" s="380">
        <v>139.00797900000001</v>
      </c>
      <c r="BC34" s="380">
        <v>139.984576</v>
      </c>
      <c r="BD34" s="676">
        <v>135.36620400000001</v>
      </c>
      <c r="BE34" s="676">
        <v>127.492639</v>
      </c>
      <c r="BF34" s="676">
        <v>121.85675999999999</v>
      </c>
      <c r="BG34" s="676">
        <v>122.752286</v>
      </c>
      <c r="BH34" s="676">
        <v>131.5308</v>
      </c>
      <c r="BI34" s="676">
        <v>137.96170000000001</v>
      </c>
      <c r="BJ34" s="391">
        <v>130.53890000000001</v>
      </c>
      <c r="BK34" s="391">
        <v>119.90560000000001</v>
      </c>
      <c r="BL34" s="391">
        <v>118.0136</v>
      </c>
      <c r="BM34" s="391">
        <v>126.4853</v>
      </c>
      <c r="BN34" s="391">
        <v>134.06049999999999</v>
      </c>
      <c r="BO34" s="391">
        <v>138.60419999999999</v>
      </c>
      <c r="BP34" s="391">
        <v>132.96430000000001</v>
      </c>
      <c r="BQ34" s="391">
        <v>120.17140000000001</v>
      </c>
      <c r="BR34" s="391">
        <v>110.9606</v>
      </c>
      <c r="BS34" s="391">
        <v>107.4118</v>
      </c>
      <c r="BT34" s="391">
        <v>110.33029999999999</v>
      </c>
      <c r="BU34" s="391">
        <v>109.9729</v>
      </c>
      <c r="BV34" s="391">
        <v>99.982810000000001</v>
      </c>
    </row>
    <row r="35" spans="1:74" ht="11.05" customHeight="1" x14ac:dyDescent="0.2">
      <c r="A35" s="48" t="s">
        <v>38</v>
      </c>
      <c r="B35" s="833" t="s">
        <v>1394</v>
      </c>
      <c r="C35" s="380">
        <v>3.178963</v>
      </c>
      <c r="D35" s="380">
        <v>3.0995900000000001</v>
      </c>
      <c r="E35" s="380">
        <v>3.020216</v>
      </c>
      <c r="F35" s="380">
        <v>3.0196689999999999</v>
      </c>
      <c r="G35" s="380">
        <v>3.0191219999999999</v>
      </c>
      <c r="H35" s="380">
        <v>3.0185749999999998</v>
      </c>
      <c r="I35" s="380">
        <v>2.9813800000000001</v>
      </c>
      <c r="J35" s="380">
        <v>2.9441850000000001</v>
      </c>
      <c r="K35" s="380">
        <v>2.90699</v>
      </c>
      <c r="L35" s="380">
        <v>2.887165</v>
      </c>
      <c r="M35" s="380">
        <v>2.86734</v>
      </c>
      <c r="N35" s="380">
        <v>2.847515</v>
      </c>
      <c r="O35" s="380">
        <v>2.7444489999999999</v>
      </c>
      <c r="P35" s="380">
        <v>2.641384</v>
      </c>
      <c r="Q35" s="380">
        <v>2.5383179999999999</v>
      </c>
      <c r="R35" s="380">
        <v>2.5671279999999999</v>
      </c>
      <c r="S35" s="380">
        <v>2.5959379999999999</v>
      </c>
      <c r="T35" s="380">
        <v>2.6247479999999999</v>
      </c>
      <c r="U35" s="380">
        <v>2.6285319999999999</v>
      </c>
      <c r="V35" s="380">
        <v>2.6323159999999999</v>
      </c>
      <c r="W35" s="380">
        <v>2.6360999999999999</v>
      </c>
      <c r="X35" s="380">
        <v>2.6321680000000001</v>
      </c>
      <c r="Y35" s="380">
        <v>2.6282359999999998</v>
      </c>
      <c r="Z35" s="380">
        <v>2.624304</v>
      </c>
      <c r="AA35" s="380">
        <v>2.5509149999999998</v>
      </c>
      <c r="AB35" s="380">
        <v>2.4775260000000001</v>
      </c>
      <c r="AC35" s="380">
        <v>2.404137</v>
      </c>
      <c r="AD35" s="380">
        <v>2.3941300000000001</v>
      </c>
      <c r="AE35" s="380">
        <v>2.3841230000000002</v>
      </c>
      <c r="AF35" s="380">
        <v>2.3741159999999999</v>
      </c>
      <c r="AG35" s="380">
        <v>2.4258920000000002</v>
      </c>
      <c r="AH35" s="380">
        <v>2.4776690000000001</v>
      </c>
      <c r="AI35" s="380">
        <v>2.5294449999999999</v>
      </c>
      <c r="AJ35" s="380">
        <v>2.519412</v>
      </c>
      <c r="AK35" s="380">
        <v>2.5093800000000002</v>
      </c>
      <c r="AL35" s="380">
        <v>2.4993470000000002</v>
      </c>
      <c r="AM35" s="380">
        <v>2.4832519999999998</v>
      </c>
      <c r="AN35" s="380">
        <v>2.4671560000000001</v>
      </c>
      <c r="AO35" s="380">
        <v>2.4510610000000002</v>
      </c>
      <c r="AP35" s="380">
        <v>2.555777</v>
      </c>
      <c r="AQ35" s="380">
        <v>2.6604930000000002</v>
      </c>
      <c r="AR35" s="380">
        <v>2.765209</v>
      </c>
      <c r="AS35" s="380">
        <v>2.7601279999999999</v>
      </c>
      <c r="AT35" s="380">
        <v>2.7550460000000001</v>
      </c>
      <c r="AU35" s="380">
        <v>2.749965</v>
      </c>
      <c r="AV35" s="380">
        <v>2.7894450000000002</v>
      </c>
      <c r="AW35" s="380">
        <v>2.8289240000000002</v>
      </c>
      <c r="AX35" s="380">
        <v>2.868404</v>
      </c>
      <c r="AY35" s="380">
        <v>2.8419469999999998</v>
      </c>
      <c r="AZ35" s="380">
        <v>2.81549</v>
      </c>
      <c r="BA35" s="380">
        <v>2.7890329999999999</v>
      </c>
      <c r="BB35" s="380">
        <v>2.5297480000000001</v>
      </c>
      <c r="BC35" s="380">
        <v>2.5689419999999998</v>
      </c>
      <c r="BD35" s="676">
        <v>2.6042999999999998</v>
      </c>
      <c r="BE35" s="676">
        <v>2.7403339999999998</v>
      </c>
      <c r="BF35" s="676">
        <v>2.803029</v>
      </c>
      <c r="BG35" s="676">
        <v>2.8677350000000001</v>
      </c>
      <c r="BH35" s="676">
        <v>2.879394</v>
      </c>
      <c r="BI35" s="676">
        <v>2.8915739999999999</v>
      </c>
      <c r="BJ35" s="391">
        <v>2.9018830000000002</v>
      </c>
      <c r="BK35" s="391">
        <v>2.7488570000000001</v>
      </c>
      <c r="BL35" s="391">
        <v>2.5975890000000001</v>
      </c>
      <c r="BM35" s="391">
        <v>2.4384009999999998</v>
      </c>
      <c r="BN35" s="391">
        <v>2.4782069999999998</v>
      </c>
      <c r="BO35" s="391">
        <v>2.5180560000000001</v>
      </c>
      <c r="BP35" s="391">
        <v>2.5565359999999999</v>
      </c>
      <c r="BQ35" s="391">
        <v>2.6967500000000002</v>
      </c>
      <c r="BR35" s="391">
        <v>2.7632119999999998</v>
      </c>
      <c r="BS35" s="391">
        <v>2.8311899999999999</v>
      </c>
      <c r="BT35" s="391">
        <v>2.8473890000000002</v>
      </c>
      <c r="BU35" s="391">
        <v>2.863893</v>
      </c>
      <c r="BV35" s="391">
        <v>2.8770419999999999</v>
      </c>
    </row>
    <row r="36" spans="1:74" ht="11.05" customHeight="1" x14ac:dyDescent="0.2">
      <c r="A36" s="48" t="s">
        <v>39</v>
      </c>
      <c r="B36" s="833" t="s">
        <v>1386</v>
      </c>
      <c r="C36" s="380">
        <v>2.2712829999999999</v>
      </c>
      <c r="D36" s="380">
        <v>2.209616</v>
      </c>
      <c r="E36" s="380">
        <v>2.147948</v>
      </c>
      <c r="F36" s="380">
        <v>2.1060650000000001</v>
      </c>
      <c r="G36" s="380">
        <v>2.0641829999999999</v>
      </c>
      <c r="H36" s="380">
        <v>2.0223</v>
      </c>
      <c r="I36" s="380">
        <v>2.006513</v>
      </c>
      <c r="J36" s="380">
        <v>1.990726</v>
      </c>
      <c r="K36" s="380">
        <v>1.974939</v>
      </c>
      <c r="L36" s="380">
        <v>1.8679140000000001</v>
      </c>
      <c r="M36" s="380">
        <v>1.7608900000000001</v>
      </c>
      <c r="N36" s="380">
        <v>1.6538649999999999</v>
      </c>
      <c r="O36" s="380">
        <v>1.6176219999999999</v>
      </c>
      <c r="P36" s="380">
        <v>1.581378</v>
      </c>
      <c r="Q36" s="380">
        <v>1.5451349999999999</v>
      </c>
      <c r="R36" s="380">
        <v>1.6478090000000001</v>
      </c>
      <c r="S36" s="380">
        <v>1.7504839999999999</v>
      </c>
      <c r="T36" s="380">
        <v>1.8531580000000001</v>
      </c>
      <c r="U36" s="380">
        <v>1.8334490000000001</v>
      </c>
      <c r="V36" s="380">
        <v>1.8137399999999999</v>
      </c>
      <c r="W36" s="380">
        <v>1.7940309999999999</v>
      </c>
      <c r="X36" s="380">
        <v>1.748853</v>
      </c>
      <c r="Y36" s="380">
        <v>1.703676</v>
      </c>
      <c r="Z36" s="380">
        <v>1.658498</v>
      </c>
      <c r="AA36" s="380">
        <v>1.635589</v>
      </c>
      <c r="AB36" s="380">
        <v>1.612679</v>
      </c>
      <c r="AC36" s="380">
        <v>1.5897699999999999</v>
      </c>
      <c r="AD36" s="380">
        <v>1.599945</v>
      </c>
      <c r="AE36" s="380">
        <v>1.61012</v>
      </c>
      <c r="AF36" s="380">
        <v>1.620295</v>
      </c>
      <c r="AG36" s="380">
        <v>1.6289720000000001</v>
      </c>
      <c r="AH36" s="380">
        <v>1.6376500000000001</v>
      </c>
      <c r="AI36" s="380">
        <v>1.6463270000000001</v>
      </c>
      <c r="AJ36" s="380">
        <v>1.6397550000000001</v>
      </c>
      <c r="AK36" s="380">
        <v>1.633184</v>
      </c>
      <c r="AL36" s="380">
        <v>1.6266119999999999</v>
      </c>
      <c r="AM36" s="380">
        <v>1.6345609999999999</v>
      </c>
      <c r="AN36" s="380">
        <v>1.6425110000000001</v>
      </c>
      <c r="AO36" s="380">
        <v>1.65046</v>
      </c>
      <c r="AP36" s="380">
        <v>1.6616089999999999</v>
      </c>
      <c r="AQ36" s="380">
        <v>1.672757</v>
      </c>
      <c r="AR36" s="380">
        <v>1.6839059999999999</v>
      </c>
      <c r="AS36" s="380">
        <v>1.6741140000000001</v>
      </c>
      <c r="AT36" s="380">
        <v>1.6643220000000001</v>
      </c>
      <c r="AU36" s="380">
        <v>1.6545300000000001</v>
      </c>
      <c r="AV36" s="380">
        <v>1.6201540000000001</v>
      </c>
      <c r="AW36" s="380">
        <v>1.585777</v>
      </c>
      <c r="AX36" s="380">
        <v>1.551401</v>
      </c>
      <c r="AY36" s="380">
        <v>1.5167379999999999</v>
      </c>
      <c r="AZ36" s="380">
        <v>1.4820739999999999</v>
      </c>
      <c r="BA36" s="380">
        <v>1.447411</v>
      </c>
      <c r="BB36" s="380">
        <v>1.501082</v>
      </c>
      <c r="BC36" s="380">
        <v>1.53125</v>
      </c>
      <c r="BD36" s="676">
        <v>1.5606</v>
      </c>
      <c r="BE36" s="676">
        <v>1.5636110000000001</v>
      </c>
      <c r="BF36" s="676">
        <v>1.5551170000000001</v>
      </c>
      <c r="BG36" s="676">
        <v>1.5448980000000001</v>
      </c>
      <c r="BH36" s="676">
        <v>1.5225340000000001</v>
      </c>
      <c r="BI36" s="676">
        <v>1.50166</v>
      </c>
      <c r="BJ36" s="391">
        <v>1.4875940000000001</v>
      </c>
      <c r="BK36" s="391">
        <v>1.4167609999999999</v>
      </c>
      <c r="BL36" s="391">
        <v>1.345534</v>
      </c>
      <c r="BM36" s="391">
        <v>1.2797289999999999</v>
      </c>
      <c r="BN36" s="391">
        <v>1.311544</v>
      </c>
      <c r="BO36" s="391">
        <v>1.34456</v>
      </c>
      <c r="BP36" s="391">
        <v>1.3775269999999999</v>
      </c>
      <c r="BQ36" s="391">
        <v>1.38442</v>
      </c>
      <c r="BR36" s="391">
        <v>1.3797280000000001</v>
      </c>
      <c r="BS36" s="391">
        <v>1.3784080000000001</v>
      </c>
      <c r="BT36" s="391">
        <v>1.3665320000000001</v>
      </c>
      <c r="BU36" s="391">
        <v>1.355853</v>
      </c>
      <c r="BV36" s="391">
        <v>1.352044</v>
      </c>
    </row>
    <row r="37" spans="1:74" ht="11.05" customHeight="1" x14ac:dyDescent="0.2">
      <c r="A37" s="48" t="s">
        <v>114</v>
      </c>
      <c r="B37" s="833" t="s">
        <v>1395</v>
      </c>
      <c r="C37" s="380">
        <v>0.23490800000000001</v>
      </c>
      <c r="D37" s="380">
        <v>0.22336800000000001</v>
      </c>
      <c r="E37" s="380">
        <v>0.21182799999999999</v>
      </c>
      <c r="F37" s="380">
        <v>0.21205199999999999</v>
      </c>
      <c r="G37" s="380">
        <v>0.21227599999999999</v>
      </c>
      <c r="H37" s="380">
        <v>0.21249999999999999</v>
      </c>
      <c r="I37" s="380">
        <v>0.21967999999999999</v>
      </c>
      <c r="J37" s="380">
        <v>0.22686000000000001</v>
      </c>
      <c r="K37" s="380">
        <v>0.23404</v>
      </c>
      <c r="L37" s="380">
        <v>0.239396</v>
      </c>
      <c r="M37" s="380">
        <v>0.244753</v>
      </c>
      <c r="N37" s="380">
        <v>0.25010900000000003</v>
      </c>
      <c r="O37" s="380">
        <v>0.24307899999999999</v>
      </c>
      <c r="P37" s="380">
        <v>0.23604800000000001</v>
      </c>
      <c r="Q37" s="380">
        <v>0.229018</v>
      </c>
      <c r="R37" s="380">
        <v>0.22279399999999999</v>
      </c>
      <c r="S37" s="380">
        <v>0.21656900000000001</v>
      </c>
      <c r="T37" s="380">
        <v>0.210345</v>
      </c>
      <c r="U37" s="380">
        <v>0.20718900000000001</v>
      </c>
      <c r="V37" s="380">
        <v>0.20403199999999999</v>
      </c>
      <c r="W37" s="380">
        <v>0.200876</v>
      </c>
      <c r="X37" s="380">
        <v>0.19257199999999999</v>
      </c>
      <c r="Y37" s="380">
        <v>0.18426799999999999</v>
      </c>
      <c r="Z37" s="380">
        <v>0.17596400000000001</v>
      </c>
      <c r="AA37" s="380">
        <v>0.16967099999999999</v>
      </c>
      <c r="AB37" s="380">
        <v>0.16337699999999999</v>
      </c>
      <c r="AC37" s="380">
        <v>0.157084</v>
      </c>
      <c r="AD37" s="380">
        <v>0.15753900000000001</v>
      </c>
      <c r="AE37" s="380">
        <v>0.157994</v>
      </c>
      <c r="AF37" s="380">
        <v>0.15844900000000001</v>
      </c>
      <c r="AG37" s="380">
        <v>0.16795399999999999</v>
      </c>
      <c r="AH37" s="380">
        <v>0.17746000000000001</v>
      </c>
      <c r="AI37" s="380">
        <v>0.18696499999999999</v>
      </c>
      <c r="AJ37" s="380">
        <v>0.180176</v>
      </c>
      <c r="AK37" s="380">
        <v>0.17338700000000001</v>
      </c>
      <c r="AL37" s="380">
        <v>0.166598</v>
      </c>
      <c r="AM37" s="380">
        <v>0.165044</v>
      </c>
      <c r="AN37" s="380">
        <v>0.16349</v>
      </c>
      <c r="AO37" s="380">
        <v>0.161936</v>
      </c>
      <c r="AP37" s="380">
        <v>0.16139200000000001</v>
      </c>
      <c r="AQ37" s="380">
        <v>0.16084799999999999</v>
      </c>
      <c r="AR37" s="380">
        <v>0.160304</v>
      </c>
      <c r="AS37" s="380">
        <v>0.16283600000000001</v>
      </c>
      <c r="AT37" s="380">
        <v>0.16536799999999999</v>
      </c>
      <c r="AU37" s="380">
        <v>0.16789999999999999</v>
      </c>
      <c r="AV37" s="380">
        <v>0.16164300000000001</v>
      </c>
      <c r="AW37" s="380">
        <v>0.155387</v>
      </c>
      <c r="AX37" s="380">
        <v>0.14913000000000001</v>
      </c>
      <c r="AY37" s="380">
        <v>0.14322399999999999</v>
      </c>
      <c r="AZ37" s="380">
        <v>0.137319</v>
      </c>
      <c r="BA37" s="380">
        <v>0.131413</v>
      </c>
      <c r="BB37" s="380">
        <v>0.1716085</v>
      </c>
      <c r="BC37" s="380">
        <v>0.17254040000000001</v>
      </c>
      <c r="BD37" s="676">
        <v>0.17469999999999999</v>
      </c>
      <c r="BE37" s="676">
        <v>0.18131610000000001</v>
      </c>
      <c r="BF37" s="676">
        <v>0.1864613</v>
      </c>
      <c r="BG37" s="676">
        <v>0.19131110000000001</v>
      </c>
      <c r="BH37" s="676">
        <v>0.18915380000000001</v>
      </c>
      <c r="BI37" s="676">
        <v>0.18832760000000001</v>
      </c>
      <c r="BJ37" s="391">
        <v>0.18716830000000001</v>
      </c>
      <c r="BK37" s="391">
        <v>0.17484820000000001</v>
      </c>
      <c r="BL37" s="391">
        <v>0.1624389</v>
      </c>
      <c r="BM37" s="391">
        <v>0.1496836</v>
      </c>
      <c r="BN37" s="391">
        <v>0.15066779999999999</v>
      </c>
      <c r="BO37" s="391">
        <v>0.15135699999999999</v>
      </c>
      <c r="BP37" s="391">
        <v>0.1527241</v>
      </c>
      <c r="BQ37" s="391">
        <v>0.1590202</v>
      </c>
      <c r="BR37" s="391">
        <v>0.1637699</v>
      </c>
      <c r="BS37" s="391">
        <v>0.16825309999999999</v>
      </c>
      <c r="BT37" s="391">
        <v>0.16578419999999999</v>
      </c>
      <c r="BU37" s="391">
        <v>0.1641813</v>
      </c>
      <c r="BV37" s="391">
        <v>0.1630392</v>
      </c>
    </row>
    <row r="38" spans="1:74" ht="11.05" customHeight="1" x14ac:dyDescent="0.2">
      <c r="A38" s="48"/>
      <c r="B38" s="831"/>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c r="AE38" s="465"/>
      <c r="AF38" s="465"/>
      <c r="AG38" s="465"/>
      <c r="AH38" s="465"/>
      <c r="AI38" s="465"/>
      <c r="AJ38" s="465"/>
      <c r="AK38" s="465"/>
      <c r="AL38" s="465"/>
      <c r="AM38" s="465"/>
      <c r="AN38" s="465"/>
      <c r="AO38" s="465"/>
      <c r="AP38" s="465"/>
      <c r="AQ38" s="465"/>
      <c r="AR38" s="465"/>
      <c r="AS38" s="465"/>
      <c r="AT38" s="465"/>
      <c r="AU38" s="465"/>
      <c r="AV38" s="465"/>
      <c r="AW38" s="465"/>
      <c r="AX38" s="465"/>
      <c r="AY38" s="465"/>
      <c r="AZ38" s="465"/>
      <c r="BA38" s="465"/>
      <c r="BB38" s="465"/>
      <c r="BC38" s="465"/>
      <c r="BD38" s="747"/>
      <c r="BE38" s="747"/>
      <c r="BF38" s="747"/>
      <c r="BG38" s="747"/>
      <c r="BH38" s="747"/>
      <c r="BI38" s="747"/>
      <c r="BJ38" s="471"/>
      <c r="BK38" s="471"/>
      <c r="BL38" s="471"/>
      <c r="BM38" s="471"/>
      <c r="BN38" s="471"/>
      <c r="BO38" s="471"/>
      <c r="BP38" s="471"/>
      <c r="BQ38" s="471"/>
      <c r="BR38" s="471"/>
      <c r="BS38" s="471"/>
      <c r="BT38" s="471"/>
      <c r="BU38" s="471"/>
      <c r="BV38" s="471"/>
    </row>
    <row r="39" spans="1:74" ht="11.05" customHeight="1" x14ac:dyDescent="0.2">
      <c r="A39" s="48"/>
      <c r="B39" s="308" t="s">
        <v>1396</v>
      </c>
      <c r="C39" s="465"/>
      <c r="D39" s="465"/>
      <c r="E39" s="465"/>
      <c r="F39" s="465"/>
      <c r="G39" s="465"/>
      <c r="H39" s="465"/>
      <c r="I39" s="465"/>
      <c r="J39" s="465"/>
      <c r="K39" s="465"/>
      <c r="L39" s="465"/>
      <c r="M39" s="465"/>
      <c r="N39" s="465"/>
      <c r="O39" s="465"/>
      <c r="P39" s="465"/>
      <c r="Q39" s="465"/>
      <c r="R39" s="465"/>
      <c r="S39" s="465"/>
      <c r="T39" s="465"/>
      <c r="U39" s="465"/>
      <c r="V39" s="465"/>
      <c r="W39" s="465"/>
      <c r="X39" s="465"/>
      <c r="Y39" s="465"/>
      <c r="Z39" s="465"/>
      <c r="AA39" s="465"/>
      <c r="AB39" s="465"/>
      <c r="AC39" s="465"/>
      <c r="AD39" s="465"/>
      <c r="AE39" s="465"/>
      <c r="AF39" s="465"/>
      <c r="AG39" s="465"/>
      <c r="AH39" s="465"/>
      <c r="AI39" s="465"/>
      <c r="AJ39" s="465"/>
      <c r="AK39" s="465"/>
      <c r="AL39" s="465"/>
      <c r="AM39" s="465"/>
      <c r="AN39" s="465"/>
      <c r="AO39" s="465"/>
      <c r="AP39" s="465"/>
      <c r="AQ39" s="465"/>
      <c r="AR39" s="465"/>
      <c r="AS39" s="465"/>
      <c r="AT39" s="465"/>
      <c r="AU39" s="465"/>
      <c r="AV39" s="465"/>
      <c r="AW39" s="465"/>
      <c r="AX39" s="465"/>
      <c r="AY39" s="465"/>
      <c r="AZ39" s="465"/>
      <c r="BA39" s="465"/>
      <c r="BB39" s="465"/>
      <c r="BC39" s="465"/>
      <c r="BD39" s="747"/>
      <c r="BE39" s="747"/>
      <c r="BF39" s="747"/>
      <c r="BG39" s="747"/>
      <c r="BH39" s="747"/>
      <c r="BI39" s="747"/>
      <c r="BJ39" s="471"/>
      <c r="BK39" s="471"/>
      <c r="BL39" s="471"/>
      <c r="BM39" s="471"/>
      <c r="BN39" s="471"/>
      <c r="BO39" s="471"/>
      <c r="BP39" s="471"/>
      <c r="BQ39" s="471"/>
      <c r="BR39" s="471"/>
      <c r="BS39" s="471"/>
      <c r="BT39" s="471"/>
      <c r="BU39" s="471"/>
      <c r="BV39" s="471"/>
    </row>
    <row r="40" spans="1:74" ht="11.05" customHeight="1" x14ac:dyDescent="0.2">
      <c r="A40" s="48" t="s">
        <v>37</v>
      </c>
      <c r="B40" s="840" t="s">
        <v>1397</v>
      </c>
      <c r="C40" s="466">
        <v>6.12</v>
      </c>
      <c r="D40" s="466">
        <v>6.12</v>
      </c>
      <c r="E40" s="466">
        <v>6.12</v>
      </c>
      <c r="F40" s="466">
        <v>6.12</v>
      </c>
      <c r="G40" s="466">
        <v>6.12</v>
      </c>
      <c r="H40" s="466">
        <v>6.12</v>
      </c>
      <c r="I40" s="466">
        <v>6.12</v>
      </c>
      <c r="J40" s="466">
        <v>6.12</v>
      </c>
      <c r="K40" s="466">
        <v>6.12</v>
      </c>
      <c r="L40" s="466">
        <v>6.12</v>
      </c>
      <c r="M40" s="466">
        <v>6.12</v>
      </c>
      <c r="N40" s="466">
        <v>6.12</v>
      </c>
      <c r="O40" s="466">
        <v>6.71</v>
      </c>
      <c r="P40" s="466">
        <v>6.71</v>
      </c>
      <c r="Q40" s="466">
        <v>6.71</v>
      </c>
      <c r="R40" s="466">
        <v>6.71</v>
      </c>
      <c r="S40" s="466">
        <v>6.71</v>
      </c>
      <c r="T40" s="466">
        <v>6.71</v>
      </c>
      <c r="U40" s="466">
        <v>6.71</v>
      </c>
      <c r="V40" s="466">
        <v>6.71</v>
      </c>
      <c r="W40" s="466">
        <v>6.71</v>
      </c>
      <c r="X40" s="466">
        <v>6.71</v>
      </c>
      <c r="Y40" s="466">
        <v>6.71</v>
      </c>
      <c r="Z40" s="466">
        <v>6.71</v>
      </c>
      <c r="AA40" s="466">
        <v>6.69</v>
      </c>
      <c r="AB40" s="466">
        <v>6.69</v>
      </c>
      <c r="AC40" s="466">
        <v>6.69</v>
      </c>
      <c r="AD40" s="466">
        <v>6.69</v>
      </c>
      <c r="AE40" s="466">
        <v>6.69</v>
      </c>
      <c r="AF40" s="466">
        <v>6.69</v>
      </c>
      <c r="AG40" s="466">
        <v>6.69</v>
      </c>
      <c r="AH40" s="466">
        <v>6.69</v>
      </c>
      <c r="AI40" s="466">
        <v>6.69</v>
      </c>
      <c r="AJ40" s="466">
        <v>6.69</v>
      </c>
      <c r="AK40" s="466">
        <v>6.69</v>
      </c>
      <c r="AL40" s="466">
        <v>6.69</v>
      </c>
      <c r="AM40" s="466">
        <v>6.75</v>
      </c>
      <c r="AN40" s="466">
        <v>6.75</v>
      </c>
      <c r="AO40" s="466">
        <v>6.75</v>
      </c>
      <c r="AP40" s="466">
        <v>6.75</v>
      </c>
      <c r="AQ40" s="466">
        <v>6.75</v>
      </c>
      <c r="AR40" s="466">
        <v>6.75</v>
      </c>
      <c r="AS40" s="466">
        <v>6.75</v>
      </c>
      <c r="AT40" s="466">
        <v>6.75</v>
      </c>
      <c r="AU40" s="466">
        <v>6.75</v>
      </c>
      <c r="AV40" s="466">
        <v>6.75</v>
      </c>
      <c r="AW40" s="466">
        <v>6.75</v>
      </c>
      <c r="AX40" s="466">
        <v>6.75</v>
      </c>
      <c r="AY40" s="466">
        <v>6.56</v>
      </c>
      <c r="AZ40" s="466">
        <v>6.56</v>
      </c>
      <c r="BA40" s="466">
        <v>6.56</v>
      </c>
      <c r="BB40" s="466">
        <v>6.56</v>
      </c>
      <c r="BC40" s="466">
        <v>6.56</v>
      </c>
      <c r="BD40" s="674">
        <v>6.56</v>
      </c>
      <c r="BE40" s="674">
        <v>6.56</v>
      </c>
      <c r="BF40" s="674">
        <v>6.56</v>
      </c>
      <c r="BG40" s="674">
        <v>6.56</v>
      </c>
      <c r="BH40" s="674">
        <v>6.56</v>
      </c>
      <c r="BI40" s="674">
        <v>6.56</v>
      </c>
      <c r="BJ40" s="389">
        <v>6.56</v>
      </c>
      <c r="BK40" s="389">
        <v>6.27</v>
      </c>
      <c r="BL40" s="389">
        <v>6.27</v>
      </c>
      <c r="BM40" s="389">
        <v>6.27</v>
      </c>
      <c r="BN40" s="389">
        <v>6.27</v>
      </c>
      <c r="BO40" s="389">
        <v>6.27</v>
      </c>
      <c r="BP40" s="389">
        <v>6.27</v>
      </c>
      <c r="BQ40" s="389">
        <v>6.27</v>
      </c>
      <c r="BR40" s="389">
        <v>6.27</v>
      </c>
      <c r="BS40" s="389">
        <v>6.27</v>
      </c>
      <c r="BT40" s="389">
        <v>6.27</v>
      </c>
      <c r="BU40" s="389">
        <v>6.27</v>
      </c>
      <c r="BV40" s="389">
        <v>6.27</v>
      </c>
    </row>
    <row r="41" spans="1:74" ht="11.05" customHeight="1" x14ac:dyDescent="0.2">
      <c r="A41" s="48" t="s">
        <v>301</v>
      </c>
      <c r="B41" s="840" t="s">
        <v>1505</v>
      </c>
      <c r="C41" s="466">
        <v>8.4951428570999994</v>
      </c>
      <c r="D41" s="466">
        <v>7.9034285714000001</v>
      </c>
      <c r="E41" s="466">
        <v>7.9604285713999996</v>
      </c>
      <c r="F41" s="466">
        <v>5.4767142857</v>
      </c>
      <c r="G41" s="466">
        <v>5.1088571428999998</v>
      </c>
      <c r="H41" s="466">
        <v>5.2417142856999996</v>
      </c>
      <c r="I41" s="466">
        <v>5.7778571429000003</v>
      </c>
      <c r="J41" s="466">
        <v>6.1237142857000002</v>
      </c>
      <c r="K41" s="466">
        <v>6.2530000000000001</v>
      </c>
      <c r="L41" s="466">
        <v>6.7720000000000002</v>
      </c>
      <c r="M41" s="466">
        <v>6.7439999999999998</v>
      </c>
      <c r="N41" s="466">
        <v>7.0924285714000002</v>
      </c>
      <c r="O41" s="466">
        <v>7.3604285714</v>
      </c>
      <c r="P41" s="466">
        <v>6.9491428571</v>
      </c>
      <c r="Q41" s="466">
        <v>7.7874285714000004</v>
      </c>
      <c r="R41" s="466">
        <v>7.6014285713999996</v>
      </c>
      <c r="S41" s="466">
        <v>7.9831428570999998</v>
      </c>
      <c r="T41" s="466">
        <v>7.8748571428999998</v>
      </c>
      <c r="U41" s="466">
        <v>8.2444285714000003</v>
      </c>
      <c r="V41" s="466">
        <v>8.2907142857</v>
      </c>
      <c r="W41" s="466">
        <v>8.0394285714000002</v>
      </c>
      <c r="X41" s="466">
        <v>8.0048571429000006</v>
      </c>
      <c r="Y41" s="466">
        <v>7.9064285714000002</v>
      </c>
      <c r="Z41" s="466">
        <v>7.9875714285999999</v>
      </c>
      <c r="AA41" s="466">
        <v>8.01</v>
      </c>
      <c r="AB41" s="466">
        <v>7.0554285714000002</v>
      </c>
      <c r="AC41" s="466">
        <v>7.6950000000000003</v>
      </c>
      <c r="AD41" s="466">
        <v>7.5535714285999997</v>
      </c>
      <c r="AE41" s="466">
        <v>7.9122857143000003</v>
      </c>
      <c r="AF41" s="466">
        <v>7.5718571428999999</v>
      </c>
      <c r="AG41" s="466">
        <v>7.718</v>
      </c>
      <c r="AH41" s="466">
        <v>7.7018571428999998</v>
      </c>
      <c r="AI41" s="466">
        <v>7.2921428571</v>
      </c>
      <c r="AJ41" s="466">
        <v>7.4114285714000001</v>
      </c>
      <c r="AK41" s="466">
        <v>6.7658571428999998</v>
      </c>
      <c r="AL41" s="466">
        <v>7.1765714286</v>
      </c>
      <c r="AM41" s="466">
        <v>7.1617142856999996</v>
      </c>
      <c r="AN41" s="466">
        <v>6.6514285714000003</v>
      </c>
      <c r="AO41" s="466">
        <v>7.4139999999999997</v>
      </c>
      <c r="AP41" s="466">
        <v>7.0225714286000001</v>
      </c>
      <c r="AQ41" s="466">
        <v>7.6597142856999998</v>
      </c>
      <c r="AR41" s="466">
        <v>7.4831428570999998</v>
      </c>
      <c r="AS41" s="466">
        <v>7.4104285713999998</v>
      </c>
      <c r="AT41" s="466">
        <v>7.6945714285999998</v>
      </c>
      <c r="AU41" s="466">
        <v>7.4050000000000002</v>
      </c>
      <c r="AV41" s="466">
        <v>7.5311428570999999</v>
      </c>
      <c r="AW41" s="466">
        <v>7.2525714285999996</v>
      </c>
      <c r="AX41" s="466">
        <v>7.5141428571000004</v>
      </c>
      <c r="AY41" s="466">
        <v>7.4967142857000004</v>
      </c>
      <c r="AZ41" s="466">
        <v>7.1101428570999996</v>
      </c>
      <c r="BA41" s="466">
        <v>7.6087285714000004</v>
      </c>
      <c r="BB41" s="466">
        <v>7.3711428570999997</v>
      </c>
      <c r="BC41" s="466">
        <v>7.6485714286000004</v>
      </c>
      <c r="BD41" s="674">
        <v>7.3421428570999998</v>
      </c>
      <c r="BE41" s="674">
        <v>7.6138032786999998</v>
      </c>
      <c r="BF41" s="674">
        <v>7.7690000000000001</v>
      </c>
      <c r="BG41" s="674">
        <v>7.3328571429</v>
      </c>
      <c r="BH41" s="674">
        <v>7.2217142857000001</v>
      </c>
      <c r="BI41" s="674">
        <v>7.0304285713999999</v>
      </c>
      <c r="BJ41" s="389">
        <v>7.5378129999999999</v>
      </c>
      <c r="BK41" s="389">
        <v>7.5795219999999999</v>
      </c>
      <c r="BL41" s="389">
        <v>7.101477</v>
      </c>
      <c r="BM41" s="389">
        <v>7.7841480000000001</v>
      </c>
      <c r="BN41" s="389">
        <v>7.6299010000000003</v>
      </c>
      <c r="BO41" s="389">
        <v>8.0173690000000004</v>
      </c>
      <c r="BP41" s="389">
        <v>7.8884819999999998</v>
      </c>
      <c r="BQ41" s="389">
        <v>8.0436680000000003</v>
      </c>
      <c r="BR41" s="389">
        <v>8.2240859999999998</v>
      </c>
      <c r="BS41" s="389">
        <v>7.9581229999999996</v>
      </c>
      <c r="BT41" s="389">
        <v>8.066929</v>
      </c>
      <c r="BU41" s="389">
        <v>7.8419990000000004</v>
      </c>
      <c r="BV41" s="389">
        <v>8.3248499999999996</v>
      </c>
    </row>
    <row r="42" spans="1:74" ht="11.05" customHeight="1" x14ac:dyDescent="0.2">
      <c r="A42" s="48" t="s">
        <v>255</v>
      </c>
      <c r="B42" s="841" t="s">
        <v>1398</v>
      </c>
      <c r="C42" s="468">
        <v>1.9360287529</v>
      </c>
      <c r="D42" s="468">
        <v>1.9044576946</v>
      </c>
      <c r="E42" s="468">
        <v>1.9306326428</v>
      </c>
      <c r="F42" s="468">
        <v>1.9229253076999999</v>
      </c>
      <c r="G42" s="468">
        <v>1.8920969184</v>
      </c>
      <c r="H42" s="468">
        <v>1.9045386050999999</v>
      </c>
      <c r="I42" s="468">
        <v>1.9081920777000001</v>
      </c>
      <c r="J42" s="468">
        <v>1.9374620145999999</v>
      </c>
      <c r="K42" s="468">
        <v>1.9396412607</v>
      </c>
      <c r="L42" s="468">
        <v>1.9119282651</v>
      </c>
      <c r="M42" s="468">
        <v>1.9084583820000001</v>
      </c>
      <c r="N42" s="468">
        <v>1.9164044434</v>
      </c>
      <c r="O42" s="468">
        <v>1.9002439028</v>
      </c>
      <c r="P42" s="468">
        <v>1.9264737038999999</v>
      </c>
      <c r="Q42" s="468">
        <v>1.8933881796000001</v>
      </c>
      <c r="R42" s="468">
        <v>1.8952856568000001</v>
      </c>
      <c r="S42" s="468">
        <v>1.8931579256</v>
      </c>
      <c r="T42" s="468">
        <v>1.9520854196999999</v>
      </c>
      <c r="U42" s="468">
        <v>2.0075843822000001</v>
      </c>
      <c r="V42" s="468">
        <v>2.0562939591</v>
      </c>
      <c r="W42" s="468">
        <v>2.0089532846</v>
      </c>
      <c r="X42" s="468">
        <v>2.0282229179</v>
      </c>
      <c r="Y42" s="468">
        <v>2.0357982250000002</v>
      </c>
      <c r="Z42" s="468">
        <v>2.0715358930000001</v>
      </c>
      <c r="AA42" s="468">
        <v>2.1999997519000001</v>
      </c>
      <c r="AB42" s="468">
        <v>2.1699923609999998</v>
      </c>
      <c r="AC42" s="468">
        <v>2.1519612245999999</v>
      </c>
      <c r="AD42" s="468">
        <v>2.1814958866</v>
      </c>
      <c r="AE42" s="468">
        <v>2.2321288404000001</v>
      </c>
      <c r="AF42" s="468">
        <v>2.3155552371999999</v>
      </c>
      <c r="AG42" s="468">
        <v>2.4693298204</v>
      </c>
      <c r="AH42" s="468">
        <v>2.5065243406</v>
      </c>
      <c r="AI42" s="468">
        <v>2.5078223408000002</v>
      </c>
      <c r="AJ42" s="468">
        <v>2.4609091750999998</v>
      </c>
      <c r="AK42" s="468">
        <v>2.4777312747</v>
      </c>
      <c r="AL42" s="468">
        <v>2.6450427794000002</v>
      </c>
      <c r="AM42" s="468">
        <v>2.5903686218000002</v>
      </c>
      <c r="AN42" s="468">
        <v>2.5892527438999999</v>
      </c>
      <c r="AO42" s="468">
        <v>2.4979914435000001</v>
      </c>
      <c r="AP42" s="468">
        <v>2.4713572313999999</v>
      </c>
      <c r="AQ42" s="468">
        <v>2.5092990619000002</v>
      </c>
      <c r="AR42" s="468">
        <v>2.4623011391</v>
      </c>
      <c r="AS42" s="468">
        <v>2.4738063500999998</v>
      </c>
      <c r="AT42" s="468">
        <v>2.4908998937</v>
      </c>
      <c r="AU42" s="468">
        <v>2.5303277523999999</v>
      </c>
      <c r="AV42" s="468">
        <v>2.5308087511999999</v>
      </c>
      <c r="AW42" s="468">
        <v>2.5057355774999999</v>
      </c>
      <c r="AX42" s="468">
        <v>2.4743834294</v>
      </c>
      <c r="AY42" s="468">
        <v>2.4872913288</v>
      </c>
      <c r="AZ42" s="468">
        <v>2.4938945472</v>
      </c>
      <c r="BA42" s="468">
        <v>2.5099162848000001</v>
      </c>
      <c r="BB42" s="468">
        <v>2.5443075621000002</v>
      </c>
      <c r="BC42" s="468">
        <v>2.5722146629</v>
      </c>
      <c r="BD42" s="688">
        <v>2.5185119667999998</v>
      </c>
      <c r="BE42" s="688">
        <v>2.4817023506</v>
      </c>
      <c r="BF42" s="688">
        <v>2.4489638493000001</v>
      </c>
      <c r="BG42" s="688">
        <v>2.4246673535999999</v>
      </c>
      <c r="BH42" s="688">
        <v>2.398676</v>
      </c>
      <c r="BI42" s="688">
        <v>2.3945150000000002</v>
      </c>
      <c r="BJ42" s="415">
        <v>2.3933870000000002</v>
      </c>
      <c r="BK42" s="415">
        <v>2.4140419999999998</v>
      </c>
      <c r="BL42" s="415">
        <v>2.4103829999999999</v>
      </c>
      <c r="BM42" s="415">
        <v>2.411044</v>
      </c>
      <c r="BN42" s="415">
        <v>2.413427</v>
      </c>
      <c r="BO42" s="415">
        <v>2.4105629999999998</v>
      </c>
      <c r="BP42" s="415">
        <v>2.3968020000000001</v>
      </c>
      <c r="BQ42" s="415">
        <v>2.4028100000000001</v>
      </c>
      <c r="BR42" s="415">
        <v>2.4113220000000002</v>
      </c>
      <c r="BS42" s="415">
        <v>2.39567</v>
      </c>
      <c r="BT42" s="415">
        <v>2.3740770000000002</v>
      </c>
      <c r="BU42" s="415">
        <v>2.3758210000000002</v>
      </c>
      <c r="BV42" s="415">
        <v>2.3799410000000001</v>
      </c>
    </row>
    <row r="43" spans="1:74" s="191" customFormat="1" ht="11.95" customHeight="1" x14ac:dyDescent="0.2">
      <c r="A43" s="190"/>
      <c r="B43" s="1066" t="s">
        <v>1451</v>
      </c>
      <c r="C43" s="1067"/>
      <c r="D43" s="1067"/>
      <c r="E43" s="1067"/>
      <c r="F43" s="1067"/>
      <c r="G43" s="1067"/>
      <c r="H43" s="1067"/>
      <c r="I43" s="1067"/>
      <c r="J43" s="1067"/>
      <c r="K43" s="1067"/>
      <c r="L43" s="1067"/>
      <c r="M43" s="1067"/>
      <c r="N43" s="1067"/>
      <c r="O43" s="1067"/>
      <c r="P43" s="1067"/>
      <c r="Q43" s="1056"/>
      <c r="R43" s="893"/>
      <c r="AY43" s="224"/>
      <c r="AZ43" s="224"/>
      <c r="BA43" s="224"/>
      <c r="BB43" s="224"/>
      <c r="BC43" s="224"/>
      <c r="BD43" s="749"/>
      <c r="BE43" s="749"/>
      <c r="BF43" s="749"/>
      <c r="BG43" s="749"/>
      <c r="BH43" s="749"/>
      <c r="BI43" s="749"/>
      <c r="BJ43" s="224"/>
    </row>
    <row r="44" spans="1:74" s="191" customFormat="1" ht="11.95" customHeight="1" x14ac:dyDescent="0.2">
      <c r="A44" s="190"/>
      <c r="B44" s="1061" t="s">
        <v>1452</v>
      </c>
      <c r="C44" s="1067"/>
      <c r="D44" s="1067"/>
      <c r="E44" s="1067"/>
      <c r="F44" s="1067"/>
      <c r="G44" s="1067"/>
      <c r="H44" s="1067"/>
      <c r="I44" s="1067"/>
      <c r="J44" s="1067"/>
      <c r="K44" s="1067"/>
      <c r="L44" s="1067"/>
      <c r="M44" s="1067"/>
      <c r="N44" s="1067"/>
      <c r="O44" s="1067"/>
      <c r="P44" s="1067"/>
      <c r="Q44" s="1056"/>
      <c r="R44" s="893"/>
      <c r="AY44" s="224"/>
      <c r="AZ44" s="224"/>
      <c r="BA44" s="224"/>
      <c r="BB44" s="224"/>
      <c r="BC44" s="224"/>
      <c r="BD44" s="749"/>
      <c r="BE44" s="749"/>
      <c r="BF44" s="749"/>
      <c r="BG44" s="749"/>
      <c r="BH44" s="749"/>
      <c r="BI44" s="749"/>
      <c r="BJ44" s="224"/>
    </row>
    <row r="45" spans="1:74" s="191" customFormat="1" ht="11.95" customHeight="1" x14ac:dyDescent="0.2">
      <c r="A45" s="190"/>
      <c r="B45" s="1066" t="s">
        <v>1453</v>
      </c>
      <c r="C45" s="1067"/>
      <c r="D45" s="1067"/>
      <c r="E45" s="1067"/>
      <c r="F45" s="1067"/>
      <c r="G45" s="1067"/>
      <c r="H45" s="1067"/>
      <c r="I45" s="1067"/>
      <c r="J45" s="1067"/>
      <c r="K45" s="1067"/>
      <c r="L45" s="1067"/>
      <c r="M45" s="1067"/>
      <c r="N45" s="1067"/>
      <c r="O45" s="1067"/>
      <c r="P45" s="1067"/>
      <c r="Q45" s="1056"/>
      <c r="R45" s="893"/>
      <c r="AY45" s="224"/>
      <c r="AZ45" s="224"/>
      <c r="BA45" s="224"/>
      <c r="BB45" s="224"/>
      <c r="BC45" s="224"/>
      <c r="BD45" s="749"/>
      <c r="BE45" s="749"/>
      <c r="BF45" s="749"/>
      <c r="BG45" s="749"/>
      <c r="BH45" s="749"/>
      <c r="BI45" s="749"/>
      <c r="BJ45" s="224"/>
    </row>
    <row r="46" spans="1:74" s="191" customFormat="1" ht="11.95" customHeight="1" x14ac:dyDescent="0.2">
      <c r="A46" s="190"/>
      <c r="B46" s="1066" t="s">
        <v>1454</v>
      </c>
      <c r="C46" s="1067"/>
      <c r="D46" s="1067"/>
      <c r="E46" s="1067"/>
      <c r="F46" s="1067"/>
      <c r="G46" s="1067"/>
      <c r="H46" s="1067"/>
      <c r="I46" s="1067"/>
      <c r="J46" s="1067"/>
      <c r="K46" s="1067"/>
      <c r="L46" s="1067"/>
      <c r="M46" s="1067"/>
      <c r="N46" s="1067"/>
      <c r="O46" s="1067"/>
      <c r="P46" s="1067"/>
      <c r="Q46" s="1056"/>
      <c r="R46" s="893"/>
      <c r="AY46" s="224"/>
      <c r="AZ46" s="224"/>
      <c r="BA46" s="224"/>
      <c r="BB46" s="224"/>
      <c r="BC46" s="224"/>
      <c r="BD46" s="749"/>
      <c r="BE46" s="749"/>
      <c r="BF46" s="749"/>
      <c r="BG46" s="749"/>
      <c r="BH46" s="749"/>
      <c r="BI46" s="749"/>
      <c r="BJ46" s="224"/>
    </row>
    <row r="47" spans="1:74" s="117" customFormat="1" ht="11.95" customHeight="1" x14ac:dyDescent="0.2">
      <c r="A47" s="48"/>
      <c r="B47" s="890" t="s">
        <v>826</v>
      </c>
      <c r="C47" s="890"/>
      <c r="D47" s="890"/>
      <c r="E47" s="890"/>
      <c r="F47" s="890"/>
      <c r="G47" s="890"/>
      <c r="H47" s="891"/>
      <c r="I47" s="890"/>
      <c r="J47" s="890"/>
      <c r="K47" s="890"/>
      <c r="L47" s="890"/>
      <c r="M47" s="890"/>
      <c r="N47" s="890"/>
      <c r="O47" s="890"/>
      <c r="P47" s="890"/>
      <c r="Q47" s="890"/>
      <c r="R47" s="892"/>
      <c r="AY47" s="223"/>
      <c r="AZ47" s="223"/>
      <c r="BA47" s="223"/>
      <c r="BB47" s="223"/>
      <c r="BC47" s="223"/>
      <c r="BD47" s="750"/>
      <c r="BE47" s="750"/>
      <c r="BF47" s="750"/>
      <c r="BG47" s="750"/>
      <c r="BH47" s="750"/>
      <c r="BI47" s="750"/>
      <c r="BJ47" s="223"/>
    </row>
    <row r="48" spans="1:74" s="373" customFormat="1" ht="11.95" customHeight="1" x14ac:dyDescent="0.2">
      <c r="A48" s="372"/>
      <c r="B48" s="997" t="str">
        <f>Dates!$G$2</f>
        <v>EIA completed modeling and analysis for this report on Thursday, December 5, 2024.</v>
      </c>
      <c r="C48" s="998"/>
      <c r="D48" s="998"/>
      <c r="E48" s="998"/>
      <c r="F48" s="998"/>
      <c r="G48" s="998"/>
      <c r="H48" s="998"/>
      <c r="I48" s="998"/>
      <c r="J48" s="998"/>
      <c r="K48" s="998"/>
      <c r="L48" s="998"/>
      <c r="M48" s="998"/>
      <c r="N48" s="998"/>
      <c r="O48" s="998"/>
      <c r="P48" s="998"/>
      <c r="Q48" s="998"/>
      <c r="R48" s="893"/>
      <c r="BD48" s="376"/>
      <c r="BE48" s="376"/>
      <c r="BF48" s="376"/>
      <c r="BG48" s="376"/>
      <c r="BH48" s="376"/>
      <c r="BI48" s="376"/>
    </row>
    <row r="49" spans="1:74" s="191" customFormat="1" ht="11.95" customHeight="1" x14ac:dyDescent="0.2">
      <c r="A49" s="190"/>
      <c r="B49" s="996" t="s">
        <v>483</v>
      </c>
      <c r="C49" s="989"/>
      <c r="D49" s="989"/>
      <c r="E49" s="989"/>
      <c r="F49" s="989"/>
      <c r="G49" s="989"/>
      <c r="H49" s="989"/>
      <c r="I49" s="989"/>
      <c r="J49" s="989"/>
      <c r="K49" s="989"/>
      <c r="L49" s="989"/>
      <c r="M49" s="989"/>
      <c r="N49" s="989"/>
      <c r="O49" s="989"/>
      <c r="P49" s="989"/>
      <c r="Q49" s="989"/>
      <c r="R49" s="893"/>
      <c r="AY49" s="224"/>
      <c r="AZ49" s="224"/>
      <c r="BA49" s="224"/>
      <c r="BB49" s="224"/>
      <c r="BC49" s="224"/>
      <c r="BD49" s="749"/>
      <c r="BE49" s="749"/>
      <c r="BF49" s="749"/>
      <c r="BG49" s="749"/>
      <c r="BH49" s="749"/>
      <c r="BI49" s="749"/>
      <c r="BJ49" s="224"/>
    </row>
    <row r="50" spans="1:74" s="191" customFormat="1" ht="11.95" customHeight="1" x14ac:dyDescent="0.2">
      <c r="A50" s="190"/>
      <c r="B50" s="988" t="s">
        <v>1442</v>
      </c>
      <c r="C50" s="989"/>
      <c r="D50" s="989"/>
      <c r="E50" s="989"/>
      <c r="F50" s="989"/>
      <c r="G50" s="989"/>
      <c r="H50" s="989"/>
      <c r="I50" s="989"/>
      <c r="J50" s="989"/>
      <c r="K50" s="989"/>
      <c r="L50" s="989"/>
      <c r="M50" s="989"/>
      <c r="N50" s="989"/>
      <c r="O50" s="989"/>
      <c r="P50" s="989"/>
      <c r="Q50" s="989"/>
      <c r="R50" s="893"/>
      <c r="AY50" s="224"/>
      <c r="AZ50" s="224"/>
      <c r="BA50" s="224"/>
      <c r="BB50" s="224"/>
      <c r="BC50" s="224"/>
      <c r="BD50" s="749"/>
      <c r="BE50" s="749"/>
      <c r="BF50" s="749"/>
      <c r="BG50" s="749"/>
      <c r="BH50" s="749"/>
      <c r="BI50" s="749"/>
      <c r="BJ50" s="224"/>
    </row>
    <row r="51" spans="1:74" s="191" customFormat="1" ht="11.95" customHeight="1" x14ac:dyDescent="0.2">
      <c r="A51" s="190"/>
      <c r="B51" s="977" t="s">
        <v>840</v>
      </c>
      <c r="C51" s="977"/>
      <c r="D51" s="977"/>
      <c r="E51" s="977"/>
      <c r="F51" s="977"/>
      <c r="G51" s="977"/>
      <c r="H51" s="977"/>
      <c r="I51" s="977"/>
      <c r="J51" s="977"/>
      <c r="K51" s="977"/>
      <c r="L51" s="977"/>
      <c r="M51" s="977"/>
      <c r="N51" s="977"/>
      <c r="O51" s="977"/>
      <c r="P51" s="977"/>
      <c r="Q51" s="977"/>
      <c r="R51" s="977"/>
      <c r="AY51" s="224"/>
      <c r="AZ51" s="224"/>
      <c r="BA51" s="224"/>
      <c r="BB51" s="224"/>
      <c r="BC51" s="224"/>
      <c r="BD51" s="749"/>
      <c r="BE51" s="749"/>
      <c r="BF51" s="749"/>
      <c r="BG51" s="749"/>
      <c r="BH51" s="749"/>
      <c r="BI51" s="749"/>
      <c r="BJ51" s="224"/>
    </row>
    <row r="52" spans="1:74" s="191" customFormat="1" ht="11.95" customHeight="1" x14ac:dyDescent="0.2">
      <c r="A52" s="190"/>
      <c r="B52" s="983" t="s">
        <v>1599</v>
      </c>
      <c r="C52" s="984"/>
      <c r="D52" s="984"/>
      <c r="E52" s="984"/>
      <c r="F52" s="984"/>
      <c r="G52" s="984"/>
      <c r="H52" s="984"/>
      <c r="I52" s="984"/>
      <c r="J52" s="984"/>
      <c r="K52" s="984"/>
      <c r="L52" s="984"/>
      <c r="M52" s="984"/>
      <c r="N52" s="984"/>
      <c r="O52" s="984"/>
      <c r="P52" s="984"/>
      <c r="Q52" s="985"/>
      <c r="R52" s="893"/>
      <c r="AY52" s="224"/>
      <c r="AZ52" s="224"/>
      <c r="BA52" s="224"/>
      <c r="BB52" s="224"/>
      <c r="BC52" s="224"/>
      <c r="BD52" s="749"/>
      <c r="BE52" s="749"/>
      <c r="BF52" s="749"/>
      <c r="BG52" s="749"/>
      <c r="BH52" s="749"/>
      <c r="BI52" s="749"/>
      <c r="BJ52" s="224"/>
    </row>
    <row r="53" spans="1:74" s="192" customFormat="1" ht="11.95" customHeight="1" x14ac:dyDescent="0.2">
      <c r="A53" s="172"/>
      <c r="B53" s="983" t="s">
        <v>492</v>
      </c>
      <c r="C53" s="985"/>
      <c r="D53" s="985"/>
      <c r="E53" s="985"/>
      <c r="F53" s="985"/>
      <c r="G53" s="985"/>
      <c r="H53" s="985"/>
      <c r="I53" s="985"/>
      <c r="J53" s="985"/>
      <c r="K53" s="985"/>
      <c r="L53" s="985"/>
      <c r="M53" s="985"/>
      <c r="N53" s="985"/>
      <c r="O53" s="985"/>
      <c r="P53" s="985"/>
      <c r="Q53" s="985"/>
      <c r="R53" s="893"/>
      <c r="AY53" s="225"/>
      <c r="AZ53" s="225"/>
      <c r="BA53" s="225"/>
      <c r="BB53" s="225"/>
      <c r="BC53" s="225"/>
      <c r="BD53" s="749"/>
      <c r="BE53" s="749"/>
      <c r="BF53" s="749"/>
      <c r="BG53" s="749"/>
      <c r="BH53" s="749"/>
      <c r="BI53" s="749"/>
      <c r="BJ53" s="225"/>
    </row>
    <row r="54" spans="1:74" ht="12.85" x14ac:dyDescent="0.2">
      <c r="A54" s="172"/>
      <c r="B54" s="1004" t="s">
        <v>842</v>
      </c>
      <c r="C54" s="985"/>
      <c r="D54" s="985"/>
      <c r="E54" s="985"/>
      <c r="F54" s="985"/>
      <c r="G54" s="985"/>
      <c r="H54" s="985"/>
      <c r="I54" s="985"/>
      <c r="J54" s="985"/>
      <c r="K54" s="985"/>
      <c r="L54" s="985"/>
      <c r="M54" s="985"/>
      <c r="N54" s="985"/>
      <c r="O54" s="985"/>
      <c r="P54" s="985"/>
      <c r="Q54" s="985"/>
      <c r="R54" s="831"/>
      <c r="BD54" s="750"/>
      <c r="BE54" s="750"/>
      <c r="BF54" s="750"/>
      <c r="BK54" s="144"/>
      <c r="BL54" s="144"/>
      <c r="BM54" s="144"/>
      <c r="BN54" s="144"/>
      <c r="BO54" s="144"/>
      <c r="BP54" s="144"/>
      <c r="BQ54" s="144"/>
      <c r="BR54" s="144"/>
      <c r="BS54" s="144"/>
      <c r="BT54" s="144"/>
      <c r="BU54" s="144"/>
      <c r="BV54" s="144"/>
    </row>
    <row r="55" spans="1:74" x14ac:dyDescent="0.2">
      <c r="BD55" s="750"/>
      <c r="BE55" s="750"/>
      <c r="BF55" s="750"/>
      <c r="BK55" s="144"/>
      <c r="BL55" s="144"/>
      <c r="BM55" s="144"/>
      <c r="BN55" s="144"/>
      <c r="BO55" s="144"/>
      <c r="BP55" s="144"/>
      <c r="BQ55" s="144"/>
      <c r="BR55" s="144"/>
      <c r="BS55" s="144"/>
      <c r="BT55" s="144"/>
      <c r="BU55" s="144"/>
      <c r="BV55" s="144"/>
    </row>
    <row r="56" spans="1:74" x14ac:dyDescent="0.2">
      <c r="BD56" s="750"/>
      <c r="BE56" s="750"/>
      <c r="BF56" s="750"/>
      <c r="BK56" s="144"/>
      <c r="BL56" s="144"/>
      <c r="BM56" s="144"/>
      <c r="BN56" s="144"/>
      <c r="BO56" s="144"/>
      <c r="BP56" s="144"/>
      <c r="BQ56" s="144"/>
      <c r="BR56" s="144"/>
      <c r="BS56" s="144"/>
      <c r="BT56" s="144"/>
      <c r="BU56" s="144"/>
      <c r="BV56" s="144"/>
    </row>
    <row r="57" spans="1:74" x14ac:dyDescent="0.2">
      <c r="BD57" s="750"/>
      <c r="BE57" s="750"/>
      <c r="BF57" s="750"/>
      <c r="BK57" s="144"/>
      <c r="BL57" s="144"/>
      <c r="BM57" s="144"/>
      <c r="BN57" s="144"/>
      <c r="BO57" s="144"/>
      <c r="BP57" s="144"/>
      <c r="BQ57" s="144"/>
      <c r="BR57" s="144"/>
      <c r="BS57" s="144"/>
      <c r="BT57" s="144"/>
      <c r="BU57" s="144"/>
      <c r="BV57" s="144"/>
    </row>
    <row r="58" spans="1:74" x14ac:dyDescent="0.2">
      <c r="BD58" s="750"/>
      <c r="BE58" s="750"/>
      <c r="BF58" s="750"/>
      <c r="BK58" s="144"/>
      <c r="BL58" s="144"/>
      <c r="BM58" s="144"/>
      <c r="BN58" s="144"/>
      <c r="BO58" s="144"/>
      <c r="BP58" s="144"/>
      <c r="BQ58" s="144"/>
      <c r="BR58" s="144"/>
      <c r="BS58" s="144"/>
      <c r="BT58" s="144"/>
      <c r="BU58" s="144"/>
      <c r="BV58" s="144"/>
    </row>
    <row r="59" spans="1:74" x14ac:dyDescent="0.2">
      <c r="BD59" s="750"/>
      <c r="BE59" s="750"/>
      <c r="BF59" s="750"/>
      <c r="BK59" s="144"/>
      <c r="BL59" s="144"/>
      <c r="BM59" s="144"/>
      <c r="BN59" s="144"/>
      <c r="BO59" s="144"/>
      <c r="BP59" s="144"/>
      <c r="BQ59" s="144"/>
      <c r="BR59" s="144"/>
      <c r="BS59" s="144"/>
      <c r="BT59" s="144"/>
      <c r="BU59" s="144"/>
      <c r="BV59" s="144"/>
    </row>
    <row r="60" spans="1:74" x14ac:dyDescent="0.2">
      <c r="BD60" s="750"/>
      <c r="BE60" s="750"/>
      <c r="BF60" s="750"/>
      <c r="BK60" s="144"/>
      <c r="BL60" s="144"/>
      <c r="BM60" s="144"/>
      <c r="BN60" s="144"/>
      <c r="BO60" s="144"/>
      <c r="BP60" s="144"/>
      <c r="BQ60" s="144"/>
      <c r="BR60" s="144"/>
      <c r="BS60" s="144"/>
      <c r="BT60" s="144"/>
      <c r="BU60" s="144"/>
      <c r="BV60" s="144"/>
    </row>
    <row r="61" spans="1:74" x14ac:dyDescent="0.2">
      <c r="BD61" s="750"/>
      <c r="BE61" s="750"/>
      <c r="BF61" s="750"/>
      <c r="BK61" s="144"/>
      <c r="BL61" s="144"/>
      <c r="BM61" s="144"/>
      <c r="BN61" s="144"/>
      <c r="BO61" s="144"/>
      <c r="BP61" s="144"/>
      <c r="BQ61" s="144"/>
      <c r="BR61" s="144"/>
      <c r="BS61" s="144"/>
      <c r="BT61" s="144"/>
      <c r="BU61" s="144"/>
      <c r="BV61" s="144"/>
    </row>
    <row r="62" spans="1:74" x14ac:dyDescent="0.2">
      <c r="BD62" s="750"/>
      <c r="BE62" s="750"/>
      <c r="BF62" s="750"/>
      <c r="BK62" s="144"/>
      <c r="BL62" s="144"/>
      <c r="BM62" s="144"/>
      <c r="BN62" s="144"/>
      <c r="BO62" s="144"/>
      <c r="BP62" s="144"/>
      <c r="BQ62" s="144"/>
      <c r="BR62" s="144"/>
      <c r="BS62" s="144"/>
      <c r="BT62" s="144"/>
      <c r="BU62" s="144"/>
      <c r="BV62" s="144"/>
    </row>
    <row r="63" spans="1:74" x14ac:dyDescent="0.2">
      <c r="BD63" s="750"/>
      <c r="BE63" s="750"/>
      <c r="BF63" s="750"/>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sheetData>
  <mergeCells count="19">
    <mergeCell ref="B54:Q54"/>
    <mergeCell ref="B53:Q53"/>
    <mergeCell ref="B46:Q46"/>
    <mergeCell ref="B49:Q49"/>
    <mergeCell ref="A1:A2"/>
    <mergeCell ref="B43:Q43"/>
    <mergeCell ref="B44:Q44"/>
    <mergeCell ref="B45:Q45"/>
    <mergeCell ref="B52:Q52"/>
    <mergeCell ref="B50:Q50"/>
    <mergeCell ref="B48:Q48"/>
    <mergeCell ref="B51:R51"/>
    <mergeCell ref="AM3:AX3"/>
    <mergeCell ref="AY3:BJ3"/>
    <mergeCell ref="BK3:BV3"/>
    <mergeCell ref="B1:AL1"/>
    <mergeCell ref="C3:N3"/>
    <mergeCell ref="O3:Z3"/>
    <mergeCell ref="AA3:AL3"/>
  </mergeCells>
  <phoneticPr fontId="7" type="noConversion"/>
  <hyperlinks>
    <hyperlink ref="A1:A2" location="Contents!A1" display="Table of Contents"/>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5">
    <pageSetUpPr fitToPage="1"/>
  </sheetPr>
  <dimension ref="A1:BV167"/>
  <sheetViews>
    <sheetView showGridLines="0" zoomScaleNormal="100" workbookViewId="0">
      <pane xSplit="2" ySplit="4" topLeftCell="BA5" activePane="bottomRight" state="frozen"/>
      <selection activeCell="BF63" sqref="BF63"/>
      <selection pane="topRight" activeCell="BF63" sqref="BF63"/>
      <selection pane="bottomLeft" activeCell="BF63" sqref="BF63"/>
      <selection pane="bottomRight" activeCell="B2" sqref="B2"/>
    </sheetView>
  </sheetViews>
  <sheetFormatPr defaultColWidth="11" defaultRowHeight="10.7" x14ac:dyDescent="0.2"/>
  <cols>
    <col min="1" max="1" width="11.5" style="50" customWidth="1"/>
    <col min="2" max="2" width="47.5" style="50" customWidth="1"/>
    <col min="3" max="50" width="6.5" style="50" customWidth="1"/>
    <col min="51" max="55" width="6.5" style="143" customWidth="1"/>
    <col min="56" max="58" width="6.5" style="751" customWidth="1"/>
    <col min="59" max="61" width="6.5" style="949" customWidth="1"/>
    <col min="62" max="62" width="6.5" style="143" customWidth="1"/>
    <col min="63" max="74" width="6.5" style="50" customWidth="1"/>
    <col min="75" max="16384" width="11" style="50"/>
  </cols>
  <sheetData>
    <row r="1" spans="1:74" ht="15.7" customHeight="1" x14ac:dyDescent="0.2">
      <c r="A1" s="999" t="s">
        <v>479</v>
      </c>
      <c r="B1" s="1072" t="s">
        <v>481</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ht="14.1" customHeight="1" x14ac:dyDescent="0.2">
      <c r="A2" s="1000"/>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row>
    <row r="3" spans="1:74" s="7" customFormat="1" ht="12.85" x14ac:dyDescent="0.2">
      <c r="A3" s="353" t="s">
        <v>777</v>
      </c>
      <c r="B3" s="9"/>
      <c r="C3" s="1002">
        <f>Dates!D3</f>
        <v>2020</v>
      </c>
      <c r="D3" s="994"/>
      <c r="E3" s="994"/>
      <c r="F3" s="994"/>
      <c r="G3" s="994"/>
      <c r="H3" s="994"/>
      <c r="I3" s="994"/>
      <c r="J3" s="994"/>
      <c r="K3" s="994"/>
      <c r="L3" s="994"/>
      <c r="M3" s="994"/>
      <c r="N3" s="995"/>
      <c r="O3" s="1002">
        <f>C3+1</f>
        <v>2021</v>
      </c>
      <c r="P3" s="1003"/>
      <c r="Q3" s="1003"/>
      <c r="R3" s="1003"/>
      <c r="S3" s="1003"/>
      <c r="T3" s="1003"/>
      <c r="U3" s="1003"/>
      <c r="V3" s="1003"/>
      <c r="W3" s="1003"/>
      <c r="X3" s="994"/>
      <c r="Y3" s="994"/>
      <c r="Z3" s="995"/>
      <c r="AA3" s="991">
        <f>O3+1</f>
        <v>2022</v>
      </c>
      <c r="AB3" s="994"/>
      <c r="AC3" s="994"/>
      <c r="AD3" s="994"/>
      <c r="AE3" s="994"/>
      <c r="AF3" s="994"/>
      <c r="AG3" s="994"/>
      <c r="AH3" s="994"/>
      <c r="AI3" s="994"/>
      <c r="AJ3" s="994"/>
      <c r="AK3" s="994"/>
      <c r="AL3" s="995"/>
      <c r="AM3" s="991">
        <f>AA3+1</f>
        <v>2023</v>
      </c>
      <c r="AN3" s="994"/>
      <c r="AO3" s="994"/>
      <c r="AP3" s="994"/>
      <c r="AQ3" s="994"/>
      <c r="AR3" s="994"/>
      <c r="AS3" s="994"/>
      <c r="AT3" s="994"/>
      <c r="AU3" s="994"/>
      <c r="AV3" s="994"/>
      <c r="AW3" s="994"/>
      <c r="AX3" s="995"/>
      <c r="AY3" s="991">
        <f>AM3+1</f>
        <v>2024</v>
      </c>
      <c r="AZ3" s="992"/>
      <c r="BA3" s="992"/>
      <c r="BB3" s="992"/>
      <c r="BC3" s="992"/>
      <c r="BD3" s="992"/>
      <c r="BE3" s="992"/>
      <c r="BF3" s="992"/>
      <c r="BG3" s="992"/>
      <c r="BH3" s="992"/>
      <c r="BI3" s="992"/>
      <c r="BJ3" s="993"/>
      <c r="BK3" s="991">
        <f>AY3+1</f>
        <v>2025</v>
      </c>
      <c r="BL3" s="994"/>
      <c r="BM3" s="994"/>
      <c r="BN3" s="994"/>
      <c r="BO3" s="994"/>
      <c r="BP3" s="994"/>
      <c r="BQ3" s="994"/>
      <c r="BR3" s="994"/>
      <c r="BS3" s="994"/>
      <c r="BT3" s="994"/>
      <c r="BU3" s="994"/>
      <c r="BV3" s="995"/>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56"/>
      <c r="B5" s="846" t="s">
        <v>1399</v>
      </c>
      <c r="C5" s="477"/>
      <c r="D5" s="477"/>
      <c r="E5" s="477"/>
      <c r="F5" s="477"/>
      <c r="G5" s="477"/>
      <c r="H5" s="477"/>
      <c r="I5" s="477"/>
      <c r="J5" s="477"/>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7"/>
      <c r="AK5" s="477"/>
      <c r="AL5" s="477"/>
      <c r="AM5" s="477"/>
      <c r="AN5" s="477"/>
      <c r="AO5" s="477"/>
      <c r="AP5" s="477"/>
      <c r="AQ5" s="477"/>
      <c r="AR5" s="477"/>
      <c r="AS5" s="477"/>
      <c r="AT5" s="477"/>
      <c r="AU5" s="477"/>
      <c r="AV5" s="477"/>
      <c r="AW5" s="477"/>
      <c r="AX5" s="477"/>
      <c r="AY5" s="155"/>
      <c r="AZ5" s="155"/>
      <c r="BA5" s="155"/>
      <c r="BB5" s="155"/>
      <c r="BC5" s="155"/>
      <c r="BD5" s="752"/>
      <c r="BE5" s="752"/>
      <c r="BF5" s="752"/>
      <c r="BG5" s="752"/>
      <c r="BH5" s="752"/>
      <c r="BI5" s="752"/>
      <c r="BJ5" s="480"/>
      <c r="BK5" s="480"/>
      <c r="BL5" s="480"/>
      <c r="BM5" s="480"/>
      <c r="BN5" s="480"/>
      <c r="BO5" s="480"/>
      <c r="BP5" s="480"/>
      <c r="BQ5" s="480"/>
      <c r="BR5" s="480"/>
      <c r="BS5" s="480"/>
      <c r="BT5" s="480"/>
      <c r="BU5" s="480"/>
      <c r="BV5" s="480"/>
    </row>
    <row r="6" spans="1:74" s="309" customFormat="1" ht="11.05" customHeight="1" x14ac:dyDescent="0.2">
      <c r="A6" s="486" t="s">
        <v>584</v>
      </c>
      <c r="B6" s="487" t="s">
        <v>1023</v>
      </c>
      <c r="C6" s="108">
        <v>345.20132364</v>
      </c>
      <c r="D6" s="108">
        <v>322.52961648000002</v>
      </c>
      <c r="E6" s="108">
        <v>313.64731015000001</v>
      </c>
      <c r="F6" s="108">
        <v>283.09026381000001</v>
      </c>
      <c r="G6" s="108">
        <v>308.54197282000001</v>
      </c>
      <c r="H6" s="108">
        <v>355.87056372000001</v>
      </c>
      <c r="I6" s="108">
        <v>415.29837608000003</v>
      </c>
      <c r="J6" s="108">
        <v>404.41825654000002</v>
      </c>
      <c r="K6" s="108">
        <v>337.23335480999998</v>
      </c>
      <c r="L6" s="108">
        <v>317.58800888000002</v>
      </c>
      <c r="M6" s="108">
        <v>304.81618874999998</v>
      </c>
      <c r="N6" s="108">
        <v>348.84579484</v>
      </c>
      <c r="O6" s="108">
        <v>353.35492209</v>
      </c>
      <c r="P6" s="108">
        <v>326.82639505999998</v>
      </c>
      <c r="Q6" s="108">
        <v>315.22350189000002</v>
      </c>
      <c r="R6" s="108">
        <v>296.63226048000001</v>
      </c>
      <c r="S6" s="108">
        <v>323.87580751000002</v>
      </c>
      <c r="T6" s="108">
        <v>378.29815458000002</v>
      </c>
      <c r="U6" s="108">
        <v>410.03797579000002</v>
      </c>
      <c r="V6" s="108">
        <v>416.23633957999999</v>
      </c>
      <c r="W6" s="108">
        <v>350.48453697000002</v>
      </c>
      <c r="X6" s="108">
        <v>323.05302104999998</v>
      </c>
      <c r="Y6" s="108">
        <v>315.47141757000003</v>
      </c>
      <c r="Z6" s="108">
        <v>339.51664798000002</v>
      </c>
      <c r="AA6" s="108">
        <v>376.76323463</v>
      </c>
      <c r="AB6" s="108">
        <v>326.13137196999998</v>
      </c>
      <c r="AC6" s="108">
        <v>326.52651565000002</v>
      </c>
      <c r="AD6" s="108">
        <v>306.48985590000001</v>
      </c>
      <c r="AE6" s="108">
        <v>344.95031024999997</v>
      </c>
      <c r="AF6" s="108">
        <v>383.51821374000002</v>
      </c>
      <c r="AG6" s="108">
        <v>428.43937832</v>
      </c>
      <c r="AH6" s="108">
        <v>418.04623185999998</v>
      </c>
      <c r="AI6" s="108">
        <v>355.49233647</v>
      </c>
      <c r="AJ6" s="108">
        <v>316.83702846</v>
      </c>
      <c r="AK6" s="108">
        <v>324.4070049</v>
      </c>
      <c r="AL6" s="108">
        <v>364.27806243999999</v>
      </c>
      <c r="AM6" s="108">
        <v>351.06974709999997</v>
      </c>
      <c r="AN6" s="108">
        <v>312.72046585999999</v>
      </c>
      <c r="AO6" s="108">
        <v>334.12672332</v>
      </c>
      <c r="AP6" s="108">
        <v>303.68046537999999</v>
      </c>
      <c r="AQ6" s="108">
        <v>329.99816779999998</v>
      </c>
      <c r="AR6" s="108">
        <v>360.79086797999997</v>
      </c>
      <c r="AS6" s="108">
        <v>426.45170559000002</v>
      </c>
      <c r="AT6" s="108">
        <v>424.06596381999998</v>
      </c>
      <c r="AU6" s="108">
        <v>360.41412186000002</v>
      </c>
      <c r="AV6" s="108">
        <v>326.75435908999998</v>
      </c>
      <c r="AW6" s="108">
        <v>321.25004117999998</v>
      </c>
      <c r="AX6" s="108">
        <v>350.85220529999998</v>
      </c>
      <c r="AY6" s="108">
        <v>382.07168548999999</v>
      </c>
      <c r="AZ6" s="108">
        <v>320.92374375000003</v>
      </c>
      <c r="BA6" s="108">
        <v>323.78773281999997</v>
      </c>
      <c r="BB6" s="108">
        <v>308.80631583000002</v>
      </c>
      <c r="BC6" s="108">
        <v>345.61740963</v>
      </c>
      <c r="BD6" s="692">
        <v>391.28660495999998</v>
      </c>
      <c r="BE6" s="692">
        <v>433.47837994999998</v>
      </c>
      <c r="BF6" s="692">
        <v>425.51103380000001</v>
      </c>
      <c r="BG6" s="692">
        <v>361.29236935</v>
      </c>
      <c r="BH6" s="692">
        <v>334.44290000000001</v>
      </c>
      <c r="BI6" s="692">
        <v>322.96100000000001</v>
      </c>
      <c r="BJ6" s="433">
        <v>371.38929999999999</v>
      </c>
      <c r="BK6" s="433">
        <v>383.94420000000002</v>
      </c>
      <c r="BL6" s="433">
        <v>320.9246</v>
      </c>
      <c r="BM6" s="433">
        <v>334.10050000000001</v>
      </c>
      <c r="BN6" s="433">
        <v>316.10219999999998</v>
      </c>
      <c r="BO6" s="433">
        <v>345.98809999999997</v>
      </c>
      <c r="BP6" s="433">
        <v>389.85270000000003</v>
      </c>
      <c r="BQ6" s="433">
        <v>443.00900000000001</v>
      </c>
      <c r="BR6" s="433">
        <v>440.8014</v>
      </c>
      <c r="BS6" s="433">
        <v>369.13170000000002</v>
      </c>
      <c r="BT6" s="433">
        <v>340.17489999999998</v>
      </c>
      <c r="BU6" s="433">
        <v>330.0609</v>
      </c>
      <c r="BV6" s="433">
        <v>369.4923</v>
      </c>
    </row>
    <row r="7" spans="1:74" s="309" customFormat="1" ht="11.05" customHeight="1" x14ac:dyDescent="0.2">
      <c r="A7" s="488" t="s">
        <v>581</v>
      </c>
      <c r="B7" s="843" t="s">
        <v>1021</v>
      </c>
      <c r="C7" s="108">
        <v>342.01910966000003</v>
      </c>
      <c r="D7" s="108">
        <v>319.69810647000003</v>
      </c>
      <c r="E7" s="108">
        <v>309.86969614999998</v>
      </c>
      <c r="F7" s="108">
        <v>279.84621380999999</v>
      </c>
      <c r="G7" s="108">
        <v>304.83682580999999</v>
      </c>
      <c r="H7" s="108">
        <v>351.96718971000001</v>
      </c>
      <c r="I7" s="108">
        <v>409.87126008000001</v>
      </c>
      <c r="J7" s="108">
        <v>398.53559253999998</v>
      </c>
      <c r="K7" s="108">
        <v>333.49303682999999</v>
      </c>
      <c r="L7" s="108">
        <v>313.70343889999998</v>
      </c>
      <c r="M7" s="108">
        <v>301.40296374000002</v>
      </c>
      <c r="N7" s="108">
        <v>344.52341285</v>
      </c>
      <c r="O7" s="108">
        <v>349.20970907999998</v>
      </c>
      <c r="P7" s="108">
        <v>323.89952904</v>
      </c>
      <c r="Q7" s="108">
        <v>311.39727590000001</v>
      </c>
      <c r="R7" s="108">
        <v>293.30794445999999</v>
      </c>
      <c r="S7" s="108">
        <v>320.18096152999999</v>
      </c>
      <c r="T7" s="108">
        <v>373.85647757999999</v>
      </c>
      <c r="U7" s="108">
        <v>405.62409079000003</v>
      </c>
      <c r="V7" s="108">
        <v>412.86476757999998</v>
      </c>
      <c r="W7" s="108">
        <v>347.74377498000001</v>
      </c>
      <c r="X7" s="108">
        <v>320.20177806999999</v>
      </c>
      <c r="Y7" s="108">
        <v>314.30952057000002</v>
      </c>
      <c r="Z7" s="108">
        <v>337.10356099000001</v>
      </c>
      <c r="AA7" s="108">
        <v>373.76570463000002</v>
      </c>
      <c r="AB7" s="108">
        <v>324.31077198999998</v>
      </c>
      <c r="AC7" s="108">
        <v>324.53048064000001</v>
      </c>
      <c r="AD7" s="108">
        <v>303.99364889999998</v>
      </c>
      <c r="AE7" s="108">
        <v>342.18364224999999</v>
      </c>
      <c r="AF7" s="108">
        <v>379.13382374999998</v>
      </c>
      <c r="AG7" s="108">
        <v>422.97498234</v>
      </c>
      <c r="AH7" s="108">
        <v>412.13319486</v>
      </c>
      <c r="AI7" s="108">
        <v>351.65494446000002</v>
      </c>
      <c r="AJ7" s="108">
        <v>313.94899144999999</v>
      </c>
      <c r="AK7" s="108">
        <v>321.78034688999998</v>
      </c>
      <c r="AL7" s="108">
        <v>360.25703145</v>
      </c>
      <c r="AM7" s="108">
        <v>347.78439609999998</v>
      </c>
      <c r="AN7" s="108">
        <v>310.77622886</v>
      </c>
      <c r="AO7" s="108">
        <v>331.56466132000003</v>
      </c>
      <c r="AP7" s="108">
        <v>301.76766637999998</v>
      </c>
      <c r="AQ7" s="108">
        <v>327.37367380000001</v>
      </c>
      <c r="AR7" s="108">
        <v>359.10131998000003</v>
      </c>
      <c r="AS7" s="108">
        <v>425.22030159000002</v>
      </c>
      <c r="AT7" s="108">
        <v>422.68177381999999</v>
      </c>
      <c r="AU7" s="108">
        <v>360.32790585999999</v>
      </c>
      <c r="AV7" s="108">
        <v>326.54947508999999</v>
      </c>
      <c r="AW7" s="108">
        <v>320.60980918000001</v>
      </c>
      <c r="AX7" s="108">
        <v>349.51346030000002</v>
      </c>
      <c r="AY7" s="108">
        <v>380.33488749000003</v>
      </c>
      <c r="AZ7" s="108">
        <v>320.76335675000001</v>
      </c>
      <c r="BA7" s="108">
        <v>324.13629182</v>
      </c>
      <c r="BB7" s="108">
        <v>309.26942782999998</v>
      </c>
      <c r="BC7" s="108">
        <v>345.57223763000002</v>
      </c>
      <c r="BD7" s="692">
        <v>389.86506495999998</v>
      </c>
      <c r="BE7" s="692">
        <v>430.28761058999999</v>
      </c>
      <c r="BF7" s="692">
        <v>423.35476879999999</v>
      </c>
      <c r="BG7" s="692">
        <v>359.19012335000002</v>
      </c>
      <c r="BH7" s="692">
        <v>333.51170000000002</v>
      </c>
      <c r="BI7" s="692">
        <v>321.66570000000002</v>
      </c>
      <c r="BJ7" s="433">
        <v>369.67630000000003</v>
      </c>
      <c r="BK7" s="433">
        <v>381.63819999999998</v>
      </c>
      <c r="BL7" s="433">
        <v>319.4975</v>
      </c>
      <c r="BM7" s="433">
        <v>332.18419999999998</v>
      </c>
      <c r="BN7" s="433">
        <v>314.5883</v>
      </c>
      <c r="BO7" s="433">
        <v>343.99209999999999</v>
      </c>
      <c r="BP7" s="433">
        <v>387.28519999999997</v>
      </c>
      <c r="BQ7" s="433">
        <v>440.07830000000001</v>
      </c>
      <c r="BR7" s="433">
        <v>437.68079999999998</v>
      </c>
      <c r="BS7" s="433">
        <v>367.3331</v>
      </c>
      <c r="BT7" s="433">
        <v>338.8938</v>
      </c>
      <c r="BU7" s="433">
        <v>328.51299999999998</v>
      </c>
      <c r="BV7" s="433">
        <v>367.59870000000001</v>
      </c>
    </row>
    <row r="8" spans="1:74" ht="11.05" customHeight="1" x14ac:dyDescent="0.2">
      <c r="A8" s="356" t="s">
        <v>582</v>
      </c>
      <c r="B8" s="842" t="s">
        <v>1004</v>
      </c>
      <c r="C8" s="423">
        <v>327.71017662000003</v>
      </c>
      <c r="D8" s="423">
        <v>306.45559788999998</v>
      </c>
      <c r="E8" s="423">
        <v>296.52242329000001</v>
      </c>
      <c r="F8" s="423">
        <v>267.76744989000002</v>
      </c>
      <c r="G8" s="423">
        <v>292.54631831</v>
      </c>
      <c r="H8" s="423">
        <v>339.24945960000002</v>
      </c>
      <c r="I8" s="423">
        <v>396.31127507999997</v>
      </c>
      <c r="J8" s="423">
        <v>384.92208773999999</v>
      </c>
      <c r="K8" s="423">
        <v>320.96814869999997</v>
      </c>
      <c r="L8" s="423">
        <v>301.33099442999998</v>
      </c>
      <c r="M8" s="423">
        <v>289.04609841000001</v>
      </c>
      <c r="N8" s="423">
        <v>330.82642434000002</v>
      </c>
      <c r="O8" s="423">
        <v>335.50756569999999</v>
      </c>
      <c r="P8" s="423">
        <v>312.79046679999999</v>
      </c>
      <c r="Q8" s="423">
        <v>299.39954768000001</v>
      </c>
      <c r="R8" s="423">
        <v>281.72475012000001</v>
      </c>
      <c r="S8" s="423">
        <v>308.03607340000002</v>
      </c>
      <c r="T8" s="423">
        <v>360.9186699</v>
      </c>
      <c r="U8" s="423">
        <v>391.70503095999999</v>
      </c>
      <c r="V8" s="423">
        <v>399.04340768999998</v>
      </c>
      <c r="W8" s="423">
        <v>335.24031330000003</v>
      </c>
      <c r="X8" s="423">
        <v>307.59117122999999</v>
      </c>
      <c r="Y8" s="423">
        <v>301.4582547</v>
      </c>
      <c r="Z8" s="423">
        <v>323.76603514999999</v>
      </c>
      <c r="AA8" s="423">
        <v>359.85543845000001</v>
      </c>
      <c r="AB8" s="423">
        <v>312.1577494</v>
      </c>
      <c r="AC8" s="423">
        <v>311.52967391999999</v>
      </c>
      <c r="AD8" s="423">
        <v>291.81409103999999</v>
      </c>
      <c r="AE8" s="423">
        <v>329.31709572</v>
      </c>
      <c r="AF8" s="423">
        <v>366.01754369999998</v>
      </c>
      <c r="AG8" s="423">
        <v>408.87359107999998</v>
      </c>
      <c r="AH8" s="423">
        <v>398.04063983999998</v>
      </c>
      <c r="AI8" s="423">
        <v>338.96594069999998</v>
      </c>
      <c r="AJ8" s="423">
        <v>301.41901766000001</v>
      </c>
      <c r="AK8" s="423">
        <v>308.81544480000002</v>
      </c>
      <c r="AL8" s="423">
        <v>347.08130999000002</v>
      </c>
      <c r="AM8" s="423">
        <v>334.88372522999998</v>
      </c>
      <c r="AN8" s="423">
        <v>298.76914512000002</v>
      </c>
      <c r="AO8" s="423">
        <v>318.69550881999999</v>
      </c>
      <c r="AP8" s="423">
        <v>290.38726572000002</v>
      </c>
      <c r="AQ8" s="423">
        <v>314.88512527</v>
      </c>
      <c r="AR8" s="423">
        <v>346.06986756999999</v>
      </c>
      <c r="AS8" s="423">
        <v>411.45110091999999</v>
      </c>
      <c r="AT8" s="423">
        <v>408.81576572</v>
      </c>
      <c r="AU8" s="423">
        <v>347.21017590000002</v>
      </c>
      <c r="AV8" s="423">
        <v>313.88090675000001</v>
      </c>
      <c r="AW8" s="423">
        <v>307.69207686999999</v>
      </c>
      <c r="AX8" s="423">
        <v>335.80062072999999</v>
      </c>
      <c r="AY8" s="423">
        <v>366.24933296</v>
      </c>
      <c r="AZ8" s="423">
        <v>308.30227709000002</v>
      </c>
      <c r="BA8" s="423">
        <v>311.66712938000001</v>
      </c>
      <c r="BB8" s="423">
        <v>297.01275225000001</v>
      </c>
      <c r="BC8" s="423">
        <v>332.97120493</v>
      </c>
      <c r="BD8" s="680">
        <v>377.51918638000001</v>
      </c>
      <c r="BE8" s="680">
        <v>417.00476915000002</v>
      </c>
      <c r="BF8" s="680">
        <v>409.56793797</v>
      </c>
      <c r="BG8" s="680">
        <v>346.70016378000003</v>
      </c>
      <c r="BH8" s="680">
        <v>320.95690000000002</v>
      </c>
      <c r="BI8" s="680">
        <v>308.7697</v>
      </c>
      <c r="BJ8" s="395">
        <v>355.83170000000001</v>
      </c>
      <c r="BK8" s="395">
        <v>367.89530000000002</v>
      </c>
      <c r="BL8" s="395">
        <v>307.41739999999999</v>
      </c>
      <c r="BM8" s="395">
        <v>319.42689999999999</v>
      </c>
      <c r="BN8" s="395">
        <v>302.25869999999998</v>
      </c>
      <c r="BO8" s="395">
        <v>331.04570000000001</v>
      </c>
      <c r="BP8" s="395">
        <v>374.08539999999999</v>
      </c>
      <c r="BQ8" s="395">
        <v>426.0129</v>
      </c>
      <c r="BR8" s="395">
        <v>423.5326</v>
      </c>
      <c r="BS8" s="395">
        <v>354.38560000000001</v>
      </c>
      <c r="BT8" s="395">
        <v>325.95490000000001</v>
      </c>
      <c r="BU8" s="395">
        <v>315.35919999999999</v>
      </c>
      <c r="BV8" s="395">
        <v>353.51729999999998</v>
      </c>
    </row>
    <row r="9" spans="1:74" ht="11.05" customHeight="1" x14ac:dyDescent="0.2">
      <c r="A9" s="356" t="s">
        <v>756</v>
      </c>
      <c r="B9" s="842" t="s">
        <v>1005</v>
      </c>
      <c r="C9" s="423">
        <v>13.164051668000001</v>
      </c>
      <c r="D9" s="423">
        <v>12.168841612</v>
      </c>
      <c r="E9" s="423">
        <v>12.296850972</v>
      </c>
      <c r="F9" s="423">
        <v>11.13612663</v>
      </c>
      <c r="G9" s="423">
        <v>11.278249003999999</v>
      </c>
      <c r="H9" s="423">
        <v>11.615167140000001</v>
      </c>
      <c r="I9" s="423">
        <v>12.266783359</v>
      </c>
      <c r="J9" s="423">
        <v>12.372127063000001</v>
      </c>
      <c r="K9" s="423">
        <v>11.42742309</v>
      </c>
      <c r="L9" s="423">
        <v>11.340912341999999</v>
      </c>
      <c r="M9" s="423">
        <v>11.36963652</v>
      </c>
      <c r="N9" s="423">
        <v>12.628158729000001</v>
      </c>
      <c r="O9" s="423">
        <v>12.606454854000001</v>
      </c>
      <c r="P9" s="423">
        <v>10.136364448</v>
      </c>
      <c r="Q9" s="423">
        <v>11.009997324</v>
      </c>
      <c r="R9" s="423">
        <v>10.64531247</v>
      </c>
      <c r="S9" s="423">
        <v>11.17893263</v>
      </c>
      <c r="T9" s="423">
        <v>11.836579410000001</v>
      </c>
      <c r="U9" s="423">
        <v>12.714699259</v>
      </c>
      <c r="V9" s="423">
        <v>12.578950321000001</v>
      </c>
      <c r="W9" s="423">
        <v>11.38859442</v>
      </c>
      <c r="X9" s="423">
        <v>11.5708678</v>
      </c>
      <c r="Y9" s="423">
        <v>11.819855069999999</v>
      </c>
      <c r="Z9" s="423">
        <v>12.263584128</v>
      </c>
      <c r="AA9" s="423">
        <v>12.507668301000001</v>
      </c>
      <c r="AB9" s="423">
        <v>10.921154048</v>
      </c>
      <c r="AC9" s="423">
        <v>11.673152114000001</v>
      </c>
      <c r="AD9" s="423">
        <v>10.87124262</v>
      </c>
      <c r="AE9" s="423">
        <v>11.485293447</v>
      </c>
      <c r="AF9" s="423">
        <v>11.661077730000001</v>
      </c>
      <c r="AG9" s="423">
        <v>12.509538159</v>
      </c>
      <c r="AH9" s="423">
        <v>12.497571229</v>
      </c>
      <c r="AI9" s="423">
        <v>11.27187726</v>
      </c>
      <c r="AJ9" s="423">
        <v>11.230152349000001</v>
      </c>
      <c r="AK9" s="423">
        <v>11.634985589999999</v>
      </c>
      <c r="AL9" s="423">
        <v>11.779053198</v>
      </c>
      <c r="AM9" s="423">
        <v>11.58989542</v>
      </c>
      <c r="AN9" s="423">
        <v>10.796854818</v>
      </c>
      <c r="AO9" s="423">
        <v>11.609320877</v>
      </c>
      <c r="AP9" s="423">
        <v>10.170155126999999</v>
      </c>
      <c r="AQ9" s="423">
        <v>11.174956713</v>
      </c>
      <c r="AR9" s="423">
        <v>11.653883473</v>
      </c>
      <c r="AS9" s="423">
        <v>12.246730943999999</v>
      </c>
      <c r="AT9" s="423">
        <v>12.401231379</v>
      </c>
      <c r="AU9" s="423">
        <v>11.753081888000001</v>
      </c>
      <c r="AV9" s="423">
        <v>11.350895843</v>
      </c>
      <c r="AW9" s="423">
        <v>11.614993792</v>
      </c>
      <c r="AX9" s="423">
        <v>12.301879126999999</v>
      </c>
      <c r="AY9" s="423">
        <v>12.657847196000001</v>
      </c>
      <c r="AZ9" s="423">
        <v>11.159679743</v>
      </c>
      <c r="BA9" s="423">
        <v>11.130397820000001</v>
      </c>
      <c r="BB9" s="423">
        <v>11.021966364000001</v>
      </c>
      <c r="BC9" s="423">
        <v>11.251497877</v>
      </c>
      <c r="BD9" s="680">
        <v>10.951151282</v>
      </c>
      <c r="BE9" s="680">
        <v>11.787469418000001</v>
      </c>
      <c r="BF9" s="680">
        <v>12.276421099</v>
      </c>
      <c r="BG9" s="680">
        <v>11.149558685000001</v>
      </c>
      <c r="BH9" s="680">
        <v>11.17431</v>
      </c>
      <c r="BI9" s="680">
        <v>11.5228</v>
      </c>
      <c r="BJ9" s="395">
        <v>12.36777</v>
      </c>
      <c r="BK9" s="395">
        <v>12.257860000000001</v>
      </c>
      <c r="BL9" s="395">
        <v>10.750920000000001</v>
      </c>
      <c r="BM9" s="395">
        <v>11.339169999999999</v>
      </c>
      <c r="BN9" s="395">
        <v>10.961779999999999</v>
      </c>
      <c r="BO9" s="395">
        <v>11.4541</v>
      </c>
      <c r="BP9" s="395">
        <v>11.687889999999999</v>
      </c>
      <c r="BQ9" s="395">
        <v>12.408530000000001</v>
      </c>
      <c r="BR9" s="395">
        <v>12.49418</v>
      </c>
      <c r="BS9" s="395">
        <v>11.456239999999999</v>
      </c>
      <c r="BT9" s="395">
        <v>11.43821</v>
      </c>
      <c r="BU9" s="395">
        <v>11.693669999999999</v>
      </c>
      <c r="BV9" s="395">
        <v>12.53326</v>
      </c>
    </row>
    <row r="10" spans="1:74" ht="11.05" customHeight="1" x14ac:dyDescent="0.2">
      <c r="A10" s="356" t="s">
        <v>757</v>
      </c>
      <c r="B10" s="842" t="s">
        <v>1006</v>
      </c>
      <c r="C10" s="423">
        <v>1.144881367</v>
      </c>
      <c r="D10" s="423">
        <v>1.073666971</v>
      </c>
      <c r="E10" s="423">
        <v>1.0504218869999999</v>
      </c>
      <c r="F10" s="423">
        <v>0.94263728999999996</v>
      </c>
      <c r="G10" s="423">
        <v>1.0122584999999999</v>
      </c>
      <c r="H10" s="423">
        <v>1.1025629699999999</v>
      </c>
      <c r="I10" s="423">
        <v>1.2932016420000001</v>
      </c>
      <c r="J10" s="423">
        <v>1.241377733</v>
      </c>
      <c r="K10" s="423">
        <v>1.0974650399999999</v>
      </c>
      <c r="L10" s="423">
        <v>1.03153213</v>
      </c>
      <c r="M10" s="423">
        <v>0.98722880999999996</v>
      </c>
      <c r="N10" s="423">
        <v>1.06882978</v>
      </c>
      <c r="O10" s="423">
        <v>1.095688521</v>
      </c>
      <c r="P10" s="423">
        <v>0.97269779599999995</v>
      </c>
      <c r="Q10" s="423">
        <v>0.98773089700000005</v>
      </c>
      <c r="R10" s="423">
        <v>0.93788187000000001</v>
      </c>
      <c r="S10" s="423">
        <v>0.96595550500000005</v>
      </c>
      <c r="T10" s="423">
        <v>1.10122827</v>
      </c>
      <c r="U10" s="423">
        <v>1.204360571</v>
      </c>
      <c r="V10" s="423">
        <v>1.242409568</v>
      </c>
      <c r="W10" s="423">
        <v>1.11486726</v>
      </c>
      <c r="X10" s="423">
        <v>1.0397390390000001</v>
      </c>
      <c r="Y10" s="423">
        <v>1.0314108</v>
      </c>
      <c r="Z10" s="423">
        <v>1.073941711</v>
      </c>
      <c r="AA10" s="423">
        <v>1.4025978830000001</v>
      </c>
      <c r="AB10" s="423">
        <v>1.23186854</v>
      </c>
      <c r="AC10" s="423">
        <v>1.327654608</v>
      </c>
      <c r="AD10" s="423">
        <v>1.30831524</v>
      </c>
      <c r="AE10" s="423">
        <v>1.3812530810000001</v>
      </c>
      <c r="AF10" s="423">
        <v>1.4552023199999999</v>
      </c>
      <c r="AG10" s="423">
        <v>1.5918531</v>
      </c>
      <c r="AH10" s="423">
        <v>1.5949837899999999</v>
      </c>
      <c r="AI10" s="423">
        <v>1.4171265</v>
      </c>
      <c r="AJ10" s="423">
        <v>1.299821444</v>
      </c>
      <c r="AK10" s="423">
        <v>1.3299164999999999</v>
      </c>
      <c r="AL10" s="423">
        <v>1.396668265</v>
      </c>
      <c r="AM10" s="423">
        <v>1.310775448</v>
      </c>
      <c r="AN10" s="423">
        <v>1.2102289209999999</v>
      </c>
      <c r="AO10" s="423">
        <v>1.2598316279999999</v>
      </c>
      <c r="AP10" s="423">
        <v>1.210245528</v>
      </c>
      <c r="AQ10" s="423">
        <v>1.3135918209999999</v>
      </c>
      <c r="AR10" s="423">
        <v>1.3775689390000001</v>
      </c>
      <c r="AS10" s="423">
        <v>1.5224697300000001</v>
      </c>
      <c r="AT10" s="423">
        <v>1.4647767220000001</v>
      </c>
      <c r="AU10" s="423">
        <v>1.3646480729999999</v>
      </c>
      <c r="AV10" s="423">
        <v>1.3176724950000001</v>
      </c>
      <c r="AW10" s="423">
        <v>1.3027385170000001</v>
      </c>
      <c r="AX10" s="423">
        <v>1.4109604419999999</v>
      </c>
      <c r="AY10" s="423">
        <v>1.4277073410000001</v>
      </c>
      <c r="AZ10" s="423">
        <v>1.3013999220000001</v>
      </c>
      <c r="BA10" s="423">
        <v>1.338764619</v>
      </c>
      <c r="BB10" s="423">
        <v>1.234709219</v>
      </c>
      <c r="BC10" s="423">
        <v>1.3495348250000001</v>
      </c>
      <c r="BD10" s="680">
        <v>1.3947273010000001</v>
      </c>
      <c r="BE10" s="680">
        <v>1.4953720159999999</v>
      </c>
      <c r="BF10" s="680">
        <v>1.5104097249999999</v>
      </c>
      <c r="BG10" s="680">
        <v>1.34040089</v>
      </c>
      <c r="BH10" s="680">
        <v>1.380498</v>
      </c>
      <c r="BI10" s="680">
        <v>1.373205</v>
      </c>
      <c r="BJ10" s="395">
        <v>1.4767870000000001</v>
      </c>
      <c r="BK10" s="395">
        <v>1.4849969999999999</v>
      </c>
      <c r="BL10" s="395">
        <v>1.3291189999999999</v>
      </c>
      <c r="BM10" s="395">
        <v>1.418118</v>
      </c>
      <c r="BN10" s="395">
        <v>1.3677729999999999</v>
      </c>
      <c r="BO10" s="395">
        <v>1.4922409999999999</v>
      </c>
      <c r="BP10" s="395">
        <v>1.511862</v>
      </c>
      <c r="BQ10" s="395">
        <v>1.6568430000000001</v>
      </c>
      <c r="BR10" s="395">
        <v>1.6540299999999999</v>
      </c>
      <c r="BS10" s="395">
        <v>1.4913050000000001</v>
      </c>
      <c r="BT10" s="395">
        <v>1.500694</v>
      </c>
      <c r="BU10" s="395">
        <v>1.4601150000000001</v>
      </c>
      <c r="BV10" s="395">
        <v>1.548179</v>
      </c>
    </row>
    <row r="11" spans="1:74" s="309" customFormat="1" ht="11.05" customHeight="1" x14ac:dyDescent="0.2">
      <c r="A11" s="486" t="s">
        <v>583</v>
      </c>
      <c r="B11" s="843" t="s">
        <v>1022</v>
      </c>
      <c r="C11" s="108">
        <v>3.1822139840000001</v>
      </c>
      <c r="D11" s="108">
        <v>2.8315100040000001</v>
      </c>
      <c r="E11" s="108">
        <v>3.7776139959999999</v>
      </c>
      <c r="F11" s="108">
        <v>3.2440500000000001</v>
      </c>
      <c r="G11" s="108">
        <v>3.7051470009999998</v>
      </c>
      <c r="H11" s="108">
        <v>3.9033740099999998</v>
      </c>
      <c r="I11" s="108">
        <v>5.4271159979999997</v>
      </c>
      <c r="J11" s="108">
        <v>5.8826640049999996</v>
      </c>
      <c r="K11" s="108">
        <v>3.7403179799999999</v>
      </c>
      <c r="L11" s="108">
        <v>3.8845699790000001</v>
      </c>
      <c r="M11" s="108">
        <v>3.4132250100000001</v>
      </c>
      <c r="N11" s="108">
        <v>4.322381987</v>
      </c>
      <c r="O11" s="108">
        <v>4.1452130189999998</v>
      </c>
      <c r="P11" s="108">
        <v>2.9268660120000001</v>
      </c>
      <c r="Q11" s="108">
        <v>3.8262259950000002</v>
      </c>
      <c r="R11" s="108">
        <v>3.3243160199999999</v>
      </c>
      <c r="S11" s="108">
        <v>3.6948459800000002</v>
      </c>
      <c r="T11" s="108">
        <v>4.4416770000000003</v>
      </c>
      <c r="U11" s="108">
        <v>4.4138849970000003</v>
      </c>
      <c r="V11" s="108">
        <v>3.3715719970000002</v>
      </c>
      <c r="W11" s="108">
        <v>2.7407619900000002</v>
      </c>
      <c r="X11" s="108">
        <v>2.8512429799999999</v>
      </c>
      <c r="Y11" s="108">
        <v>1.161897</v>
      </c>
      <c r="Z11" s="108">
        <v>2.4130869960000001</v>
      </c>
      <c r="AA11" s="108">
        <v>2.9975299959999999</v>
      </c>
      <c r="AB11" s="108">
        <v>1.820599984</v>
      </c>
      <c r="AC11" s="108">
        <v>1.9960350060000001</v>
      </c>
      <c r="AD11" s="108">
        <v>2.4962070000000001</v>
      </c>
      <c r="AE11" s="108">
        <v>2.7666680050000001</v>
      </c>
      <c r="AF11" s="108">
        <v>4.3843899899999998</v>
      </c>
      <c r="AG11" s="108">
        <v>5.4643959779999998</v>
      </c>
      <c r="AH11" s="108">
        <v>5.913036999</v>
      </c>
      <c r="AI11" s="108">
        <v>3.8373920099999999</v>
      </c>
      <c r="AJ11" s="108">
        <v>2.8880370040000001</v>
      </c>
      <c r="AK11" s="108">
        <v>2.6266580099999999</v>
      </c>
      <c r="AL11" s="108">
        <v>4.0210309869999996</v>
      </c>
      <c r="AM11" s="108">
        <v>3.2853509999999999</v>
      </c>
      <c r="AN11" s="108">
        <v>1.944237</v>
      </c>
      <c r="AO11" s="108">
        <v>2.5620620000000001</v>
      </c>
      <c r="AP11" s="108">
        <v>1.9127989999999999</v>
      </c>
      <c r="AQ11" s="108">
        <v>2.6244939999999999</v>
      </c>
      <c r="AR11" s="108">
        <v>1.689548</v>
      </c>
      <c r="AS11" s="108">
        <v>1.2314039999999999</v>
      </c>
      <c r="AT11" s="108">
        <v>1.38419</v>
      </c>
      <c r="AU11" s="108">
        <v>8.6216000000000001E-2</v>
      </c>
      <c r="AV11" s="108">
        <v>0.20488400000000001</v>
      </c>
      <c r="AW11" s="108">
        <v>0.64023200000000002</v>
      </c>
      <c r="AX11" s="108">
        <v>1.3387450000000001</v>
      </c>
      <c r="AY11" s="108">
        <v>1.7367980000000001</v>
      </c>
      <c r="AZ11" s="108">
        <v>0.160387</v>
      </c>
      <c r="BA11" s="108">
        <v>-0.34855900000000001</v>
      </c>
      <c r="BB11" s="108">
        <v>-0.46311200000000002</v>
      </c>
      <c r="BC11" s="108">
        <v>4.5171999999999997E-2</v>
      </c>
      <c r="BD11" s="692">
        <v>1.42154</v>
      </c>
      <c r="BE11" s="692">
        <v>3.1907693630999998</v>
      </c>
      <c r="BF11" s="692">
        <v>2.1562649999999999</v>
      </c>
      <c r="BG11" s="692">
        <v>2.1022460000000001</v>
      </c>
      <c r="BH11" s="692">
        <v>0.93118789999999996</v>
      </c>
      <c r="BI11" s="692">
        <v>1.2952889999999999</v>
      </c>
      <c r="BJ11" s="433">
        <v>1.713036</v>
      </c>
      <c r="BK11" s="433">
        <v>2.3060830000000001</v>
      </c>
      <c r="BL11" s="433">
        <v>1.4271290000000001</v>
      </c>
      <c r="BM11" s="433">
        <v>1.916337</v>
      </c>
      <c r="BN11" s="433">
        <v>1.5139739999999999</v>
      </c>
      <c r="BO11" s="433">
        <v>1.996008</v>
      </c>
      <c r="BP11" s="433">
        <v>2.5675400000000002</v>
      </c>
      <c r="BQ11" s="433">
        <v>2.9307059999999998</v>
      </c>
      <c r="BR11" s="433">
        <v>3.12066</v>
      </c>
      <c r="BS11" s="433">
        <v>1.798543</v>
      </c>
      <c r="BT11" s="433">
        <v>1.28111</v>
      </c>
      <c r="BU11" s="433">
        <v>1.5479510000000001</v>
      </c>
      <c r="BV11" s="433">
        <v>1.8935090000000001</v>
      </c>
    </row>
    <row r="12" spans="1:74" s="309" customFormat="1" ht="11.05" customHeight="1" x14ac:dyDescent="0.2">
      <c r="A12" s="486"/>
      <c r="B12" s="843"/>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692"/>
      <c r="BE12" s="692"/>
      <c r="BF12" s="692"/>
      <c r="BG12" s="692"/>
      <c r="BH12" s="692"/>
      <c r="BI12" s="692"/>
      <c r="BJ12" s="433"/>
      <c r="BK12" s="433"/>
      <c r="BL12" s="433"/>
      <c r="BM12" s="433"/>
      <c r="BN12" s="433"/>
      <c r="BO12" s="433"/>
      <c r="BP12" s="433"/>
      <c r="BQ12" s="433"/>
      <c r="BR12" s="433"/>
      <c r="BS12" s="433"/>
      <c r="BT12" s="433"/>
      <c r="BU12" s="433"/>
      <c r="BV12" s="433"/>
    </row>
    <row r="13" spans="1:74" s="309" customFormat="1" ht="11.05" customHeight="1" x14ac:dyDescent="0.2">
      <c r="A13" s="486" t="s">
        <v>567</v>
      </c>
      <c r="B13" s="487" t="s">
        <v>1024</v>
      </c>
      <c r="C13" s="108">
        <v>2.3125369999999998</v>
      </c>
      <c r="D13" s="108">
        <v>2.6227269999999998</v>
      </c>
      <c r="E13" s="108">
        <v>3.4238569999999999</v>
      </c>
      <c r="F13" s="108">
        <v>3.8157489999999998</v>
      </c>
      <c r="G13" s="108">
        <v>4.2672980000000003</v>
      </c>
      <c r="H13" s="108">
        <v>4.2690400000000004</v>
      </c>
      <c r="I13" s="108">
        <v>4.4052759999999997</v>
      </c>
      <c r="J13" s="108">
        <v>4.1985159999999997</v>
      </c>
      <c r="K13" s="108">
        <v>3.7215020000000001</v>
      </c>
      <c r="L13" s="108">
        <v>3.3101419999999999</v>
      </c>
      <c r="M13" s="108">
        <v>2.686766</v>
      </c>
      <c r="N13" s="108">
        <v>2.4889700000000001</v>
      </c>
      <c r="O13" s="108">
        <v>2.7498200000000002</v>
      </c>
      <c r="P13" s="108">
        <v>2.9391419999999999</v>
      </c>
      <c r="Q13" s="108">
        <v>4.1583069999999998</v>
      </c>
      <c r="R13" s="108">
        <v>4.6103360000000002</v>
      </c>
      <c r="S13" s="108">
        <v>5.0626860000000002</v>
      </c>
      <c r="T13" s="108">
        <v>5.1071669999999996</v>
      </c>
      <c r="U13" s="108">
        <v>5.1923959999999996</v>
      </c>
      <c r="V13" s="108">
        <v>4.924366</v>
      </c>
      <c r="W13" s="108">
        <v>4.3697629999999998</v>
      </c>
      <c r="X13" s="108">
        <v>3.820954</v>
      </c>
      <c r="Y13" s="108">
        <v>3.2590599999999998</v>
      </c>
      <c r="Z13" s="108">
        <v>2.9702039999999998</v>
      </c>
      <c r="AA13" s="108">
        <v>3.3765000000000001</v>
      </c>
      <c r="AB13" s="108">
        <v>3.7168220000000001</v>
      </c>
      <c r="AC13" s="108">
        <v>5.1210849999999999</v>
      </c>
      <c r="AD13" s="108">
        <v>5.6709940000000003</v>
      </c>
      <c r="AE13" s="108">
        <v>6.2357820000000004</v>
      </c>
      <c r="AF13" s="108">
        <v>6.2290910000000004</v>
      </c>
      <c r="AG13" s="108">
        <v>6.4376540000000002</v>
      </c>
      <c r="AH13" s="108">
        <v>6.1942500000000003</v>
      </c>
      <c r="AI13" s="108">
        <v>5.5443059999999997</v>
      </c>
      <c r="AJ13" s="108">
        <v>5.0222910000000001</v>
      </c>
      <c r="AK13" s="108">
        <v>4.0352290000000002</v>
      </c>
      <c r="AL13" s="108">
        <v>3.6982439999999999</v>
      </c>
      <c r="AM13" s="108">
        <v>3.9885999999999999</v>
      </c>
      <c r="AN13" s="108">
        <v>4.3869449999999999</v>
      </c>
      <c r="AO13" s="108">
        <v>6.0047360000000003</v>
      </c>
      <c r="AP13" s="108">
        <v>6.7418519999999997</v>
      </c>
      <c r="AQ13" s="108">
        <v>7.5432309999999996</v>
      </c>
      <c r="AR13" s="108">
        <v>7.4054270000000004</v>
      </c>
      <c r="AS13" s="108">
        <v>7.7201680000000001</v>
      </c>
      <c r="AT13" s="108">
        <v>7.5035420000000004</v>
      </c>
      <c r="AU13" s="108">
        <v>6.604063</v>
      </c>
      <c r="AV13" s="108">
        <v>6.0756699999999997</v>
      </c>
      <c r="AW13" s="108">
        <v>4.9381969999999997</v>
      </c>
      <c r="AX13" s="108">
        <v>4.4939210000000003</v>
      </c>
      <c r="AY13" s="108">
        <v>4.8057189999999999</v>
      </c>
      <c r="AZ13" s="108">
        <v>5.426876</v>
      </c>
      <c r="BA13" s="108">
        <v>7.1417659999999996</v>
      </c>
      <c r="BB13" s="108">
        <v>7.8970010000000004</v>
      </c>
      <c r="BC13" s="108">
        <v>8.6098420000000004</v>
      </c>
      <c r="BD13" s="692">
        <v>8.6230790000000006</v>
      </c>
      <c r="BE13" s="692">
        <v>8.8046039999999994</v>
      </c>
      <c r="BF13" s="692">
        <v>8.4422280000000001</v>
      </c>
      <c r="BG13" s="692">
        <v>7.5431179999999998</v>
      </c>
      <c r="BH13" s="692">
        <v>6.699662</v>
      </c>
      <c r="BI13" s="692">
        <v>5.3975720000000003</v>
      </c>
      <c r="BJ13" s="433">
        <v>4.9231930000000004</v>
      </c>
      <c r="BK13" s="433">
        <v>5.2842260000000003</v>
      </c>
      <c r="BL13" s="433">
        <v>5.794181</v>
      </c>
      <c r="BM13" s="433">
        <v>7.9370580000000004</v>
      </c>
      <c r="BN13" s="433">
        <v>8.8063369999999992</v>
      </c>
      <c r="BO13" s="433">
        <v>9.6479820000000007</v>
      </c>
      <c r="BP13" s="433">
        <v>9.7197329999999997</v>
      </c>
      <c r="BQ13" s="433">
        <v>9.9914699999999996</v>
      </c>
      <c r="BR13" s="433">
        <v>9.5678870000000007</v>
      </c>
      <c r="BS13" s="433">
        <v>8.5037859999999998</v>
      </c>
      <c r="BT13" s="433">
        <v>7.5492549999999996</v>
      </c>
      <c r="BU13" s="433">
        <v>6.077172</v>
      </c>
      <c r="BV13" s="433">
        <v>5.5422929999999999</v>
      </c>
    </row>
    <row r="14" spans="1:74" ht="11.05" customHeight="1" x14ac:dyDescent="0.2">
      <c r="A14" s="254" t="s">
        <v>568</v>
      </c>
      <c r="B14" s="484" t="s">
        <v>1007</v>
      </c>
      <c r="C14" s="423">
        <v>1.3852390000000001</v>
      </c>
      <c r="D14" s="423">
        <v>1.5775539999999999</v>
      </c>
      <c r="E14" s="423">
        <v>2.0491269999999999</v>
      </c>
      <c r="F14" s="423">
        <v>2.3101419999999999</v>
      </c>
      <c r="G14" s="423">
        <v>2.6096020000000002</v>
      </c>
      <c r="H14" s="423">
        <v>2.6096300000000001</v>
      </c>
      <c r="I14" s="423">
        <v>2.6801219999999999</v>
      </c>
      <c r="J14" s="423">
        <v>2.5397470000000002</v>
      </c>
      <c r="K14" s="423">
        <v>2.2414960000000002</v>
      </c>
      <c r="L14" s="423">
        <v>2.0077310000000002</v>
      </c>
      <c r="M14" s="423">
        <v>1.656542</v>
      </c>
      <c r="N14" s="423">
        <v>1.5118529999999999</v>
      </c>
      <c r="O14" s="423">
        <v>1.6694180000000001</v>
      </c>
      <c r="P14" s="423">
        <v>1.7743169999999999</v>
      </c>
      <c r="Q14" s="423">
        <v>2.5489739999999999</v>
      </c>
      <c r="R14" s="423">
        <v>2.8371040000000001</v>
      </c>
      <c r="S14" s="423">
        <v>3.1348229999999999</v>
      </c>
      <c r="T14" s="423">
        <v>3.1609039999999999</v>
      </c>
      <c r="U14" s="423">
        <v>3.1876980000000001</v>
      </c>
      <c r="V14" s="423">
        <v>2.9941110000000002</v>
      </c>
      <c r="W14" s="423">
        <v>2.6424509999999999</v>
      </c>
      <c r="X14" s="423">
        <v>2.3078810000000001</v>
      </c>
      <c r="Y14" s="423">
        <v>2.067841</v>
      </c>
      <c r="Z14" s="423">
        <v>1.8567659999999999</v>
      </c>
      <c r="AA14" s="423">
        <v>2.1349689999999999</v>
      </c>
      <c r="AB14" s="423">
        <v>2.3570410000000002</v>
      </c>
      <c r="AC14" s="423">
        <v>3.2522410000000002</v>
      </c>
      <c r="AD14" s="423">
        <v>3.6321620000000001</v>
      </c>
      <c r="AE14" s="423">
        <v>4.0068219999999997</v>
      </c>
      <c r="AF14" s="423">
        <v>3.9971139999999998</v>
      </c>
      <c r="AG14" s="423">
        <v>4.1176570000000003</v>
      </c>
      <c r="AH14" s="423">
        <v>3.9821780000000002</v>
      </c>
      <c r="AI14" s="423">
        <v>3.5685389999999999</v>
      </c>
      <c r="AJ14" s="423">
        <v>3.3060369999999999</v>
      </c>
      <c r="AK14" s="423">
        <v>2.6934960000000001</v>
      </c>
      <c r="AL14" s="423">
        <v>2.462027</v>
      </c>
      <c r="AM14" s="423">
        <v>2.6254870000000001</v>
      </c>
      <c r="AN14" s="423">
        <v>2.8937110000000001</v>
      </c>
      <c r="AO14" s="423">
        <v>3.9540670000000002</v>
      </c>
      <c r="AP14" s="423">
        <v>4.4783030000000004</v>
      </c>
      <c r="AQ14" s="423">
        <v>5.0734719999999998</v>
      </c>
      <c r="AR14" s="423">
        <v>4.9483300000000003</v>
      </c>
      <c r="AS14" s="423">
        <v>5.1728139999999998</v>
      </c>
      <c r="AT14" s="423">
        <v>5.049239</v>
      </c>
      <c r="AU14" s="423">
        <v>4.4087329999999998</v>
      </c>
      <c r="AV14" s="423">
        <v>4.1547109999999998</v>
      </c>
      <c r="AW14" s="423">
        <v>3.4276179999999998</v>
      </c>
      <c r="AX14" s="423">
        <v>3.086624</v>
      </c>
      <c r="AY14" s="423">
        <v>3.2813400000000001</v>
      </c>
      <c r="AZ14" s="423">
        <v>3.6963789999999999</v>
      </c>
      <c r="BA14" s="423">
        <v>4.8535890000000004</v>
      </c>
      <c r="BB14" s="423">
        <v>5.385103</v>
      </c>
      <c r="BC14" s="423">
        <v>5.8465210000000001</v>
      </c>
      <c r="BD14" s="680">
        <v>5.8627390000000004</v>
      </c>
      <c r="BE14" s="680">
        <v>5.9470369999999999</v>
      </c>
      <c r="BF14" s="680">
        <v>5.698251</v>
      </c>
      <c r="BG14" s="680">
        <v>5.0737189999999996</v>
      </c>
      <c r="BH14" s="680">
        <v>4.5063579999999996</v>
      </c>
      <c r="BI14" s="680">
        <v>3.6644350000000001</v>
      </c>
      <c r="BJ14" s="395">
        <v>3.2933620000000001</v>
      </c>
      <c r="BK14" s="395">
        <v>3.5242339999999999</v>
      </c>
      <c r="BL14" s="395">
        <v>3.8616139999999999</v>
      </c>
      <c r="BM14" s="395">
        <v>5.3136539999999997</v>
      </c>
      <c r="BN14" s="395">
        <v>5.9287450000000002</v>
      </c>
      <c r="BO14" s="395">
        <v>6.5056450000000003</v>
      </c>
      <c r="BP14" s="395">
        <v>6.5679280000000002</v>
      </c>
      <c r="BQ14" s="395">
        <v>6.7275900000000002</v>
      </c>
      <c r="BR14" s="395">
        <v>6.4380680000000003</v>
      </c>
      <c r="BS14" s="395">
        <v>5.6929309999999997</v>
      </c>
      <c r="BT14" s="395">
        <v>5.0574940000000002</v>
      </c>
      <c r="BU14" s="395">
        <v>4.1091150000000001</v>
      </c>
      <c r="BV14" s="395">
        <v>3.6940770000000001</v>
      </c>
    </row>
    <row r="15" spans="1:74" ht="11.05" customHeight="1" x14ac:dyDescent="0.2">
      <c r="A15" s="254" t="s">
        <v>569</v>
      </c>
      <c r="B15" s="484" t="s">
        <v>1008</v>
      </c>
      <c r="C15" s="423">
        <v>0.73561200000000004</v>
      </c>
      <c r="D15" s="423">
        <v>0.83321800000000001</v>
      </c>
      <c r="E15" s="423">
        <v>1.0822529999999999</v>
      </c>
      <c r="F15" s="423">
        <v>1.189365</v>
      </c>
      <c r="G15" s="423">
        <v>1.3091489999999999</v>
      </c>
      <c r="H15" s="423">
        <v>1.305048</v>
      </c>
      <c r="I15" s="423">
        <v>1.355407</v>
      </c>
      <c r="J15" s="423">
        <v>1.30088</v>
      </c>
      <c r="K15" s="423">
        <v>1.1589929999999999</v>
      </c>
      <c r="L15" s="423">
        <v>1.0114350000000001</v>
      </c>
      <c r="M15" s="423">
        <v>0.80431319999999995</v>
      </c>
      <c r="N15" s="423">
        <v>0.77378610000000003</v>
      </c>
      <c r="O15" s="423">
        <v>0.86467179999999999</v>
      </c>
      <c r="P15" s="423">
        <v>0.93466970000000005</v>
      </c>
      <c r="Q15" s="423">
        <v>1.279522</v>
      </c>
      <c r="R15" s="423">
        <v>1.4160550000000001</v>
      </c>
      <c r="S15" s="423">
        <v>1.533736</v>
      </c>
      <c r="T15" s="423">
        <v>1.5506340000000001</v>
      </c>
      <c r="U15" s="423">
        <v>1.5994390000000001</v>
      </c>
      <c r="V15" s="423">
        <v>1.5379529999999999</v>
      </c>
      <c r="W15" s="423">
        <v>1.3731329999999999</v>
      </c>
      <c r="X15" s="423">
        <v>1.1944250000000001</v>
      </c>
      <c r="Y15" s="423">
        <v>0.94518809999999998</v>
      </c>
      <c r="Z15" s="423">
        <v>0.89461639999999998</v>
      </c>
      <c r="AA15" s="423">
        <v>1.0118910000000001</v>
      </c>
      <c r="AB15" s="423">
        <v>1.1158079999999999</v>
      </c>
      <c r="AC15" s="423">
        <v>1.520813</v>
      </c>
      <c r="AD15" s="423">
        <v>1.662012</v>
      </c>
      <c r="AE15" s="423">
        <v>1.8157570000000001</v>
      </c>
      <c r="AF15" s="423">
        <v>1.8185750000000001</v>
      </c>
      <c r="AG15" s="423">
        <v>1.893588</v>
      </c>
      <c r="AH15" s="423">
        <v>1.8013749999999999</v>
      </c>
      <c r="AI15" s="423">
        <v>1.6075120000000001</v>
      </c>
      <c r="AJ15" s="423">
        <v>1.383238</v>
      </c>
      <c r="AK15" s="423">
        <v>1.0859639999999999</v>
      </c>
      <c r="AL15" s="423">
        <v>1.007368</v>
      </c>
      <c r="AM15" s="423">
        <v>1.1192789999999999</v>
      </c>
      <c r="AN15" s="423">
        <v>1.234251</v>
      </c>
      <c r="AO15" s="423">
        <v>1.680342</v>
      </c>
      <c r="AP15" s="423">
        <v>1.8553170000000001</v>
      </c>
      <c r="AQ15" s="423">
        <v>2.0231469999999998</v>
      </c>
      <c r="AR15" s="423">
        <v>2.0107569999999999</v>
      </c>
      <c r="AS15" s="423">
        <v>2.086589</v>
      </c>
      <c r="AT15" s="423">
        <v>2.0100889999999998</v>
      </c>
      <c r="AU15" s="423">
        <v>1.7957099999999999</v>
      </c>
      <c r="AV15" s="423">
        <v>1.5578320000000001</v>
      </c>
      <c r="AW15" s="423">
        <v>1.2249099999999999</v>
      </c>
      <c r="AX15" s="423">
        <v>1.1529670000000001</v>
      </c>
      <c r="AY15" s="423">
        <v>1.257755</v>
      </c>
      <c r="AZ15" s="423">
        <v>1.4353279999999999</v>
      </c>
      <c r="BA15" s="423">
        <v>1.88365</v>
      </c>
      <c r="BB15" s="423">
        <v>2.073461</v>
      </c>
      <c r="BC15" s="423">
        <v>2.2871670000000002</v>
      </c>
      <c r="BD15" s="680">
        <v>2.2856990000000001</v>
      </c>
      <c r="BE15" s="680">
        <v>2.3692060000000001</v>
      </c>
      <c r="BF15" s="680">
        <v>2.2717540000000001</v>
      </c>
      <c r="BG15" s="680">
        <v>2.0361389999999999</v>
      </c>
      <c r="BH15" s="680">
        <v>1.7989360000000001</v>
      </c>
      <c r="BI15" s="680">
        <v>1.424906</v>
      </c>
      <c r="BJ15" s="395">
        <v>1.3527290000000001</v>
      </c>
      <c r="BK15" s="395">
        <v>1.466715</v>
      </c>
      <c r="BL15" s="395">
        <v>1.6189789999999999</v>
      </c>
      <c r="BM15" s="395">
        <v>2.1802579999999998</v>
      </c>
      <c r="BN15" s="395">
        <v>2.398015</v>
      </c>
      <c r="BO15" s="395">
        <v>2.613874</v>
      </c>
      <c r="BP15" s="395">
        <v>2.62283</v>
      </c>
      <c r="BQ15" s="395">
        <v>2.7177609999999999</v>
      </c>
      <c r="BR15" s="395">
        <v>2.600946</v>
      </c>
      <c r="BS15" s="395">
        <v>2.3335530000000002</v>
      </c>
      <c r="BT15" s="395">
        <v>2.0576639999999999</v>
      </c>
      <c r="BU15" s="395">
        <v>1.628479</v>
      </c>
      <c r="BV15" s="395">
        <v>1.54318</v>
      </c>
    </row>
    <row r="16" spans="1:74" ht="11.05" customHeight="1" x14ac:dyDescent="0.2">
      <c r="A16" s="254" t="s">
        <v>570</v>
      </c>
      <c r="B16" s="484" t="s">
        <v>1009</v>
      </c>
      <c r="C16" s="423">
        <v>0.191686</v>
      </c>
      <c r="D16" s="423">
        <v>0.211955</v>
      </c>
      <c r="E16" s="423">
        <v>0.29247689999999998</v>
      </c>
      <c r="F16" s="423">
        <v>0.31624150000000001</v>
      </c>
      <c r="G16" s="423">
        <v>0.34854689999999999</v>
      </c>
      <c r="H16" s="423">
        <v>0.35436220000000002</v>
      </c>
      <c r="I16" s="423">
        <v>0.36974659999999998</v>
      </c>
      <c r="J16" s="423">
        <v>0.35788819999999999</v>
      </c>
      <c r="K16" s="423">
        <v>0.32101289999999999</v>
      </c>
      <c r="L16" s="423">
        <v>0.29097630000000002</v>
      </c>
      <c r="M16" s="423">
        <v>0.225911</v>
      </c>
      <c r="N16" s="423">
        <v>0.20333090000000001</v>
      </c>
      <c r="O16" s="423">
        <v>0.21573020000000001</v>
      </c>
      <c r="P16" s="423">
        <v>0.230156</v>
      </c>
      <c r="Q16" s="423">
        <v>0.32981070000000001</v>
      </c>
      <c r="R16" s="423">
        <v>0.35717759999999998</v>
      </c>
      <c r="S16" s="423">
        <v>0.3941268</v>
      </c>
      <c r="T16" s="423">
        <v>0.39562940000000002</v>
      </c>
      <c r="U16" s="423">
        <v>0.4052596</v>
      </c>
      <c r="V16" s="423">
        <v>0.39230199999999998</v>
      </c>
      <c r="W16" s="423">
        <v>0.35417989999999999</v>
      </c>
      <c r="X16" s="423">
        <v>0.31864789999999998</v>
      </c>
      <c r="Y16" s="423">
        <v>0.24603069999999999</v>
      </c>
      <c r="Z16" s="423">
        <v>0.21882170000000001</v>
      </c>
      <c r="AA16" s="423">
        <v>0.22964019999999999</v>
      </c>
      <c r="AB16" s="423">
        <v>0.24397269999999999</v>
      </c>
      <c r="AC16" s="423">
        <v>0.34803200000000001</v>
      </c>
      <c r="AD16" s="423">
        <v>0.37681969999999998</v>
      </c>
      <c r="AE16" s="423">
        <v>0.41320210000000002</v>
      </c>
      <c r="AF16" s="423">
        <v>0.41340310000000002</v>
      </c>
      <c r="AG16" s="423">
        <v>0.42640909999999999</v>
      </c>
      <c r="AH16" s="423">
        <v>0.41069699999999998</v>
      </c>
      <c r="AI16" s="423">
        <v>0.36825439999999998</v>
      </c>
      <c r="AJ16" s="423">
        <v>0.3330148</v>
      </c>
      <c r="AK16" s="423">
        <v>0.25576919999999997</v>
      </c>
      <c r="AL16" s="423">
        <v>0.2288492</v>
      </c>
      <c r="AM16" s="423">
        <v>0.24383479999999999</v>
      </c>
      <c r="AN16" s="423">
        <v>0.25898330000000003</v>
      </c>
      <c r="AO16" s="423">
        <v>0.37032619999999999</v>
      </c>
      <c r="AP16" s="423">
        <v>0.40823300000000001</v>
      </c>
      <c r="AQ16" s="423">
        <v>0.4466117</v>
      </c>
      <c r="AR16" s="423">
        <v>0.44634020000000002</v>
      </c>
      <c r="AS16" s="423">
        <v>0.46076499999999998</v>
      </c>
      <c r="AT16" s="423">
        <v>0.44421389999999999</v>
      </c>
      <c r="AU16" s="423">
        <v>0.39961970000000002</v>
      </c>
      <c r="AV16" s="423">
        <v>0.3631277</v>
      </c>
      <c r="AW16" s="423">
        <v>0.2856688</v>
      </c>
      <c r="AX16" s="423">
        <v>0.25433060000000002</v>
      </c>
      <c r="AY16" s="423">
        <v>0.26662459999999999</v>
      </c>
      <c r="AZ16" s="423">
        <v>0.2951685</v>
      </c>
      <c r="BA16" s="423">
        <v>0.40452709999999997</v>
      </c>
      <c r="BB16" s="423">
        <v>0.43843670000000001</v>
      </c>
      <c r="BC16" s="423">
        <v>0.47615360000000001</v>
      </c>
      <c r="BD16" s="680">
        <v>0.47464099999999998</v>
      </c>
      <c r="BE16" s="680">
        <v>0.48836099999999999</v>
      </c>
      <c r="BF16" s="680">
        <v>0.47222370000000002</v>
      </c>
      <c r="BG16" s="680">
        <v>0.43325930000000001</v>
      </c>
      <c r="BH16" s="680">
        <v>0.39436890000000002</v>
      </c>
      <c r="BI16" s="680">
        <v>0.30823139999999999</v>
      </c>
      <c r="BJ16" s="395">
        <v>0.27710220000000002</v>
      </c>
      <c r="BK16" s="395">
        <v>0.29327710000000001</v>
      </c>
      <c r="BL16" s="395">
        <v>0.31358839999999999</v>
      </c>
      <c r="BM16" s="395">
        <v>0.44314589999999998</v>
      </c>
      <c r="BN16" s="395">
        <v>0.47957640000000001</v>
      </c>
      <c r="BO16" s="395">
        <v>0.52846280000000001</v>
      </c>
      <c r="BP16" s="395">
        <v>0.52897539999999998</v>
      </c>
      <c r="BQ16" s="395">
        <v>0.5461184</v>
      </c>
      <c r="BR16" s="395">
        <v>0.52887229999999996</v>
      </c>
      <c r="BS16" s="395">
        <v>0.4773018</v>
      </c>
      <c r="BT16" s="395">
        <v>0.43409730000000002</v>
      </c>
      <c r="BU16" s="395">
        <v>0.33957779999999999</v>
      </c>
      <c r="BV16" s="395">
        <v>0.30503659999999999</v>
      </c>
    </row>
    <row r="17" spans="1:74" ht="11.05" customHeight="1" x14ac:dyDescent="0.2">
      <c r="A17" s="254"/>
      <c r="B17" s="843"/>
      <c r="C17" s="423"/>
      <c r="D17" s="423"/>
      <c r="E17" s="423"/>
      <c r="F17" s="423"/>
      <c r="G17" s="423"/>
      <c r="H17" s="423"/>
      <c r="I17" s="423"/>
      <c r="J17" s="423"/>
      <c r="K17" s="423"/>
      <c r="L17" s="423"/>
      <c r="M17" s="423"/>
      <c r="N17" s="423"/>
      <c r="O17" s="423"/>
      <c r="P17" s="423"/>
      <c r="Q17" s="423"/>
      <c r="R17" s="423"/>
      <c r="S17" s="423"/>
      <c r="T17" s="423"/>
      <c r="U17" s="423"/>
      <c r="V17" s="423"/>
      <c r="W17" s="423"/>
      <c r="X17" s="423"/>
      <c r="Y17" s="423"/>
      <c r="Z17" s="423"/>
      <c r="AA17" s="423"/>
      <c r="AB17" s="423"/>
      <c r="AC17" s="423"/>
      <c r="AD17" s="423"/>
      <c r="AE17" s="423"/>
      <c r="AF17" s="423"/>
      <c r="AG17" s="423"/>
      <c r="AH17" s="423"/>
      <c r="AI17" s="423"/>
      <c r="AJ17" s="423"/>
      <c r="AK17" s="423"/>
      <c r="AL17" s="423"/>
      <c r="AM17" s="423"/>
      <c r="AN17" s="423"/>
      <c r="AO17" s="423"/>
      <c r="AP17" s="423"/>
      <c r="AQ17" s="423"/>
      <c r="AR17" s="423"/>
      <c r="AS17" s="423"/>
      <c r="AT17" s="423"/>
      <c r="AU17" s="423"/>
      <c r="AV17" s="423"/>
      <c r="AW17" s="423"/>
      <c r="AX17" s="423"/>
      <c r="AY17" s="423"/>
      <c r="AZ17" s="423"/>
      <c r="BA17" s="423"/>
      <c r="BB17" s="423"/>
      <c r="BC17" s="423"/>
      <c r="BD17" s="680"/>
      <c r="BE17" s="680"/>
      <c r="BF17" s="680"/>
      <c r="BG17" s="680"/>
      <c r="BH17" s="680"/>
      <c r="BI17" s="680"/>
      <c r="BJ17" s="395"/>
      <c r="BK17" s="395"/>
      <c r="BL17" s="395"/>
      <c r="BM17" s="395"/>
      <c r="BN17" s="395"/>
      <c r="BO17" s="395"/>
      <c r="BP17" s="395"/>
      <c r="BQ17" s="395"/>
      <c r="BR17" s="395"/>
      <c r="BS17" s="395"/>
      <c r="BT17" s="395"/>
      <c r="BU17" s="395"/>
      <c r="BV17" s="395"/>
    </row>
    <row r="18" spans="1:74" s="260" customFormat="1" ht="11.05" customHeight="1" x14ac:dyDescent="0.2">
      <c r="A18" s="254" t="s">
        <v>585</v>
      </c>
      <c r="B18" s="483" t="s">
        <v>1400</v>
      </c>
      <c r="C18" s="423">
        <v>16.955188297999999</v>
      </c>
      <c r="D18" s="423">
        <v>16.104373553999999</v>
      </c>
      <c r="E18" s="423">
        <v>11.894609882999999</v>
      </c>
      <c r="F18" s="423">
        <v>9.9578397299999999</v>
      </c>
      <c r="G18" s="423">
        <v>22.914897192000002</v>
      </c>
      <c r="H18" s="423">
        <v>24.515262480000001</v>
      </c>
      <c r="I18" s="423">
        <v>23.720422396</v>
      </c>
      <c r="J18" s="423">
        <v>23.438287924000001</v>
      </c>
      <c r="K18" s="423">
        <v>3.5506021200000002</v>
      </c>
      <c r="L18" s="423">
        <v>9.718636772</v>
      </c>
      <c r="M18" s="423">
        <v>16.588035120000001</v>
      </c>
      <c r="N18" s="423">
        <v>21.345853892000001</v>
      </c>
      <c r="O18" s="423">
        <v>19.378392391999999</v>
      </c>
      <c r="P18" s="423">
        <v>17.010111607999999</v>
      </c>
      <c r="Q18" s="423">
        <v>8.9508451089999994</v>
      </c>
      <c r="R18" s="423">
        <v>13.30347072</v>
      </c>
      <c r="S18" s="423">
        <v>22.753515687</v>
      </c>
      <c r="T18" s="423">
        <v>28.098885360000001</v>
      </c>
      <c r="U18" s="423">
        <v>23.412052841000001</v>
      </c>
      <c r="V18" s="423">
        <v>22.608398177000002</v>
      </c>
      <c r="W18" s="423">
        <v>2.6522441400000001</v>
      </c>
      <c r="X18" s="423">
        <v>9.4396791800000006</v>
      </c>
      <c r="Y18" s="423">
        <v>16.632551459999998</v>
      </c>
      <c r="Z18" s="423">
        <v>19.981512519999999</v>
      </c>
      <c r="AA18" s="423">
        <v>25.710062691000001</v>
      </c>
      <c r="AB18" s="423">
        <v>9.4372687079999995</v>
      </c>
      <c r="AC18" s="423">
        <v>10.639892725999999</v>
      </c>
      <c r="AD18" s="423">
        <v>10.70230767</v>
      </c>
      <c r="AE18" s="423">
        <v>23.786415754</v>
      </c>
      <c r="AF18" s="423">
        <v>24.72237303</v>
      </c>
      <c r="AG18" s="423">
        <v>26.657743386</v>
      </c>
      <c r="AH18" s="423">
        <v>15.860364242999999</v>
      </c>
      <c r="AI18" s="423">
        <v>3.6397852199999998</v>
      </c>
      <c r="AJ18" s="423">
        <v>8.4741046650000005</v>
      </c>
      <c r="AK18" s="423">
        <v>20.594661810000002</v>
      </c>
      <c r="AL18" s="423">
        <v>24.759794302</v>
      </c>
      <c r="AM18" s="423">
        <v>14.157747321</v>
      </c>
      <c r="AN18" s="423">
        <v>9.0738329614000008</v>
      </c>
      <c r="AO18" s="423">
        <v>16.203515878000001</v>
      </c>
      <c r="AP18" s="423">
        <v>12.726860071999999</v>
      </c>
      <c r="AQ18" s="423">
        <v>20.162535637000001</v>
      </c>
      <c r="AR18" s="423">
        <v>20.378874164999999</v>
      </c>
      <c r="AS18" s="423">
        <v>26.924191133000001</v>
      </c>
      <c r="AT18" s="423">
        <v>19.272245667</v>
      </c>
      <c r="AU18" s="423">
        <v>2.2468779413000002</v>
      </c>
      <c r="AV18" s="423">
        <v>7.398450317</v>
      </c>
      <c r="AW18" s="423">
        <v>15.488995241</v>
      </c>
      <c r="AX18" s="423">
        <v>25.989193508</v>
      </c>
      <c r="AY18" s="423">
        <v>26.347174652</v>
      </c>
      <c r="AZ18" s="423">
        <v>7.9024170804000002</v>
      </c>
      <c r="BA18" s="423">
        <v>18.153372967999999</v>
      </c>
      <c r="BB18" s="423">
        <v>14.450414437999999</v>
      </c>
      <c r="BC18" s="423">
        <v>22.355759667000001</v>
      </c>
      <c r="BD18" s="680">
        <v>27.179578920000001</v>
      </c>
      <c r="BE18" s="680">
        <v>27.516727229000001</v>
      </c>
      <c r="BF18" s="680">
        <v>23.005043580999999</v>
      </c>
      <c r="BG18" s="680">
        <v>9.7810302883000002</v>
      </c>
      <c r="BH18" s="680">
        <v>11.266120000000001</v>
      </c>
      <c r="BI18" s="680">
        <v>13.616350000000001</v>
      </c>
      <c r="BJ18" s="395">
        <v>34.079949999999997</v>
      </c>
      <c r="BK18" s="395">
        <v>20.807289999999998</v>
      </c>
      <c r="BL18" s="395">
        <v>8.2177070000000008</v>
      </c>
      <c r="BM18" s="395">
        <v>17.151160000000001</v>
      </c>
      <c r="BN18" s="395">
        <v>13.31026</v>
      </c>
      <c r="BO18" s="395">
        <v>19.456430000000001</v>
      </c>
      <c r="BP18" s="395">
        <v>25.255220000000001</v>
      </c>
      <c r="BQ18" s="395">
        <v>28.417380000000001</v>
      </c>
      <c r="BR18" s="395">
        <v>24.41995</v>
      </c>
      <c r="BS18" s="395">
        <v>9.3744160000000001</v>
      </c>
      <c r="BT18" s="395">
        <v>10.172790000000001</v>
      </c>
      <c r="BU18" s="395">
        <v>12.86551</v>
      </c>
      <c r="BV18" s="395">
        <v>28.724959999999999</v>
      </c>
    </row>
    <row r="19" spans="1:74" ht="11.05" customHeight="1" x14ac:dyDescent="0.2">
      <c r="A19" s="51"/>
      <c r="B19" s="844"/>
      <c r="C19" s="478"/>
      <c r="D19" s="478"/>
      <c r="E19" s="478"/>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8"/>
      <c r="AK19" s="478"/>
      <c r="AL19" s="478"/>
      <c r="AM19" s="478"/>
      <c r="AN19" s="478"/>
      <c r="AO19" s="478"/>
      <c r="AP19" s="478"/>
      <c r="AQ19" s="478"/>
      <c r="AR19" s="478"/>
      <c r="AS19" s="478"/>
      <c r="AT19" s="478"/>
      <c r="AU19" s="478"/>
      <c r="AV19" s="478"/>
      <c r="AW19" s="478"/>
      <c r="AX19" s="478"/>
      <c r="AY19" s="478"/>
      <c r="AZ19" s="478"/>
      <c r="BA19" s="478"/>
      <c r="BB19" s="478"/>
      <c r="BC19" s="478"/>
      <c r="BD19" s="753"/>
      <c r="BE19" s="753"/>
      <c r="BF19" s="753"/>
      <c r="BG19" s="753"/>
      <c r="BH19" s="753"/>
      <c r="BI19" s="753"/>
      <c r="BJ19" s="481"/>
      <c r="BK19" s="481"/>
      <c r="BL19" s="481"/>
      <c r="BM19" s="481"/>
      <c r="BN19" s="481"/>
      <c r="BO19" s="481"/>
      <c r="BP19" s="481"/>
      <c r="BQ19" s="481"/>
      <c r="BR19" s="481"/>
      <c r="BS19" s="481"/>
      <c r="BT19" s="481"/>
      <c r="BU19" s="481"/>
      <c r="BV19" s="481"/>
    </row>
    <row r="20" spans="1:74" ht="11.05" customHeight="1" x14ac:dyDescent="0.2">
      <c r="A20" s="51"/>
      <c r="B20" s="53" t="s">
        <v>1401</v>
      </c>
      <c r="C20" s="478"/>
      <c r="D20" s="478"/>
      <c r="E20" s="478"/>
      <c r="F20" s="478"/>
      <c r="G20" s="478"/>
      <c r="H20" s="478"/>
      <c r="I20" s="478"/>
      <c r="J20" s="478"/>
      <c r="K20" s="478"/>
      <c r="L20" s="478"/>
      <c r="M20" s="478"/>
      <c r="N20" s="478"/>
      <c r="O20" s="478"/>
      <c r="P20" s="478"/>
      <c r="Q20" s="478"/>
      <c r="R20" s="478"/>
      <c r="S20" s="478"/>
      <c r="T20" s="478"/>
      <c r="U20" s="478"/>
      <c r="V20" s="478"/>
      <c r="W20" s="478"/>
      <c r="X20" s="478"/>
      <c r="Y20" s="478"/>
      <c r="Z20" s="478"/>
      <c r="AA20" s="478"/>
      <c r="AB20" s="478"/>
      <c r="AC20" s="478"/>
      <c r="AD20" s="478"/>
      <c r="AE20" s="478"/>
      <c r="AF20" s="478"/>
      <c r="AG20" s="478"/>
      <c r="AH20" s="478"/>
      <c r="AI20" s="478"/>
      <c r="AJ20" s="478"/>
      <c r="AK20" s="478"/>
      <c r="AL20" s="478"/>
      <c r="AM20" s="478"/>
      <c r="AN20" s="478"/>
      <c r="AO20" s="478"/>
      <c r="AP20" s="478"/>
      <c r="AQ20" s="478"/>
      <c r="AR20" s="478"/>
      <c r="AS20" s="478"/>
      <c r="AT20" s="478"/>
      <c r="AU20" s="478"/>
      <c r="AV20" s="478"/>
      <c r="AW20" s="478"/>
      <c r="AX20" s="478"/>
      <c r="AY20" s="478"/>
      <c r="AZ20" s="478"/>
      <c r="BA20" s="478"/>
      <c r="BB20" s="478"/>
      <c r="BC20" s="478"/>
      <c r="BD20" s="753"/>
      <c r="BE20" s="753"/>
      <c r="BF20" s="753"/>
      <c r="BG20" s="753"/>
      <c r="BH20" s="753"/>
      <c r="BI20" s="753"/>
      <c r="BJ20" s="481"/>
      <c r="BK20" s="481"/>
      <c r="BL20" s="481"/>
      <c r="BM20" s="481"/>
      <c r="BN20" s="481"/>
      <c r="BO20" s="481"/>
      <c r="BP20" s="481"/>
      <c r="BQ20" s="481"/>
      <c r="BR20" s="481"/>
      <c r="BS20" s="481"/>
      <c r="BT20" s="481"/>
      <c r="BU20" s="481"/>
      <c r="BV20" s="481"/>
    </row>
    <row r="21" spans="1:74" s="309" customFormat="1" ht="11.05" customHeight="1" x14ac:dyDescent="0.2">
      <c r="A21" s="486" t="s">
        <v>588</v>
      </c>
      <c r="B21" s="487" t="s">
        <v>1402</v>
      </c>
      <c r="C21" s="108">
        <v>328.24613531</v>
      </c>
      <c r="D21" s="108">
        <v>306.42524272000003</v>
      </c>
      <c r="E21" s="108">
        <v>301.75270029000001</v>
      </c>
      <c r="F21" s="108">
        <v>273.13242410999999</v>
      </c>
      <c r="G21" s="108">
        <v>285.62707562000003</v>
      </c>
      <c r="H21" s="108">
        <v>331.35530130000001</v>
      </c>
      <c r="I21" s="108">
        <v>391.57795358999999</v>
      </c>
      <c r="J21" s="108">
        <v>380.97996870999998</v>
      </c>
      <c r="K21" s="108">
        <v>333.68275260000001</v>
      </c>
      <c r="L21" s="108">
        <v>307.86937210999997</v>
      </c>
      <c r="M21" s="108">
        <v>288.22815359999998</v>
      </c>
      <c r="N21" s="108">
        <v>327.49994082000001</v>
      </c>
      <c r="O21" s="108">
        <v>333.97652964000002</v>
      </c>
      <c r="P21" s="108">
        <v>309.81628327999999</v>
      </c>
      <c r="Q21" s="108">
        <v>306.27265677999998</v>
      </c>
      <c r="R21" s="108">
        <v>283.32878970000002</v>
      </c>
      <c r="S21" s="108">
        <v>301.12229180000003</v>
      </c>
      <c r="T21" s="108">
        <v>350.19926939999999</v>
      </c>
      <c r="U21" s="108">
        <v>386.62592275999998</v>
      </c>
      <c r="V21" s="108">
        <v>393.62794143000002</v>
      </c>
      <c r="W21" s="108">
        <v>347.8322928</v>
      </c>
      <c r="X21" s="108">
        <v>313.61334202</v>
      </c>
      <c r="Y21" s="108">
        <v>298.83886619999998</v>
      </c>
      <c r="Z21" s="108">
        <v>319.53513530999999</v>
      </c>
      <c r="AA21" s="108">
        <v>351.05317196999999</v>
      </c>
      <c r="AB21" s="108">
        <v>316.69410332000001</v>
      </c>
      <c r="AC21" s="108">
        <v>315.88662285999999</v>
      </c>
      <c r="AD21" s="108">
        <v>295.78754823000003</v>
      </c>
      <c r="AE21" s="108">
        <v>321.16389452999999</v>
      </c>
      <c r="AF21" s="108">
        <v>358.7958405</v>
      </c>
      <c r="AG21" s="108">
        <v>401.78163520999999</v>
      </c>
      <c r="AH21" s="108">
        <v>402.18586777000002</v>
      </c>
      <c r="AI21" s="108">
        <v>351.85255110000003</v>
      </c>
      <c r="AJ21" s="108">
        <v>308.36292376</v>
      </c>
      <c r="AK21" s="108">
        <v>303.81234330000001</v>
      </c>
      <c r="AL21" s="108">
        <v>339.51826820000002</v>
      </c>
      <c r="AM21" s="108">
        <v>336.91199977999997</v>
      </c>
      <c r="AN21" s="108">
        <v>303.64663288999998</v>
      </c>
      <c r="AO21" s="108">
        <v>317.92320745000001</v>
      </c>
      <c r="AP21" s="108">
        <v>290.95360531</v>
      </c>
      <c r="AQ21" s="108">
        <v>309.83563217</v>
      </c>
      <c r="AR21" s="108">
        <v>340.41199382000002</v>
      </c>
      <c r="AS21" s="108">
        <v>399.52751446000002</v>
      </c>
      <c r="AT21" s="108">
        <v>404.79371816000003</v>
      </c>
      <c r="AU21" s="108">
        <v>358.16724391999998</v>
      </c>
      <c r="AV21" s="108">
        <v>319.35590876999998</v>
      </c>
      <c r="AW21" s="108">
        <v>305.76104593999997</v>
      </c>
      <c r="AX21" s="108">
        <v>324.86301178999997</v>
      </c>
      <c r="AY21" s="108">
        <v>355.72451083999999</v>
      </c>
      <c r="AZ21" s="108">
        <v>313.02132667000001</v>
      </c>
      <c r="BA21" s="108">
        <v>305.63435986000002</v>
      </c>
      <c r="BB21" s="108">
        <v>294.35590138999999</v>
      </c>
      <c r="BC21" s="108">
        <v>323.26164996</v>
      </c>
      <c r="BD21" s="692">
        <v>364.10702603999999</v>
      </c>
      <c r="BE21" s="692">
        <v>405.96165272000002</v>
      </c>
      <c r="BF21" s="692">
        <v>402.50599022</v>
      </c>
      <c r="BG21" s="692">
        <v>351.51133907000002</v>
      </c>
      <c r="BH21" s="692">
        <v>323.17669999999998</v>
      </c>
      <c r="BI21" s="692">
        <v>309.34469999999999</v>
      </c>
      <c r="BJ21" s="433">
        <v>337.30939999999998</v>
      </c>
      <c r="BK21" s="433">
        <v>363.137</v>
      </c>
      <c r="BL21" s="433">
        <v>312.70690000000002</v>
      </c>
      <c r="BM21" s="433">
        <v>316.94940000000003</v>
      </c>
      <c r="BN21" s="433">
        <v>302.79199999999997</v>
      </c>
      <c r="BO21" s="433">
        <v>326.53160000000003</v>
      </c>
      <c r="BP21" s="433">
        <v>364.59750000000003</v>
      </c>
      <c r="BQ21" s="433">
        <v>414.59160000000003</v>
      </c>
      <c r="BR21" s="433">
        <v>416.38150000000002</v>
      </c>
      <c r="BS21" s="433">
        <v>359.75720000000001</v>
      </c>
      <c r="BT21" s="433">
        <v>330.00220000000002</v>
      </c>
      <c r="BU21" s="433">
        <v>317.19540000000001</v>
      </c>
      <c r="BV21" s="433">
        <v>340.76729999999998</v>
      </c>
    </row>
    <row r="22" spans="1:74" s="309" customFormat="1" ht="11.05" customHeight="1" x14ac:dyDescent="0.2">
      <c r="A22" s="486" t="s">
        <v>586</v>
      </c>
      <c r="B22" s="843" t="s">
        <v>1403</v>
      </c>
      <c r="C22" s="108">
        <v>315.53278978999998</v>
      </c>
      <c r="D22" s="108">
        <v>294.65940476999998</v>
      </c>
      <c r="E22" s="108">
        <v>289.89378031000001</v>
      </c>
      <c r="F22" s="108">
        <v>262.40056178999998</v>
      </c>
      <c r="G22" s="108">
        <v>274.70708122000002</v>
      </c>
      <c r="H22" s="108">
        <v>320.05572389999998</v>
      </c>
      <c r="I22" s="108">
        <v>379.53004105000002</v>
      </c>
      <c r="J22" s="108">
        <v>368.88450403000002</v>
      </c>
      <c r="K22" s="108">
        <v>322.5545133</v>
      </c>
      <c r="L22" s="108">
        <v>296.87657754999998</v>
      </c>
      <c r="M22" s="108">
        <v>277.24920096</v>
      </c>
      <c r="N22" s="108">
        <v>315.33030213000001</v>
      </c>
      <c r="O22" s="108">
        <v>321.49647555000001</v>
      </c>
      <c r="P22" s="108">
        <v>299.69803444000001</v>
      </c>
      <c r="Q22" s="108">
        <v>295.34500172000003</v>
      </c>
      <c r="R22" s="108">
        <v>272.77869642000002</v>
      </c>
      <c r="S22" s="108">
        <v>290.06060196999999</v>
      </c>
      <c r="T22" s="108">
        <v>338.41538009999999</v>
      </c>
      <c r="U22" s="108">
        <v>373.94829915999998</v>
      </c>
      <c r="V22" s="108">
        <v>381.03930364000001</v>
      </c>
      <c r="W22" s="108">
        <v>336.44401049999999</v>
      </c>
      <c r="X22" s="108">
        <v>302.12747064000001</v>
      </c>
      <c r="Y22" s="108">
        <v>287.13380022000001</v>
      </c>
      <c r="Z22" s="108">
        <v>307.38717882999998</v>
      </c>
      <c r="AA22" s="108">
        <v>338.65604629000001</v>
      </c>
      <c r="AB22" s="108">
        <v>305.86307052000001</v>
      </c>
      <c r="AC22" s="108">
        <v>304.30002693</v>
      </c>
      <c r="AD22" s="108">
        <v>284.93286675000002</v>
      </c>
      <c r="AE22" s="108">
        <v>309.69695397999999</v>
      </c>
      <c r="AF22" s="108">
        <v>347.10633239999999</v>
      </c>
      <c r="AG22" s="108">
        <v>389.21417475999999</v>
      </c>
      <c r="AH22" s="108">
        <v>389.62628224999997</v>
      </c>
      <c r="AI22" s="108">
        <v>340.5438408</v>
      </c>
      <c r="AJ22" s="108">
        <v>297.19594413999999</v>
      </c>
      <c r="AK22" s="108">
        <v>292.25774616000001</v>
      </c>
      <c r="AL22" s="108">
        <v>327.77578440000002</v>
      </c>
      <c r="AM22" s="108">
        <v>325.41464493000001</v>
      </c>
      <c r="AN22" s="108">
        <v>292.94566207999998</v>
      </c>
      <c r="AO22" s="108">
        <v>306.45394243999999</v>
      </c>
      <c r="AP22" s="108">
        <v>280.81114790999999</v>
      </c>
      <c r="AQ22" s="108">
        <v>298.70556958999998</v>
      </c>
      <c r="AR22" s="108">
        <v>328.79808365000002</v>
      </c>
      <c r="AS22" s="108">
        <v>387.25610719999997</v>
      </c>
      <c r="AT22" s="108">
        <v>392.43603403999998</v>
      </c>
      <c r="AU22" s="108">
        <v>346.47644135000002</v>
      </c>
      <c r="AV22" s="108">
        <v>308.06540868000002</v>
      </c>
      <c r="AW22" s="108">
        <v>294.24848557000001</v>
      </c>
      <c r="AX22" s="108">
        <v>312.64183475999999</v>
      </c>
      <c r="AY22" s="108">
        <v>343.1711621</v>
      </c>
      <c r="AZ22" s="108">
        <v>301.91574474999999</v>
      </c>
      <c r="BA22" s="108">
        <v>294.52157457999999</v>
      </c>
      <c r="BB22" s="108">
        <v>283.43248897000001</v>
      </c>
      <c r="BC22" s="108">
        <v>312.03133908000001</v>
      </c>
      <c r="BD22" s="692">
        <v>353.10411398999997</v>
      </c>
      <c r="BE22" s="692">
        <v>394.12369926000002</v>
      </c>
      <c r="BF22" s="692">
        <v>390.21887058999999</v>
      </c>
      <c r="BG22" s="692">
        <v>340.38001894000001</v>
      </c>
      <c r="BH22" s="692">
        <v>311.98761780000001</v>
      </c>
      <c r="BI22" s="692">
        <v>297.85148046</v>
      </c>
      <c r="BJ22" s="433">
        <v>324.9708</v>
      </c>
      <c r="BK22" s="433">
        <v>350.88900000000001</v>
      </c>
      <c r="BL22" s="433">
        <v>301.9409</v>
      </c>
      <c r="BM22" s="433">
        <v>305.57979999999998</v>
      </c>
      <c r="BN22" s="433">
        <v>291.80360000000002</v>
      </c>
      <c r="BO22" s="433">
        <v>314.99360000000001</v>
      </c>
      <c r="BP22" s="433">
        <v>352.83359999999999</v>
      </c>
      <c r="BQ22" s="433">
        <v>402.05619999999999</v>
      </c>
      <c r="BR22" s="433">
        <v>403.77229999999997</v>
      </c>
      <c r="BS22" s="433">
        <v>348.21809999999999</v>
      </c>
      <c r="BT22" s="433">
        <v>318.47070000000002</v>
      </c>
      <c r="BU22" s="433">
        <v>305.47250000000003</v>
      </c>
      <c r="BV22" s="433">
        <v>328.2176</v>
      </c>
    </row>
    <row r="23" spans="1:74" ht="11.05" customHeight="1" x14ac:dyDescent="0.2">
      <c r="A23" s="351" t="s">
        <v>610</v>
      </c>
      <c r="B23" s="842" t="s">
        <v>1059</v>
      </c>
      <c r="C23" s="423">
        <v>124.44221134999999</v>
      </c>
      <c r="D23" s="423">
        <v>112.12288192</v>
      </c>
      <c r="E23" s="423">
        <v>104.25494275</v>
      </c>
      <c r="F23" s="423">
        <v>97.759203060000004</v>
      </c>
      <c r="G23" s="423">
        <v>105.68094311</v>
      </c>
      <c r="H23" s="423">
        <v>131.53805062999999</v>
      </c>
      <c r="I23" s="423">
        <v>167.10814163000001</v>
      </c>
      <c r="J23" s="423">
        <v>158.93914744</v>
      </c>
      <c r="K23" s="423">
        <v>127.82389320999999</v>
      </c>
      <c r="L23" s="423">
        <v>105.51393613</v>
      </c>
      <c r="M23" s="423">
        <v>99.660936559999996</v>
      </c>
      <c r="N23" s="423">
        <v>129.76075834</v>
      </c>
      <c r="O23" s="423">
        <v>136.68235149</v>
      </c>
      <c r="P23" s="423">
        <v>126.54955735999999</v>
      </c>
      <c r="Q23" s="423">
        <v>114.37398007</v>
      </c>
      <c r="R23" s="423">
        <v>93.890880019999997</v>
      </c>
      <c r="S23" s="423">
        <v>101.16029415</v>
      </c>
      <c r="T23" s="423">
        <v>132.15348567000001</v>
      </c>
      <c r="U23" s="423">
        <v>154.49457176000001</v>
      </c>
      <c r="V23" s="423">
        <v>157.79177211000001</v>
      </c>
      <c r="W23" s="423">
        <v>131.11130374000001</v>
      </c>
      <c r="X23" s="423">
        <v>103.99221442</v>
      </c>
      <c r="Y23" s="423">
        <v>100.59096642</v>
      </c>
      <c r="Z23" s="423">
        <v>117.69550511</v>
      </c>
      <c r="AA23" s="423">
        <v>140.50406917999999</v>
      </c>
      <c r="AB23" s="423">
        <v>125.34230287</v>
      </c>
      <c r="AC23" s="423">
        <v>111.43858992</v>
      </c>
      <c r="AD23" s="423">
        <v>97.431844069999997</v>
      </c>
      <c r="AE23" s="423">
        <v>110.07073411</v>
      </c>
      <c r="AF23" s="423">
        <v>136.31028785999999</v>
      </c>
      <c r="AG23" s="423">
        <v>164.27657787999999</v>
      </c>
      <c r="AH23" s="423">
        <v>160.27146691999999</v>
      </c>
      <c r="AI23" s="423">
        <v>129.24131835</v>
      </c>
      <c r="AJ23" s="423">
        <v>99.792191209999999</v>
      </c>
      <c r="AK23" s="423">
        <v>103.15207773</v>
      </c>
      <c r="AL23" s="423">
        <v>131.40170252999999</v>
      </c>
      <c r="AM23" s="423">
        <v>131.63774262000001</v>
      </c>
      <c r="AN23" s="423">
        <v>112.10518080999999</v>
      </c>
      <c r="AO23" s="423">
        <v>110.41692317</v>
      </c>
      <c r="AP23" s="423">
        <v>96.195859580000004</v>
      </c>
      <c r="AQ23" s="423">
        <v>100.23051298999999</v>
      </c>
      <c r="AR23" s="423">
        <v>121.31961099999999</v>
      </c>
      <c r="AS23" s="423">
        <v>159.71483352999999</v>
      </c>
      <c r="AT23" s="423">
        <v>161.46019193000001</v>
      </c>
      <c r="AU23" s="423">
        <v>132.80700629</v>
      </c>
      <c r="AV23" s="423">
        <v>103.31377418</v>
      </c>
      <c r="AW23" s="423">
        <v>101.90658739</v>
      </c>
      <c r="AX23" s="423">
        <v>118.91696042</v>
      </c>
      <c r="AY23" s="423">
        <v>143.26738524999999</v>
      </c>
      <c r="AZ23" s="423">
        <v>116.35126952</v>
      </c>
      <c r="BA23" s="423">
        <v>102.72576687</v>
      </c>
      <c r="BB23" s="423">
        <v>95.126146039999995</v>
      </c>
      <c r="BC23" s="423">
        <v>107.99864368</v>
      </c>
      <c r="BD23" s="680">
        <v>139.06736204000001</v>
      </c>
      <c r="BE23" s="680">
        <v>165.56428446000001</v>
      </c>
      <c r="BF23" s="680">
        <v>159.64436076000001</v>
      </c>
      <c r="BG23" s="680">
        <v>128.42906352</v>
      </c>
      <c r="BH23" s="680">
        <v>106.03999786</v>
      </c>
      <c r="BI23" s="680">
        <v>102.80374449999999</v>
      </c>
      <c r="BJ23" s="395">
        <v>127.0097</v>
      </c>
      <c r="BK23" s="395">
        <v>145.5282</v>
      </c>
      <c r="BL23" s="395">
        <v>116.6347</v>
      </c>
      <c r="BM23" s="395">
        <v>107.8413</v>
      </c>
      <c r="BN23" s="395">
        <v>98.307450000000003</v>
      </c>
      <c r="BO23" s="395">
        <v>107.3279</v>
      </c>
      <c r="BP23" s="395">
        <v>135.77979999999999</v>
      </c>
      <c r="BQ23" s="395">
        <v>167.84569999999999</v>
      </c>
      <c r="BR23" s="395">
        <v>165.87479999999999</v>
      </c>
      <c r="BS23" s="395">
        <v>130.77600000000001</v>
      </c>
      <c r="BT23" s="395">
        <v>106.7615</v>
      </c>
      <c r="BU23" s="395">
        <v>104.9391</v>
      </c>
      <c r="BV23" s="395">
        <v>125.8811</v>
      </c>
    </row>
    <row r="24" spans="1:74" ht="11.05" customHeight="1" x14ac:dyDescent="0.2">
      <c r="A24" s="254" t="s">
        <v>621</v>
      </c>
      <c r="B24" s="842" t="s">
        <v>1006</v>
      </c>
      <c r="C24" s="423">
        <v>109.81219557999999</v>
      </c>
      <c r="D24" s="423">
        <v>103.01476878</v>
      </c>
      <c r="E24" s="423">
        <v>104.10984329999999</v>
      </c>
      <c r="F24" s="423">
        <v>91.405772409999997</v>
      </c>
      <c r="G24" s="423">
        <v>94.299162929999994</v>
      </c>
      <c r="H24" s="423">
        <v>109.59271993</v>
      </c>
      <c r="I24" s="423">
        <v>127.10748119</v>
      </c>
      <c r="J24" s="423">
        <v>123.0568842</v>
      </c>
      <c r="K24" s="423">
        <v>113.21974254</v>
      </c>
      <c r="L24" s="423">
        <v>108.46818857</v>
      </c>
      <c r="M24" s="423">
        <v>97.896620040000002</v>
      </c>
      <c r="N24" s="423">
        <v>105.45620390000001</v>
      </c>
      <c r="O24" s="423">
        <v>104.49764718</v>
      </c>
      <c r="P24" s="423">
        <v>98.355677380000003</v>
      </c>
      <c r="Q24" s="423">
        <v>102.87723446</v>
      </c>
      <c r="R24" s="423">
        <v>98.721379159999998</v>
      </c>
      <c r="S24" s="423">
        <v>104.71120892</v>
      </c>
      <c r="T24" s="423">
        <v>119.05269115999999</v>
      </c>
      <c r="U24" s="423">
        <v>127.85573406</v>
      </c>
      <c r="V24" s="423">
        <v>131.11112134999999</v>
      </c>
      <c r="W24" s="423">
        <v>118.9886836</v>
      </c>
      <c r="X24" s="423">
        <v>112.24647543</v>
      </c>
      <c r="Y24" s="423">
        <v>103.50607832999999</v>
      </c>
      <c r="Z24" s="423">
        <v>106.51556746</v>
      </c>
      <c r="AA24" s="423">
        <v>113.60509057</v>
      </c>
      <c r="AB24" s="423">
        <v>103.06262117999999</v>
      </c>
      <c r="AC24" s="423">
        <v>108.60313764</v>
      </c>
      <c r="AD24" s="423">
        <v>104.56587138</v>
      </c>
      <c r="AE24" s="423">
        <v>113.00720865</v>
      </c>
      <c r="AF24" s="423">
        <v>121.56717173</v>
      </c>
      <c r="AG24" s="423">
        <v>133.95171139000001</v>
      </c>
      <c r="AH24" s="423">
        <v>135.67595263000001</v>
      </c>
      <c r="AI24" s="423">
        <v>124.19527521000001</v>
      </c>
      <c r="AJ24" s="423">
        <v>111.85135757</v>
      </c>
      <c r="AK24" s="423">
        <v>106.85796302999999</v>
      </c>
      <c r="AL24" s="423">
        <v>113.92945207</v>
      </c>
      <c r="AM24" s="423">
        <v>112.78971678000001</v>
      </c>
      <c r="AN24" s="423">
        <v>103.83028424</v>
      </c>
      <c r="AO24" s="423">
        <v>112.64296367999999</v>
      </c>
      <c r="AP24" s="423">
        <v>104.09076444</v>
      </c>
      <c r="AQ24" s="423">
        <v>113.24271738</v>
      </c>
      <c r="AR24" s="423">
        <v>120.70658417</v>
      </c>
      <c r="AS24" s="423">
        <v>136.39420263</v>
      </c>
      <c r="AT24" s="423">
        <v>138.38957188000001</v>
      </c>
      <c r="AU24" s="423">
        <v>126.54578749</v>
      </c>
      <c r="AV24" s="423">
        <v>118.20785264</v>
      </c>
      <c r="AW24" s="423">
        <v>109.75648320000001</v>
      </c>
      <c r="AX24" s="423">
        <v>111.51182661</v>
      </c>
      <c r="AY24" s="423">
        <v>116.19390883</v>
      </c>
      <c r="AZ24" s="423">
        <v>106.67846833999999</v>
      </c>
      <c r="BA24" s="423">
        <v>108.21689999</v>
      </c>
      <c r="BB24" s="423">
        <v>105.88769974</v>
      </c>
      <c r="BC24" s="423">
        <v>115.90301912</v>
      </c>
      <c r="BD24" s="680">
        <v>125.81842865</v>
      </c>
      <c r="BE24" s="680">
        <v>136.75857821</v>
      </c>
      <c r="BF24" s="680">
        <v>136.96582248999999</v>
      </c>
      <c r="BG24" s="680">
        <v>124.25924139999999</v>
      </c>
      <c r="BH24" s="680">
        <v>119.09188437</v>
      </c>
      <c r="BI24" s="680">
        <v>110.62452524</v>
      </c>
      <c r="BJ24" s="395">
        <v>113.9658</v>
      </c>
      <c r="BK24" s="395">
        <v>118.5209</v>
      </c>
      <c r="BL24" s="395">
        <v>107.077</v>
      </c>
      <c r="BM24" s="395">
        <v>111.7766</v>
      </c>
      <c r="BN24" s="395">
        <v>107.94589999999999</v>
      </c>
      <c r="BO24" s="395">
        <v>116.47490000000001</v>
      </c>
      <c r="BP24" s="395">
        <v>125.8904</v>
      </c>
      <c r="BQ24" s="395">
        <v>139.1422</v>
      </c>
      <c r="BR24" s="395">
        <v>140.5496</v>
      </c>
      <c r="BS24" s="395">
        <v>126.2152</v>
      </c>
      <c r="BT24" s="395">
        <v>120.54389999999999</v>
      </c>
      <c r="BU24" s="395">
        <v>112.45189999999999</v>
      </c>
      <c r="BV24" s="395">
        <v>114.9618</v>
      </c>
    </row>
    <row r="25" spans="1:74" ht="11.05" customHeight="1" x14ac:dyDescent="0.2">
      <c r="A25" s="254" t="s">
        <v>632</v>
      </c>
      <c r="B25" s="842" t="s">
        <v>1005</v>
      </c>
      <c r="C25" s="423">
        <v>80.608512529999999</v>
      </c>
      <c r="D25" s="423">
        <v>78.902731709999998</v>
      </c>
      <c r="E25" s="423">
        <v>80.930615950000004</v>
      </c>
      <c r="F25" s="423">
        <v>72.791102109999997</v>
      </c>
      <c r="G25" s="423">
        <v>74.273010369999994</v>
      </c>
      <c r="H25" s="423">
        <v>78.444678800000005</v>
      </c>
      <c r="I25" s="423">
        <v>84.758379599999998</v>
      </c>
      <c r="J25" s="423">
        <v>86.366130150000004</v>
      </c>
      <c r="K25" s="423">
        <v>80.976889589999999</v>
      </c>
      <c r="L25" s="423">
        <v>82.371380549999998</v>
      </c>
      <c r="M25" s="423">
        <v>79.166796180000006</v>
      </c>
      <c r="N25" s="423">
        <v>79.49180088</v>
      </c>
      <c r="O25" s="423">
        <v>79.749530280000002</v>
      </c>
      <c r="P25" s="423">
        <v>74.245261900000003</v>
      </c>
      <c r="Q25" s="423">
        <v>77.551521989999998</v>
      </c>
      <c r="R25" s="423">
        <v>79.660859070000001</v>
      </c>
      <c r="S25" s="423">
        <v>83.70251055</v>
      </c>
      <c r="T25" s="423">
        <v>86.70160946</v>
      </c>
      <c r="U25" s="423">
        <v>91.052252139999993</v>
      </c>
      <c r="V25" s="423">
        <v>91.576366730000004</v>
      </c>
      <c r="W25" s="423">
        <v>85.817139620000006</v>
      </c>
      <c r="X25" s="423">
        <v>85.355969090000002</v>
      </c>
      <c r="Y25" s="423">
        <v>82.545235070000004</v>
      </c>
      <c r="Z25" s="423">
        <v>82.6552346</v>
      </c>
      <c r="AA25" s="423">
        <v>83.982005900000004</v>
      </c>
      <c r="AB25" s="423">
        <v>76.892528760000005</v>
      </c>
      <c r="AC25" s="423">
        <v>83.679089809999994</v>
      </c>
      <c r="AD25" s="423">
        <v>82.422106670000005</v>
      </c>
      <c r="AE25" s="423">
        <v>86.089694059999999</v>
      </c>
      <c r="AF25" s="423">
        <v>88.715713239999999</v>
      </c>
      <c r="AG25" s="423">
        <v>90.419842950000003</v>
      </c>
      <c r="AH25" s="423">
        <v>93.143141189999994</v>
      </c>
      <c r="AI25" s="423">
        <v>86.549522679999995</v>
      </c>
      <c r="AJ25" s="423">
        <v>85.017015029999996</v>
      </c>
      <c r="AK25" s="423">
        <v>81.701399429999995</v>
      </c>
      <c r="AL25" s="423">
        <v>81.851926710000001</v>
      </c>
      <c r="AM25" s="423">
        <v>80.407960070000001</v>
      </c>
      <c r="AN25" s="423">
        <v>76.449236850000005</v>
      </c>
      <c r="AO25" s="423">
        <v>82.817079129999996</v>
      </c>
      <c r="AP25" s="423">
        <v>80.011062530000004</v>
      </c>
      <c r="AQ25" s="423">
        <v>84.703575740000005</v>
      </c>
      <c r="AR25" s="423">
        <v>86.193145990000005</v>
      </c>
      <c r="AS25" s="423">
        <v>90.526453509999996</v>
      </c>
      <c r="AT25" s="423">
        <v>92.008705219999996</v>
      </c>
      <c r="AU25" s="423">
        <v>86.472080439999999</v>
      </c>
      <c r="AV25" s="423">
        <v>85.978380959999996</v>
      </c>
      <c r="AW25" s="423">
        <v>82.036277699999999</v>
      </c>
      <c r="AX25" s="423">
        <v>81.651676019999996</v>
      </c>
      <c r="AY25" s="423">
        <v>83.099039149999996</v>
      </c>
      <c r="AZ25" s="423">
        <v>78.345285849999996</v>
      </c>
      <c r="BA25" s="423">
        <v>82.979711899999998</v>
      </c>
      <c r="BB25" s="423">
        <v>81.880938850000007</v>
      </c>
      <c r="BC25" s="423">
        <v>87.532809090000001</v>
      </c>
      <c r="BD25" s="680">
        <v>87.650806860000003</v>
      </c>
      <c r="BE25" s="680">
        <v>91.159912460000001</v>
      </c>
      <c r="BF25" s="680">
        <v>92.969028429999995</v>
      </c>
      <c r="BG25" s="680">
        <v>87.127332229999993</v>
      </c>
      <c r="BH25" s="680">
        <v>86.344319252999995</v>
      </c>
      <c r="BI25" s="680">
        <v>83.909650045000006</v>
      </c>
      <c r="BJ25" s="395">
        <v>83.435869999999994</v>
      </c>
      <c r="BK25" s="395">
        <v>86.257469999999998</v>
      </c>
      <c r="BL25" s="395">
        <v>77.66122</v>
      </c>
      <c r="BM25" s="395">
        <v>85.406880000000001</v>
      </c>
      <c r="BN25" s="395">
        <v>85.032129999999995</v>
      </c>
      <c r="BO25" s="395">
        <v>90.678780000000003</v>
      </c>
      <c r="BP25" s="395">
        <v>90.633430000000004</v>
      </c>
      <c r="BQ25" s="395">
        <v>94.515730000000005</v>
      </c>
      <c r="BR25" s="395">
        <v>96.801910000000007</v>
      </c>
      <c r="BS25" s="395">
        <v>90.688389999999998</v>
      </c>
      <c r="BT25" s="395">
        <v>90.640389999999996</v>
      </c>
      <c r="BU25" s="395">
        <v>87.567120000000003</v>
      </c>
      <c r="BV25" s="395">
        <v>86.814580000000007</v>
      </c>
    </row>
    <row r="26" spans="1:74" ht="11.05" customHeight="1" x14ac:dyDescent="0.2">
      <c r="A26" s="254" t="s">
        <v>771</v>
      </c>
      <c r="B26" s="842" t="s">
        <v>1404</v>
      </c>
      <c r="C26" s="423">
        <v>0.66986900000000005</v>
      </c>
      <c r="D26" s="423">
        <v>0.61902500000000005</v>
      </c>
      <c r="E26" s="423">
        <v>0.59837700000000005</v>
      </c>
      <c r="F26" s="423">
        <v>0.44448399999999999</v>
      </c>
      <c r="G26" s="423">
        <v>0.45396500000000001</v>
      </c>
      <c r="H26" s="423">
        <v>0.48027199999999998</v>
      </c>
      <c r="I26" s="423">
        <v>0.55603800000000003</v>
      </c>
      <c r="J26" s="423">
        <v>0.52234199999999997</v>
      </c>
      <c r="K26" s="423">
        <v>0.53398599999999996</v>
      </c>
      <c r="L26" s="423">
        <v>0.52307300000000001</v>
      </c>
      <c r="M26" s="423">
        <v>0.52485000000000004</v>
      </c>
      <c r="N26" s="423">
        <v>0.62154100000000001</v>
      </c>
      <c r="O26" s="423">
        <v>0.56694699999999998</v>
      </c>
      <c r="P26" s="423">
        <v>0.54753499999999999</v>
      </c>
      <c r="Q26" s="423">
        <v>0.54226300000000005</v>
      </c>
      <c r="R26" s="423">
        <v>0.505579</v>
      </c>
      <c r="S26" s="423">
        <v>0.48658699999999999</v>
      </c>
      <c r="T26" s="423">
        <v>0.50759699999999996</v>
      </c>
      <c r="U26" s="423">
        <v>0.54574</v>
      </c>
      <c r="V26" s="423">
        <v>0.56004299999999996</v>
      </c>
      <c r="W26" s="423">
        <v>0.52688299999999999</v>
      </c>
      <c r="X26" s="423">
        <v>0.53281199999999995</v>
      </c>
      <c r="Y26" s="423">
        <v>0.49152099999999999</v>
      </c>
      <c r="Z26" s="423">
        <v>0.52087099999999997</v>
      </c>
      <c r="AA26" s="423">
        <v>0.564882</v>
      </c>
      <c r="AB26" s="423">
        <v>0.56561799999999995</v>
      </c>
      <c r="AC26" s="423">
        <v>0.57921</v>
      </c>
      <c r="AD26" s="423">
        <v>0.51304300000000003</v>
      </c>
      <c r="AE26" s="423">
        <v>0.52931600000000001</v>
      </c>
      <c r="AF26" s="423">
        <v>0.51315900000000003</v>
      </c>
      <c r="AG26" s="423">
        <v>0.56604200000000005</v>
      </c>
      <c r="AH26" s="423">
        <v>0.535717</v>
      </c>
      <c r="AI26" s="423">
        <v>0.557724</v>
      </c>
      <c r="AJ26" s="423">
        <v>0.535381</v>
      </c>
      <c r="AK26" s="423">
        <v>0.54630599999999996</v>
      </c>
      <c r="AL26" s="423">
        <v>0.59270299999999998</v>
      </c>
      <c r="AM26" s="423">
        <v>0.57922547000000002</v>
      </c>
      <c r="AN26" s="423">
        <v>0.56096018000000003</v>
      </c>
      <c r="AO26" s="423">
        <v>0.57697646999999996</v>
      </c>
      <c r="AP26" s="423">
        <v>0.51346135999999998</v>
      </c>
      <c r="AQ26" s="423">
        <v>0.52876347999999995</v>
      </c>
      <c r="AR26" s="423">
        <v>0.57874250000000005</v>
      </c>
      <c r="AS26" s="423">
        <v>0.62061752999999997</v>
      </c>
      <c r="AT26" s="423">
        <v>0.57756501000000005</v>
      </c>
      <c r="AU26" s="423">
        <v>0.65156712000000006</v>
      </c>
      <c r="AV26" s="423">
        <v>0.56540089999999998</v>
      </c>
      <c r="AW26" s="423">
        <v>0.54913729</v>
      </c>
      <c r="AX26" s="423">
        <v>0.56137170999999997</v>
      </c>
      <c r="AY26" s="423">
        <v>0.61082886999999997</v>
      </c>
      <c r="AZ26" s="423">
        <v>0.54072105000000004</v>
      </c>
      <c r="BA26" s="423">
        <v>0.59919582000000005</v>
      </c>
      <c r="BB26" s="423">
        <v>0.53770435000000005</v>
      </c>
      <c r="BC26" s="423">
        <v>0.59686718999999999</v>
      </c>
      <c r="BD26" s="680">
        <v>0.56751642999999996</v>
      </c>
      <c r="BE26" s="680">
        <v>0.64092413000000004</v>
      </c>
      <c r="BF26" s="680">
        <v>0.63965890999999997</v>
      </c>
      <c r="BG26" s="680">
        <v>0.56438178999999999</v>
      </c>
      <c r="BH26" s="680">
        <v>0.51141631109999997</v>
      </c>
      <c r="BI26" s="680">
        <v>0.51356068542</v>
      </c>
      <c r="BJ26" s="395">
        <v>0.55941859999999999</v>
      </c>
      <c r="BK26" s="395">
        <v>0.58248540000000004</v>
      </c>
      <c r="BL26" s="395">
        <v>0.56802330000000001</v>
      </c>
      <c r="BM26" s="395">
        <v>0.5550387</v>
      </c>
      <c r="BN26" s="395">
        <v>0.51811079999999998</v>
      </c>
      <c r="BO26" s="395">
        <v>0.51196739999999996</v>
      </c>
      <c r="BP26" s="395">
        <v>0.52998529999999999</v>
      </c>
      <c r="BQ26" s="395">
        <v>0.55259009999999997</v>
      </c>
      <c r="BR26" s="395">
        <v>0.54600939999999998</v>
      </c>
      <c r="BS26" s="395">
        <v>0.53851530000000003</v>
      </c>
      <c r="BT26" s="395">
        <v>0.52493259999999997</v>
      </c>
      <c r="BU26" s="395">
        <v>0.51432869999999997</v>
      </c>
      <c r="BV26" s="395">
        <v>0.56016549999999998</v>
      </c>
    </row>
    <row r="27" spans="1:74" s="309" customFormat="1" ht="11.05" customHeight="1" x14ac:dyDescent="0.2">
      <c r="A27" s="486" t="s">
        <v>587</v>
      </c>
      <c r="B27" s="843" t="s">
        <v>1405</v>
      </c>
      <c r="C27" s="108">
        <v>12.713345520000001</v>
      </c>
      <c r="D27" s="108">
        <v>11.76583795</v>
      </c>
      <c r="E27" s="108">
        <v>11.858919986</v>
      </c>
      <c r="F27" s="108">
        <v>10.731862319999999</v>
      </c>
      <c r="G27" s="108">
        <v>10.919994404000001</v>
      </c>
      <c r="H27" s="108">
        <v>11.2995774</v>
      </c>
      <c r="I27" s="108">
        <v>12.04791254</v>
      </c>
      <c r="J27" s="108">
        <v>12.095464679999999</v>
      </c>
      <c r="K27" s="108">
        <v>11.128239300000001</v>
      </c>
      <c r="L27" s="108">
        <v>10.992794556</v>
      </c>
      <c r="M27" s="108">
        <v>10.978952639999999</v>
      </c>
      <c r="N27" s="108">
        <v>12.169638689999999</v>
      </c>
      <c r="O27" s="108">
        <v>12.480054089999999</v>
      </c>
      <c r="P27" s="108">
        <v>10.11824884</v>
      </c>
      <c r="Q27" s="108">
        <v>10.927655061999999</v>
      </c>
      <c r="R27" s="108">
        <v>10.55009328</v>
      </c>
      <c r="S27" s="108">
        <v>11.061689824</v>
      </c>
      <c r="T27" s="108">
        <v>11.7838893</v>
      </c>
      <c r="U27" s="108">
        <v>12.6776236</v>
      </c>
      <c r="V27" s="108">
        <v>12.58863779</v>
      </c>
      <c r="W27" s="108">
        <v>11.3882823</v>
      </c>
      <c r="X27" s="108">
        <v>11.485871380000001</v>
      </c>
      <c r="Y27" s="108">
        <v>11.705065980000001</v>
      </c>
      <c r="Z27" s="108">
        <v>12.147956484</v>
      </c>
      <c r="AA27" s="108">
        <v>12.39712568</v>
      </c>
      <c r="AB27" s="108">
        <v>10.831032799999999</v>
      </c>
      <c r="AC27" s="108">
        <v>11.586595929</v>
      </c>
      <c r="AD27" s="108">
        <v>10.85468148</v>
      </c>
      <c r="AE27" s="108">
        <v>11.466940548</v>
      </c>
      <c r="AF27" s="108">
        <v>11.689508099999999</v>
      </c>
      <c r="AG27" s="108">
        <v>12.56746045</v>
      </c>
      <c r="AH27" s="108">
        <v>12.559585520000001</v>
      </c>
      <c r="AI27" s="108">
        <v>11.3087103</v>
      </c>
      <c r="AJ27" s="108">
        <v>11.166979618999999</v>
      </c>
      <c r="AK27" s="108">
        <v>11.55459714</v>
      </c>
      <c r="AL27" s="108">
        <v>11.7424838</v>
      </c>
      <c r="AM27" s="108">
        <v>11.497354849000001</v>
      </c>
      <c r="AN27" s="108">
        <v>10.700970815</v>
      </c>
      <c r="AO27" s="108">
        <v>11.469265007000001</v>
      </c>
      <c r="AP27" s="108">
        <v>10.142457395999999</v>
      </c>
      <c r="AQ27" s="108">
        <v>11.130062577</v>
      </c>
      <c r="AR27" s="108">
        <v>11.613910169</v>
      </c>
      <c r="AS27" s="108">
        <v>12.271407259</v>
      </c>
      <c r="AT27" s="108">
        <v>12.357684116</v>
      </c>
      <c r="AU27" s="108">
        <v>11.690802572999999</v>
      </c>
      <c r="AV27" s="108">
        <v>11.290500091</v>
      </c>
      <c r="AW27" s="108">
        <v>11.512560370999999</v>
      </c>
      <c r="AX27" s="108">
        <v>12.221177032</v>
      </c>
      <c r="AY27" s="108">
        <v>12.553348743000001</v>
      </c>
      <c r="AZ27" s="108">
        <v>11.105581923000001</v>
      </c>
      <c r="BA27" s="108">
        <v>11.112785276</v>
      </c>
      <c r="BB27" s="108">
        <v>10.923412425</v>
      </c>
      <c r="BC27" s="108">
        <v>11.230310881999999</v>
      </c>
      <c r="BD27" s="692">
        <v>11.002912052999999</v>
      </c>
      <c r="BE27" s="692">
        <v>11.837953462</v>
      </c>
      <c r="BF27" s="692">
        <v>12.287119626999999</v>
      </c>
      <c r="BG27" s="692">
        <v>11.131320127</v>
      </c>
      <c r="BH27" s="692">
        <v>11.189120000000001</v>
      </c>
      <c r="BI27" s="692">
        <v>11.4932</v>
      </c>
      <c r="BJ27" s="433">
        <v>12.338559999999999</v>
      </c>
      <c r="BK27" s="433">
        <v>12.24793</v>
      </c>
      <c r="BL27" s="433">
        <v>10.76599</v>
      </c>
      <c r="BM27" s="433">
        <v>11.36957</v>
      </c>
      <c r="BN27" s="433">
        <v>10.98836</v>
      </c>
      <c r="BO27" s="433">
        <v>11.53805</v>
      </c>
      <c r="BP27" s="433">
        <v>11.763909999999999</v>
      </c>
      <c r="BQ27" s="433">
        <v>12.535360000000001</v>
      </c>
      <c r="BR27" s="433">
        <v>12.60919</v>
      </c>
      <c r="BS27" s="433">
        <v>11.53913</v>
      </c>
      <c r="BT27" s="433">
        <v>11.53143</v>
      </c>
      <c r="BU27" s="433">
        <v>11.72293</v>
      </c>
      <c r="BV27" s="433">
        <v>12.54968</v>
      </c>
    </row>
    <row r="28" spans="1:74" ht="11.05" customHeight="1" x14ac:dyDescent="0.2">
      <c r="A28" s="52"/>
      <c r="B28" s="845"/>
      <c r="C28" s="466"/>
      <c r="D28" s="466"/>
      <c r="E28" s="466"/>
      <c r="F28" s="466"/>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674"/>
      <c r="BE28" s="674"/>
      <c r="BF28" s="674"/>
      <c r="BG28" s="674"/>
      <c r="BH28" s="674"/>
      <c r="BI28" s="674"/>
      <c r="BJ28" s="389"/>
      <c r="BK28" s="389"/>
      <c r="BL28" s="389"/>
      <c r="BM28" s="389"/>
      <c r="BN28" s="389"/>
      <c r="BO28" s="389"/>
      <c r="BP28" s="389"/>
      <c r="BQ28" s="389"/>
      <c r="BR28" s="389"/>
      <c r="BS28" s="389"/>
      <c r="BT28" s="389"/>
      <c r="BU28" s="389"/>
      <c r="BV28" s="389"/>
    </row>
    <row r="29" spans="1:74" ht="11.05" customHeight="1" x14ac:dyDescent="0.2">
      <c r="A29" s="52" t="s">
        <v>103</v>
      </c>
      <c r="B29" s="483" t="s">
        <v>1406</v>
      </c>
      <c r="C29" s="423">
        <v>910.45151043999999</v>
      </c>
      <c r="D29" s="423">
        <v>820.32009951999999</v>
      </c>
      <c r="E29" s="423">
        <v>762.75621486</v>
      </c>
      <c r="F29" s="423">
        <v>715.23169767000002</v>
      </c>
      <c r="G29" s="423">
        <v>773.18920352999999</v>
      </c>
      <c r="H29" s="423">
        <v>962.36651196000003</v>
      </c>
      <c r="I29" s="423">
        <v>1222.606528</v>
      </c>
      <c r="J29" s="423">
        <v>1162.8400466999999</v>
      </c>
      <c r="K29" s="423">
        <v>935.19277246000001</v>
      </c>
      <c r="L29" s="423">
        <v>771.96733713000003</v>
      </c>
      <c r="M29" s="423">
        <v>729.14527344999999</v>
      </c>
      <c r="N29" s="423">
        <v>949.36338035999995</v>
      </c>
      <c r="O29" s="423">
        <v>988.24148424999998</v>
      </c>
      <c r="P29" s="423">
        <v>914.97930079000002</v>
      </c>
      <c r="Q29" s="423">
        <v>826.94737537000003</v>
      </c>
      <c r="R29" s="423">
        <v>678.85035352</v>
      </c>
      <c r="S29" s="423">
        <v>731.40971125999999</v>
      </c>
      <c r="T29" s="423">
        <v>955.49685385999999</v>
      </c>
      <c r="U29" s="423">
        <v>1117.0274965000001</v>
      </c>
      <c r="V29" s="423">
        <v>1140.8669325000001</v>
      </c>
      <c r="W29" s="423">
        <v>947.96166438</v>
      </c>
      <c r="X29" s="423">
        <v>751.88507666999999</v>
      </c>
      <c r="Y29" s="423">
        <v>727.29335479999997</v>
      </c>
      <c r="Z29" s="423">
        <v>850.96268384999996</v>
      </c>
      <c r="AA29" s="423">
        <v>1004.647624</v>
      </c>
      <c r="AB29" s="423">
        <v>896.23629764999998</v>
      </c>
      <c r="AC29" s="423">
        <v>796.82044255999995</v>
      </c>
      <c r="AD29" s="423">
        <v>696.66787033000003</v>
      </c>
      <c r="AE29" s="423">
        <v>787.03984975000003</v>
      </c>
      <c r="AF29" s="423">
        <v>974.66078830000004</v>
      </c>
      <c r="AG29" s="423">
        <v>1174.6284261000001</v>
      </c>
      <c r="AH29" s="423">
        <v>1145.990642</v>
      </c>
      <c r="AI29" s="423">
        <v>924.11546627999996</v>
      </c>
      <c r="AJ29" s="423">
        <v>713.54508363000002</v>
      </c>
      <c r="AK29" s="423">
        <v>737.56931316999999</v>
      </c>
      <c r="AL29" s="423">
        <v>939.56288246999998</v>
      </c>
      <c r="AM29" s="423">
        <v>934.77675512999997</v>
      </c>
      <c r="AN29" s="423">
        <v>796.07348975000002</v>
      </c>
      <c r="AO29" s="423">
        <v>784.08495237</v>
      </c>
      <c r="AP29" s="423">
        <v>683.09932762999995</v>
      </c>
      <c r="AQ29" s="423">
        <v>711.74992698000005</v>
      </c>
      <c r="AR29" s="423">
        <v>861.50635864000003</v>
      </c>
      <c r="AS29" s="423">
        <v>1134.1558345000001</v>
      </c>
      <c r="AT29" s="423">
        <v>1146.5498517999999</v>
      </c>
      <c r="AU29" s="423">
        <v>943.07984873999999</v>
      </c>
      <c r="AV29" s="423">
        <v>733.64456626000003</v>
      </c>
      <c r="AW29" s="423">
        <v>723.65194958999996</v>
      </c>
      <c r="AX29" s="423">
        <v>844.44482393999999</v>
      </c>
      <c r="AY29" s="423">
        <v>1006.4756648</v>
      </c>
      <c r="AZ29" s="423">
        <v>817.38576536000005</v>
      </c>
      <c r="BA29" s="423">
        <v>721.66448996999998</v>
      </c>
      <c r="BB29" s="423">
        <v>668.27597161000006</v>
      </c>
      <c r="BC29" s="423">
        <v>758.70726968999998</v>
      </c>
      <c r="BD29" s="680">
        <v>976.96984852000003</v>
      </c>
      <c r="BE29" s="680">
        <v>1163.1148498</v>
      </c>
      <c r="BF29" s="680">
        <v>1121.5264649999999</v>
      </c>
      <c r="BG29" s="680">
        <v>902.23414676000004</v>
      </c>
      <c r="BH29" s="680">
        <v>744.94747817999996</v>
      </c>
      <c r="BI29" s="680">
        <v>722.21229492999998</v>
      </c>
      <c r="BJ29" s="395">
        <v>892.26300000000003</v>
      </c>
      <c r="BK29" s="395">
        <v>1010.222</v>
      </c>
      <c r="BL29" s="395">
        <v>809.65060000000005</v>
      </c>
      <c r="BM29" s="395">
        <v>748.60889999999995</v>
      </c>
      <c r="BN29" s="395">
        <v>682.42729999999995</v>
      </c>
      <c r="BO29" s="395">
        <v>745.04510000000005</v>
      </c>
      <c r="BP29" s="395">
        <v>942.55139999999994</v>
      </c>
      <c r="BQ29" s="395">
        <v>1165.146</v>
      </c>
      <c r="BR29" s="395">
        <v>1151.4639999999999</v>
      </c>
      <c r="BS29" s="395">
        <v>907.81650000000002</v>
      </c>
      <c r="BT29" s="395">
        <v>741.11329999999998</v>
      </c>
      <c r="BU29" s="395">
        <v>728.46289999999999</v>
      </c>
      <c r="BV29" s="395">
        <v>873.83720000000005</v>
      </c>
    </row>
    <row r="30" spans="1:74" ht="11.05" customHeight="1" x14ac:dyDescent="0.2">
      <c r="A30" s="52"/>
      <c r="B30" s="844"/>
      <c r="C30" s="479"/>
      <c r="D30" s="479"/>
      <c r="E30" s="479"/>
      <c r="F30" s="479"/>
      <c r="G30" s="479"/>
      <c r="H30" s="479"/>
      <c r="I30" s="479"/>
      <c r="J30" s="479"/>
      <c r="K30" s="479"/>
      <c r="L30" s="479"/>
      <c r="M30" s="479"/>
      <c r="N30" s="479"/>
      <c r="O30" s="479"/>
      <c r="P30" s="479"/>
      <c r="Q30" s="479"/>
      <c r="R30" s="479"/>
      <c r="S30" s="479"/>
      <c r="T30" s="479"/>
      <c r="U30" s="479"/>
      <c r="V30" s="479"/>
      <c r="W30" s="479"/>
      <c r="X30" s="479"/>
      <c r="Y30" s="479"/>
      <c r="Z30" s="479"/>
      <c r="AA30" s="479"/>
      <c r="AB30" s="479"/>
      <c r="AC30" s="479"/>
      <c r="AD30" s="479"/>
      <c r="AE30" s="479"/>
      <c r="AF30" s="479"/>
      <c r="AG30" s="479"/>
      <c r="AH30" s="479"/>
      <c r="AI30" s="479"/>
      <c r="AJ30" s="479"/>
      <c r="AK30" s="479"/>
      <c r="AL30" s="479"/>
      <c r="AM30" s="479"/>
      <c r="AN30" s="479"/>
      <c r="AO30" s="479"/>
      <c r="AP30" s="479"/>
      <c r="AQ30" s="479"/>
      <c r="AR30" s="479"/>
      <c r="AS30" s="479"/>
      <c r="AT30" s="479"/>
      <c r="AU30" s="479"/>
      <c r="AV30" s="479"/>
      <c r="AW30" s="479"/>
      <c r="AX30" s="479"/>
      <c r="AY30" s="479"/>
      <c r="AZ30" s="479"/>
      <c r="BA30" s="479"/>
      <c r="BB30" s="479"/>
      <c r="BC30" s="479"/>
      <c r="BD30" s="754"/>
      <c r="BE30" s="754"/>
      <c r="BF30" s="754"/>
      <c r="BG30" s="754"/>
      <c r="BH30" s="754"/>
      <c r="BI30" s="754"/>
      <c r="BJ30" s="482"/>
      <c r="BK30" s="482"/>
      <c r="BL30" s="482"/>
      <c r="BM30" s="482"/>
      <c r="BN30" s="482"/>
      <c r="BO30" s="482"/>
      <c r="BP30" s="482"/>
      <c r="BQ30" s="482"/>
      <c r="BR30" s="482"/>
      <c r="BS30" s="482"/>
      <c r="BT30" s="482"/>
      <c r="BU30" s="482"/>
      <c r="BV30" s="482"/>
    </row>
    <row r="31" spans="1:74" ht="11.05" customHeight="1" x14ac:dyDescent="0.2">
      <c r="A31" s="52"/>
      <c r="B31" s="53" t="s">
        <v>1407</v>
      </c>
      <c r="C31" s="479"/>
      <c r="D31" s="479"/>
      <c r="E31" s="479"/>
      <c r="F31" s="479"/>
      <c r="G31" s="479"/>
      <c r="H31" s="479"/>
      <c r="I31" s="479"/>
      <c r="J31" s="479"/>
      <c r="K31" s="479"/>
      <c r="L31" s="479"/>
      <c r="M31" s="479"/>
      <c r="N31" s="479"/>
      <c r="O31" s="479"/>
      <c r="P31" s="479"/>
      <c r="Q31" s="479"/>
      <c r="R31" s="479"/>
      <c r="S31" s="479"/>
      <c r="T31" s="479"/>
      <c r="U31" s="479"/>
      <c r="V31" s="479"/>
      <c r="W31" s="479"/>
      <c r="X31" s="479"/>
      <c r="Y31" s="479"/>
      <c r="Z31" s="479"/>
      <c r="AA31" s="479"/>
      <c r="AB31" s="479"/>
      <c r="AC31" s="479"/>
      <c r="AD31" s="479"/>
      <c r="AE31" s="479"/>
      <c r="AF31" s="479"/>
      <c r="AG31" s="479"/>
      <c r="AH31" s="479"/>
      <c r="AI31" s="479"/>
      <c r="AJ31" s="479"/>
      <c r="AK31" s="479"/>
      <c r="AL31" s="479"/>
      <c r="AM31" s="479"/>
      <c r="AN31" s="479"/>
      <c r="AO31" s="479"/>
      <c r="AP31" s="479"/>
      <c r="AQ31" s="479"/>
      <c r="AR31" s="479"/>
      <c r="AS31" s="479"/>
      <c r="AT31" s="479"/>
      <c r="AU31" s="479"/>
      <c r="AV31" s="479"/>
      <c r="AW31" s="479"/>
      <c r="AX31" s="479"/>
      <c r="AY31" s="479"/>
      <c r="AZ31" s="479"/>
      <c r="BA31" s="479"/>
      <c r="BB31" s="479"/>
      <c r="BC31" s="479"/>
      <c r="BD31" s="754"/>
      <c r="BE31" s="754"/>
      <c r="BF31" s="754"/>
      <c r="BG31" s="754"/>
      <c r="BH31" s="754"/>
      <c r="BI31" s="754"/>
      <c r="BJ31" s="482"/>
      <c r="BK31" s="482"/>
      <c r="BL31" s="482"/>
      <c r="BM31" s="482"/>
      <c r="BN31" s="482"/>
      <c r="BO31" s="482"/>
      <c r="BP31" s="482"/>
      <c r="BQ31" s="482"/>
      <c r="BR31" s="482"/>
      <c r="BS31" s="482"/>
      <c r="BT31" s="482"/>
      <c r="BU31" s="482"/>
      <c r="BV31" s="482"/>
    </row>
    <row r="32" spans="1:74" ht="11.05" customHeight="1" x14ac:dyDescent="0.2">
      <c r="A32" s="52" t="s">
        <v>40</v>
      </c>
      <c r="B32" s="483" t="s">
        <v>1408</v>
      </c>
      <c r="C32" s="380">
        <v>134.134027</v>
      </c>
      <c r="D32" s="380">
        <v>139.111548</v>
      </c>
      <c r="E32" s="380">
        <v>145.03350699999999</v>
      </c>
      <c r="F32" s="380">
        <v>151.53379699999999</v>
      </c>
      <c r="G32" s="380">
        <v>153.715913</v>
      </c>
      <c r="H32" s="380">
        <v>149.93521999999999</v>
      </c>
      <c r="I32" s="380">
        <v>137.14856399999999</v>
      </c>
      <c r="J32" s="380">
        <v>128.329733</v>
      </c>
      <c r="K32" s="380">
        <v>127.90161999999999</v>
      </c>
      <c r="L32" s="380">
        <v>132.05787000000001</v>
      </c>
      <c r="M32" s="380">
        <v>134.522154</v>
      </c>
      <c r="N32" s="380">
        <v>131.43067300000001</v>
      </c>
      <c r="O32" s="380">
        <v>123.70493999999999</v>
      </c>
      <c r="P32" s="380">
        <v>107.697982</v>
      </c>
      <c r="Q32" s="380">
        <v>109.613539</v>
      </c>
      <c r="R32" s="380">
        <v>115.50493</v>
      </c>
      <c r="S32" s="380">
        <v>117.93173899999999</v>
      </c>
      <c r="T32" s="380">
        <v>108.678173</v>
      </c>
      <c r="U32" s="380">
        <v>94.974288000000001</v>
      </c>
      <c r="V32" s="380">
        <v>81.761792</v>
      </c>
      <c r="W32" s="380">
        <v>77.475972999999996</v>
      </c>
      <c r="X32" s="380">
        <v>81.879538999999994</v>
      </c>
      <c r="Y32" s="380">
        <v>89.191877000000005</v>
      </c>
      <c r="Z32" s="380">
        <v>91.884252000000004</v>
      </c>
      <c r="AA32" s="380">
        <v>84.541109000000006</v>
      </c>
      <c r="AB32" s="380">
        <v>81.034187000000003</v>
      </c>
      <c r="AC32" s="380">
        <v>86.143270000000001</v>
      </c>
      <c r="AD32" s="380">
        <v>90.746359999999996</v>
      </c>
      <c r="AE32" s="380">
        <v>92.692076</v>
      </c>
      <c r="AF32" s="380">
        <v>86.868606</v>
      </c>
      <c r="AG32" s="380">
        <v>79.171988999999996</v>
      </c>
      <c r="AH32" s="380">
        <v>75.569913999999997</v>
      </c>
      <c r="AI32" s="380">
        <v>79.354139000000004</v>
      </c>
      <c r="AJ32" s="380">
        <v>87.342115000000007</v>
      </c>
      <c r="AK32" s="380">
        <v>93.202696000000003</v>
      </c>
      <c r="AL32" s="380">
        <v>88.860583000000005</v>
      </c>
      <c r="AM32" s="380">
        <v>92.713750000000005</v>
      </c>
      <c r="AN32" s="380">
        <v>99.759538000000006</v>
      </c>
      <c r="AO32" s="380">
        <v>109.04113700000001</v>
      </c>
      <c r="AP32" s="380">
        <v>119.67088800000001</v>
      </c>
      <c r="AQ32" s="380">
        <v>128.00072900000001</v>
      </c>
      <c r="AR32" s="380">
        <v>129.40445399999999</v>
      </c>
      <c r="AS32" s="380">
        <v>123.131169</v>
      </c>
      <c r="AT32" s="380">
        <v>118.11288999999999</v>
      </c>
      <c r="AU32" s="380">
        <v>118.27091799999999</v>
      </c>
      <c r="AV32" s="380">
        <v>123.265111</v>
      </c>
      <c r="AW32" s="380">
        <v>131.20806200000001</v>
      </c>
      <c r="AX32" s="380">
        <v>133.253379</v>
      </c>
      <c r="AY32" s="380">
        <v>124.175269</v>
      </c>
      <c r="AZ32" s="380">
        <v>129.33008799999999</v>
      </c>
      <c r="BA32" s="380">
        <v>135.676748</v>
      </c>
      <c r="BB32" s="380">
        <v>139.00797900000001</v>
      </c>
      <c r="BC32" s="380">
        <v>139.984576</v>
      </c>
      <c r="BD32" s="676">
        <v>135.36620400000001</v>
      </c>
      <c r="BE32" s="676">
        <v>127.492639</v>
      </c>
      <c r="BF32" s="676">
        <v>121.85675999999999</v>
      </c>
      <c r="BG32" s="676">
        <v>122.752286</v>
      </c>
      <c r="BH32" s="676">
        <v>131.5308</v>
      </c>
      <c r="BI32" s="676">
        <v>137.96170000000001</v>
      </c>
      <c r="BJ32" s="391">
        <v>130.53890000000001</v>
      </c>
      <c r="BK32" s="391">
        <v>119.90560000000001</v>
      </c>
      <c r="BL32" s="391">
        <v>118.0136</v>
      </c>
      <c r="BM32" s="391">
        <v>126.4853</v>
      </c>
      <c r="BN32" s="391">
        <v>134.06049999999999</v>
      </c>
      <c r="BO32" s="391">
        <v>138.60419999999999</v>
      </c>
      <c r="BP32" s="391">
        <v>132.96430000000001</v>
      </c>
      <c r="BQ32" s="391">
        <v>120.17140000000001</v>
      </c>
      <c r="BR32" s="391">
        <v>110.9606</v>
      </c>
      <c r="BS32" s="391">
        <v>107.4118</v>
      </c>
      <c r="BT32" s="391">
        <v>110.33029999999999</v>
      </c>
      <c r="BU32" s="391">
        <v>109.9729</v>
      </c>
      <c r="BV32" s="391">
        <v>99.982810000000001</v>
      </c>
    </row>
    <row r="33" spans="1:74" ht="11.05" customHeight="1" x14ac:dyDescent="0.2">
      <c r="A33" s="52" t="s">
        <v>51</v>
      </c>
      <c r="B33" s="483" t="s">
        <v>1409</v>
      </c>
      <c r="C33" s="380">
        <v>8.0733429999999995</v>
      </c>
      <c r="D33" s="380">
        <v>8.1198580000000007</v>
      </c>
      <c r="E33" s="380">
        <v>8.2799449999999997</v>
      </c>
      <c r="F33" s="380">
        <v>8.4727750000000004</v>
      </c>
      <c r="G33" s="380">
        <v>8.4206830000000004</v>
      </c>
      <c r="H33" s="380">
        <v>8.5404900000000001</v>
      </c>
      <c r="I33" s="380">
        <v>8.5779879999999995</v>
      </c>
      <c r="J33" s="380">
        <v>7.7747099999999998</v>
      </c>
      <c r="K33" s="380">
        <v>8.2185079999999999</v>
      </c>
      <c r="L33" s="380">
        <v>8.2642670000000003</v>
      </c>
      <c r="M33" s="380">
        <v>8.1484740000000002</v>
      </c>
      <c r="N33" s="380">
        <v>8.2693150000000006</v>
      </c>
      <c r="O33" s="380">
        <v>8.0139870000000002</v>
      </c>
      <c r="P33" s="380">
        <v>7.8190679999999997</v>
      </c>
      <c r="Q33" s="380">
        <v>7.8152920000000003</v>
      </c>
      <c r="R33" s="380">
        <v>7.628304</v>
      </c>
      <c r="S33" s="380">
        <v>7.4646879999999998</v>
      </c>
      <c r="T33" s="380">
        <v>7.2810249999999996</v>
      </c>
      <c r="U33" s="380">
        <v>6.8498919999999996</v>
      </c>
      <c r="V33" s="380">
        <v>6.4293389999999997</v>
      </c>
      <c r="W33" s="380">
        <v>6.8187860000000002</v>
      </c>
      <c r="X33" s="380">
        <v>6.8283170000000002</v>
      </c>
      <c r="Y33" s="380">
        <v>6.9512080000000003</v>
      </c>
      <c r="Z33" s="380">
        <v>7.0380089999999997</v>
      </c>
      <c r="AA33" s="380">
        <v>6.1079480000000004</v>
      </c>
      <c r="AB33" s="380">
        <v>6.1064449999999999</v>
      </c>
      <c r="AC33" s="380">
        <v>5.7715449999999997</v>
      </c>
      <c r="AD33" s="380">
        <v>5.9196619999999998</v>
      </c>
      <c r="AE33" s="380">
        <v>5.8159359999999998</v>
      </c>
      <c r="AF33" s="380">
        <v>6.1194959999999998</v>
      </c>
      <c r="AG33" s="380">
        <v>6.0701780000000003</v>
      </c>
      <c r="AH33" s="380">
        <v>5.8338599999999996</v>
      </c>
      <c r="AI33" s="380">
        <v>5.7754669999999999</v>
      </c>
      <c r="AJ33" s="380">
        <v>6.0141840000000002</v>
      </c>
      <c r="AK33" s="380">
        <v>6.1916849999999997</v>
      </c>
      <c r="AL33" s="380">
        <v>5.7772490000000003</v>
      </c>
      <c r="AM33" s="380">
        <v>6.115723</v>
      </c>
      <c r="AN33" s="380">
        <v>6.1896829999999996</v>
      </c>
      <c r="AO33" s="380">
        <v>6.0560299999999998</v>
      </c>
      <c r="AP33" s="380">
        <v>6.1028659999999997</v>
      </c>
      <c r="AQ33" s="380">
        <v>5.9953589999999997</v>
      </c>
      <c r="AR33" s="380">
        <v>5.9767929999999998</v>
      </c>
      <c r="AS33" s="380">
        <v>6.1440720000000004</v>
      </c>
      <c r="AT33" s="380">
        <v>6.1195950000000003</v>
      </c>
      <c r="AU33" s="380">
        <v>6.1150029999999997</v>
      </c>
      <c r="AV33" s="380">
        <v>5.9440819999999999</v>
      </c>
      <c r="AW33" s="380">
        <v>5.9071160000000003</v>
      </c>
      <c r="AX33" s="380">
        <v>6.0576800000000004</v>
      </c>
      <c r="AY33" s="380">
        <v>5.8459130000000004</v>
      </c>
      <c r="AZ33" s="380">
        <v>5.9408719999999997</v>
      </c>
      <c r="BA33" s="380">
        <v>5.9655829999999996</v>
      </c>
      <c r="BB33" s="380">
        <v>5.9888240000000001</v>
      </c>
      <c r="BC33" s="380">
        <v>5.9261330000000001</v>
      </c>
      <c r="BD33" s="676">
        <v>5.8006729999999997</v>
      </c>
      <c r="BE33" s="676">
        <v>5.5677630000000002</v>
      </c>
      <c r="BF33" s="676">
        <v>5.4269090000000002</v>
      </c>
      <c r="BG33" s="676">
        <v>5.3311229999999998</v>
      </c>
      <c r="BH33" s="676">
        <v>5.8549689999999996</v>
      </c>
      <c r="BI33" s="676">
        <v>6.2375509999999998</v>
      </c>
      <c r="BJ33" s="391">
        <v>5.3584269999999998</v>
      </c>
      <c r="BK33" s="391">
        <v>4.145899</v>
      </c>
      <c r="BL33" s="391">
        <v>4.3457499999999998</v>
      </c>
      <c r="BM33" s="391">
        <v>3.6938070000000001</v>
      </c>
      <c r="BN33" s="391">
        <v>3.5379559999999999</v>
      </c>
      <c r="BO33" s="391">
        <v>4.0598169999999998</v>
      </c>
      <c r="BP33" s="391">
        <v>3.615386</v>
      </c>
      <c r="BQ33" s="391">
        <v>2.552921</v>
      </c>
      <c r="BR33" s="391">
        <v>1.864215</v>
      </c>
      <c r="BS33" s="391">
        <v>1.7533890000000001</v>
      </c>
      <c r="BT33" s="391">
        <v>2.3510249999999999</v>
      </c>
      <c r="BU33" s="391">
        <v>2.9112930000000001</v>
      </c>
      <c r="BV33" s="391">
        <v>2.6344829999999999</v>
      </c>
    </row>
    <row r="34" spans="1:74" ht="11.05" customHeight="1" x14ac:dyDescent="0.2">
      <c r="A34" s="52" t="s">
        <v>52</v>
      </c>
      <c r="B34" s="483" t="s">
        <v>1410</v>
      </c>
      <c r="C34" s="380">
        <v>16.443411999999999</v>
      </c>
      <c r="D34" s="380">
        <v>16.346366</v>
      </c>
      <c r="E34" s="380">
        <v>16.682606</v>
      </c>
      <c r="F34" s="380">
        <v>16.600508000000001</v>
      </c>
      <c r="G34" s="380">
        <v>16.859715999999999</v>
      </c>
      <c r="H34" s="380">
        <v>16.881762999999999</v>
      </c>
      <c r="I34" s="380">
        <v>17.611426000000002</v>
      </c>
      <c r="J34" s="380">
        <v>17.384457000000001</v>
      </c>
      <c r="K34" s="380">
        <v>17.475016</v>
      </c>
      <c r="L34" s="380">
        <v>17.508565000000001</v>
      </c>
      <c r="M34" s="380">
        <v>17.383989</v>
      </c>
      <c r="N34" s="380">
        <v>17.116184000000001</v>
      </c>
      <c r="O34" s="380">
        <v>17.225940000000001</v>
      </c>
      <c r="P34" s="380">
        <v>16.792300000000001</v>
      </c>
      <c r="Q34" s="380">
        <v>16.734099000000001</v>
      </c>
      <c r="R34" s="380">
        <v>16.538263000000001</v>
      </c>
      <c r="S34" s="380">
        <v>16.648731000000002</v>
      </c>
      <c r="T34" s="380">
        <v>16.584071000000002</v>
      </c>
      <c r="U34" s="380">
        <v>16.486293</v>
      </c>
      <c r="V34" s="380">
        <v>16.506284999999998</v>
      </c>
      <c r="W34" s="380">
        <v>16.620201000000002</v>
      </c>
      <c r="X34" s="380">
        <v>16.879719000000001</v>
      </c>
      <c r="Y34" s="380">
        <v>17.230983999999999</v>
      </c>
      <c r="Z34" s="380">
        <v>18.220188</v>
      </c>
      <c r="AA34" s="380">
        <v>17.369537000000001</v>
      </c>
      <c r="AB34" s="380">
        <v>17.448029999999999</v>
      </c>
      <c r="AC34" s="380">
        <v>17.331572000000001</v>
      </c>
      <c r="AD34" s="380">
        <v>17.184718</v>
      </c>
      <c r="AE34" s="380">
        <v>17.529952000000002</v>
      </c>
      <c r="AF34" s="380">
        <v>17.297056000000001</v>
      </c>
      <c r="AG34" s="380">
        <v>19.049918999999999</v>
      </c>
      <c r="AH34" s="380">
        <v>16.459589000000001</v>
      </c>
      <c r="AI34" s="380">
        <v>16.218233000000001</v>
      </c>
      <c r="AJ34" s="380">
        <v>16.263347</v>
      </c>
      <c r="AK34" s="380">
        <v>16.969798999999998</v>
      </c>
      <c r="AL34" s="380">
        <v>16.520990000000001</v>
      </c>
      <c r="AM34" s="380">
        <v>17.716260999999999</v>
      </c>
      <c r="AN34" s="380">
        <v>17.878634999999999</v>
      </c>
      <c r="AO34" s="380">
        <v>17.474688</v>
      </c>
      <c r="AP34" s="380">
        <v>17.418696000000001</v>
      </c>
      <c r="AQ34" s="380">
        <v>17.331206999999999</v>
      </c>
      <c r="AR34" s="380">
        <v>17.535737000000001</v>
      </c>
      <c r="AS34" s="380">
        <v>17.393391999999999</v>
      </c>
      <c r="AT34" s="380">
        <v>16.776799</v>
      </c>
      <c r="AU34" s="380">
        <v>16.837015000000001</v>
      </c>
      <c r="AV34" s="380">
        <v>16.796182999999999</v>
      </c>
      <c r="AW34" s="380">
        <v>16.887785000000001</v>
      </c>
      <c r="AX34" s="380">
        <v>17.627693000000001</v>
      </c>
      <c r="AY34" s="380">
        <v>17.337242</v>
      </c>
      <c r="AZ34" s="380">
        <v>17.233708</v>
      </c>
      <c r="BA34" s="380">
        <v>17.043500000000002</v>
      </c>
      <c r="BB34" s="380">
        <v>16.677295000000001</v>
      </c>
      <c r="BC34" s="380">
        <v>16.657295000000001</v>
      </c>
      <c r="BD34" s="676">
        <v>16.912037000000002</v>
      </c>
      <c r="BE34" s="676">
        <v>16.765381999999999</v>
      </c>
      <c r="BF34" s="676">
        <v>16.309425000000001</v>
      </c>
      <c r="BG34" s="676">
        <v>17.035682999999999</v>
      </c>
      <c r="BH34" s="676">
        <v>17.100580000000001</v>
      </c>
      <c r="BI34" s="676">
        <v>17.256350000000001</v>
      </c>
      <c r="BJ34" s="391">
        <v>17.24925</v>
      </c>
      <c r="BK34" s="391">
        <v>17.29945</v>
      </c>
      <c r="BL34" s="391">
        <v>17.22767</v>
      </c>
      <c r="BM34" s="391">
        <v>17.11131</v>
      </c>
      <c r="BN34" s="391">
        <v>16.961169999999999</v>
      </c>
      <c r="BO34" s="391">
        <v>16.87013</v>
      </c>
      <c r="BP34" s="391">
        <v>16.924710000000001</v>
      </c>
      <c r="BQ34" s="391">
        <v>16.853210000000001</v>
      </c>
      <c r="BR34" s="391">
        <v>16.840669999999999</v>
      </c>
      <c r="BS34" s="391">
        <v>16.819220000000001</v>
      </c>
      <c r="BT34" s="391">
        <v>16.865469999999998</v>
      </c>
      <c r="BU34" s="391">
        <v>17.012270000000001</v>
      </c>
      <c r="BV34" s="391">
        <v>17.027370000000001</v>
      </c>
    </row>
    <row r="35" spans="1:74" ht="11.05" customHeight="1" x14ac:dyDescent="0.2">
      <c r="A35" s="52"/>
      <c r="B35" s="844"/>
      <c r="C35" s="479"/>
      <c r="D35" s="479"/>
      <c r="E35" s="479"/>
      <c r="F35" s="479"/>
      <c r="G35" s="479"/>
      <c r="H35" s="479"/>
      <c r="I35" s="479"/>
      <c r="J35" s="479"/>
      <c r="K35" s="479"/>
      <c r="L35" s="479"/>
      <c r="M35" s="479"/>
      <c r="N35" s="479"/>
      <c r="O35" s="479"/>
      <c r="P35" s="479"/>
      <c r="Q35" s="479"/>
      <c r="R35" s="479"/>
      <c r="S35" s="479"/>
      <c r="T35" s="479"/>
      <c r="U35" s="479"/>
      <c r="V35" s="479"/>
      <c r="W35" s="479"/>
      <c r="X35" s="479"/>
      <c r="Y35" s="479"/>
      <c r="Z35" s="479"/>
      <c r="AA35" s="479"/>
      <c r="AB35" s="479"/>
      <c r="AC35" s="479"/>
      <c r="AD35" s="479"/>
      <c r="AE35" s="479"/>
      <c r="AF35" s="479"/>
      <c r="AG35" s="479"/>
      <c r="AH35" s="479"/>
      <c r="AI35" s="479"/>
      <c r="AJ35" s="479"/>
      <c r="AK35" s="479"/>
      <c r="AL35" s="479"/>
      <c r="AM35" s="479"/>
      <c r="AN35" s="479"/>
      <c r="AO35" s="479"/>
      <c r="AP35" s="479"/>
      <c r="AQ35" s="479"/>
      <c r="AR35" s="479"/>
      <c r="AS35" s="479"/>
      <c r="AT35" s="479"/>
      <c r="AU35" s="479"/>
      <c r="AV35" s="479"/>
      <c r="AW35" s="479"/>
      <c r="AX35" s="479"/>
      <c r="AY35" s="479"/>
      <c r="AZ35" s="479"/>
      <c r="BA35" s="479"/>
      <c r="BB35" s="479"/>
      <c r="BC35" s="479"/>
      <c r="BD35" s="754"/>
      <c r="BE35" s="754"/>
      <c r="BF35" s="754"/>
      <c r="BG35" s="754"/>
      <c r="BH35" s="754"/>
      <c r="BI35" s="754"/>
      <c r="BJ35" s="482"/>
      <c r="BK35" s="482"/>
      <c r="BL35" s="482"/>
      <c r="BM35" s="482"/>
      <c r="BN35" s="482"/>
      <c r="BO35" s="482"/>
      <c r="BP35" s="482"/>
      <c r="BQ35" s="482"/>
      <c r="BR35" s="482"/>
      <c r="BS35" s="482"/>
      <c r="BT35" s="482"/>
      <c r="BU35" s="482"/>
      <c r="BV35" s="482"/>
    </row>
    <row r="36" spans="1:74" ht="11.05" customHeight="1" x14ac:dyDescent="0.2">
      <c r="A36" s="52"/>
      <c r="B36" s="847" t="s">
        <v>68</v>
      </c>
      <c r="C36" s="479"/>
      <c r="D36" s="479"/>
      <c r="E36" s="479"/>
      <c r="F36" s="479"/>
      <c r="G36" s="479"/>
      <c r="H36" s="479"/>
      <c r="I36" s="479"/>
      <c r="J36" s="479"/>
      <c r="K36" s="479"/>
      <c r="L36" s="479"/>
      <c r="M36" s="479"/>
      <c r="N36" s="479"/>
      <c r="O36" s="479"/>
      <c r="P36" s="479"/>
      <c r="Q36" s="479"/>
      <c r="R36" s="479"/>
      <c r="S36" s="479"/>
      <c r="T36" s="479"/>
      <c r="U36" s="479"/>
      <c r="V36" s="479"/>
      <c r="W36" s="479"/>
      <c r="X36" s="479"/>
      <c r="Y36" s="479"/>
      <c r="Z36" s="479"/>
      <c r="AA36" s="479"/>
      <c r="AB36" s="479"/>
      <c r="AC36" s="479"/>
      <c r="AD36" s="479"/>
      <c r="AE36" s="479"/>
      <c r="AF36" s="479"/>
      <c r="AG36" s="479"/>
      <c r="AH36" s="479"/>
      <c r="AI36" s="479"/>
      <c r="AJ36" s="479"/>
      <c r="AK36" s="479"/>
      <c r="AL36" s="479"/>
      <c r="AM36" s="479"/>
      <c r="AN36" s="479"/>
      <c r="AO36" s="479"/>
      <c r="AP36" s="479"/>
      <c r="AQ36" s="479"/>
      <c r="AR36" s="479"/>
      <c r="AS36" s="479"/>
      <c r="AT36" s="479"/>
      <c r="AU36" s="479"/>
      <c r="AV36" s="479"/>
      <c r="AW36" s="479"/>
      <c r="AX36" s="479"/>
      <c r="AY36" s="479"/>
      <c r="AZ36" s="479"/>
      <c r="BA36" s="479"/>
      <c r="BB36" s="479"/>
      <c r="BC36" s="479"/>
      <c r="BD36" s="754"/>
      <c r="BE36" s="754"/>
      <c r="BF36" s="754"/>
      <c r="BG36" s="754"/>
      <c r="BH36" s="754"/>
      <c r="BI36" s="754"/>
      <c r="BJ36" s="482"/>
      <c r="BK36" s="482"/>
      <c r="BL36" s="482"/>
      <c r="BM36" s="482"/>
      <c r="BN36" s="482"/>
      <c r="BO36" s="482"/>
      <c r="BP36" s="482"/>
      <c r="BQ36" s="482"/>
      <c r="BR36" s="482"/>
      <c r="BS36" s="482"/>
      <c r="BT36" s="482"/>
      <c r="BU36" s="482"/>
      <c r="BV36" s="482"/>
    </row>
    <row r="37" spans="1:74" ht="11.05" customHeight="1" x14ac:dyDescent="0.2">
      <c r="A37" s="52"/>
      <c r="B37" s="419" t="s">
        <v>1411</v>
      </c>
      <c r="C37" s="479"/>
      <c r="D37" s="479"/>
      <c r="E37" s="479"/>
      <c r="F37" s="479"/>
      <c r="G37" s="479"/>
      <c r="H37" s="479"/>
      <c r="I37" s="479"/>
      <c r="J37" s="479"/>
      <c r="K37" s="479"/>
      <c r="L37" s="479"/>
      <c r="M37" s="479"/>
      <c r="N37" s="479"/>
      <c r="O37" s="479"/>
      <c r="P37" s="479"/>
      <c r="Q37" s="479"/>
      <c r="R37" s="479"/>
      <c r="S37" s="479"/>
      <c r="T37" s="479"/>
      <c r="U37" s="479"/>
      <c r="V37" s="479"/>
      <c r="W37" s="479"/>
      <c r="X37" s="479"/>
      <c r="Y37" s="479"/>
      <c r="Z37" s="479"/>
      <c r="AA37" s="479"/>
      <c r="AB37" s="479"/>
      <c r="AC37" s="479"/>
      <c r="AD37" s="479"/>
      <c r="AE37" s="479"/>
      <c r="AF37" s="479"/>
      <c r="AG37" s="479"/>
      <c r="AH37" s="479"/>
      <c r="AI37" s="479"/>
      <c r="AJ37" s="479"/>
      <c r="AK37" s="479"/>
      <c r="AL37" s="479"/>
      <c r="AM37" s="479"/>
      <c r="AN37" s="479"/>
      <c r="AO37" s="479"/>
      <c r="AP37" s="479"/>
      <c r="AQ37" s="479"/>
      <c r="AR37" s="479"/>
      <c r="AS37" s="479"/>
      <c r="AT37" s="479"/>
      <c r="AU37" s="479"/>
      <c r="AV37" s="479"/>
      <c r="AW37" s="479"/>
      <c r="AX37" s="479"/>
      <c r="AY37" s="479"/>
      <c r="AZ37" s="479"/>
      <c r="BA37" s="479"/>
      <c r="BB37" s="479"/>
      <c r="BC37" s="479"/>
      <c r="BD37" s="754"/>
      <c r="BE37" s="754"/>
      <c r="BF37" s="754"/>
      <c r="BG37" s="754"/>
      <c r="BH37" s="754"/>
      <c r="BI37" s="754"/>
      <c r="BJ37" s="482"/>
      <c r="BK37" s="482"/>
      <c r="BL37" s="482"/>
      <c r="BM37" s="482"/>
      <c r="BN37" s="482"/>
      <c r="BO37" s="482"/>
      <c r="BP37" s="482"/>
      <c r="BQ37" s="482"/>
      <c r="BR37" s="482"/>
      <c r="BS37" s="482"/>
      <c r="BT37" s="482"/>
      <c r="BU37" s="482"/>
      <c r="BV37" s="482"/>
    </row>
    <row r="38" spans="1:74" ht="11.05" customHeight="1" x14ac:dyDescent="0.2">
      <c r="A38" s="29" t="s">
        <v>255</v>
      </c>
      <c r="B38" s="484" t="s">
        <v>474</v>
      </c>
      <c r="C38" s="466">
        <v>1.9360287529</v>
      </c>
      <c r="D38" s="466">
        <v>1.9044576946</v>
      </c>
      <c r="E38" s="466">
        <v>1.9306326428</v>
      </c>
      <c r="F38" s="466">
        <v>1.9229253076999999</v>
      </c>
      <c r="G38" s="466">
        <v>1.8920969184</v>
      </c>
      <c r="H38" s="466">
        <v>1.9045386050999999</v>
      </c>
      <c r="I38" s="466">
        <v>1.9081920777000001</v>
      </c>
      <c r="J38" s="466">
        <v>1.9374620145999999</v>
      </c>
      <c r="K38" s="466">
        <v>1.9396412607</v>
      </c>
      <c r="L38" s="466">
        <v>1.9119282651</v>
      </c>
      <c r="M38" s="466">
        <v>1.9084583820000001</v>
      </c>
      <c r="N38" s="466">
        <v>1.9164044434</v>
      </c>
      <c r="O38" s="466">
        <v>1.9002439028</v>
      </c>
      <c r="P38" s="466">
        <v>1.9264737038999999</v>
      </c>
      <c r="Q38" s="466">
        <v>1.8933881796000001</v>
      </c>
      <c r="R38" s="466">
        <v>1.8952856568000001</v>
      </c>
      <c r="S38" s="466">
        <v>1.8931579256</v>
      </c>
      <c r="T38" s="466">
        <v>1.9520854196999999</v>
      </c>
      <c r="U38" s="466">
        <v>2.0075843822000001</v>
      </c>
      <c r="V38" s="466">
        <v>2.0562939591</v>
      </c>
      <c r="W38" s="466">
        <v>2.0089532846</v>
      </c>
      <c r="X38" s="466">
        <v>2.0282229179</v>
      </c>
      <c r="Y38" s="466">
        <v>2.0357982250000002</v>
      </c>
      <c r="Z38" s="466">
        <v>2.0715358930000001</v>
      </c>
      <c r="AA38" s="466">
        <v>2.1999997519000001</v>
      </c>
      <c r="AB38" s="466">
        <v>2.1699923609999998</v>
      </c>
      <c r="AC38" s="466">
        <v>2.1519612245999999</v>
      </c>
      <c r="AD38" s="466">
        <v>2.1814958866</v>
      </c>
      <c r="AE38" s="466">
        <v>2.2321288404000001</v>
      </c>
      <c r="AF38" s="466">
        <v>2.3155552371999999</v>
      </c>
      <c r="AG38" s="466">
        <v>2.4693298204</v>
      </c>
      <c r="AH38" s="466">
        <v>2.5065243406</v>
      </c>
      <c r="AI38" s="466">
        <v>2.5078223408000002</v>
      </c>
      <c r="AJ38" s="466">
        <v>2.4609091750999998</v>
      </c>
      <c r="AK38" s="466">
        <v>2.4777312747</v>
      </c>
      <c r="AL38" s="466">
        <v>2.6450427794000002</v>
      </c>
      <c r="AM38" s="466">
        <v>2.5903686218000002</v>
      </c>
      <c r="AN38" s="466">
        <v>2.5892527438999999</v>
      </c>
      <c r="AO38" s="466">
        <v>2.4979914435000001</v>
      </c>
      <c r="AP38" s="466">
        <v>2.4713572313999999</v>
      </c>
      <c r="AQ38" s="466">
        <v>2.5092990619000002</v>
      </c>
      <c r="AR38" s="466">
        <v>2.4623011391</v>
      </c>
      <c r="AS38" s="466">
        <v>2.4738063500999998</v>
      </c>
      <c r="AT38" s="466">
        <v>2.4908998937</v>
      </c>
      <c r="AU38" s="466">
        <v>2.5303277523999999</v>
      </c>
      <c r="AV38" s="466">
        <v>2.5308087511999999</v>
      </c>
      <c r="AW38" s="466">
        <v>2.5057355774999999</v>
      </c>
      <c r="AX38" s="466">
        <v>2.4743834294</v>
      </c>
      <c r="AY38" s="466">
        <v>2.4872913288</v>
      </c>
      <c r="AZ38" s="466">
        <v>2.4938945472</v>
      </c>
      <c r="BA38" s="466">
        <v>2.5099162848000001</v>
      </c>
      <c r="BB38" s="466">
        <v>2.5443075621000002</v>
      </c>
      <c r="BC38" s="466">
        <v>2.5722146629</v>
      </c>
      <c r="BD38" s="674">
        <v>2.5185119667999998</v>
      </c>
      <c r="BE38" s="674">
        <v>2.4817023506</v>
      </c>
      <c r="BF38" s="674">
        <v>2.4489638493000001</v>
      </c>
      <c r="BG38" s="674">
        <v>2.4246673535999999</v>
      </c>
      <c r="BH38" s="674">
        <v>2.398676</v>
      </c>
      <c r="BI38" s="674">
        <v>2.3945150000000002</v>
      </c>
      <c r="BJ38" s="389">
        <v>2.3933870000000002</v>
      </c>
      <c r="BK38" s="389">
        <v>2.4140419999999998</v>
      </c>
      <c r="BL38" s="389">
        <v>2.4103829999999999</v>
      </c>
      <c r="BM38" s="389">
        <v>2.411044</v>
      </c>
      <c r="BN38" s="389">
        <v>2.413427</v>
      </c>
      <c r="BO38" s="389">
        <v>2.4105629999999998</v>
      </c>
      <c r="BP38" s="389">
        <v>2.3968020000000001</v>
      </c>
      <c r="BQ38" s="389">
        <v>2.4028100000000001</v>
      </c>
      <c r="BR38" s="389">
        <v>2.4113220000000002</v>
      </c>
      <c r="BS38" s="389">
        <v>2.39567</v>
      </c>
      <c r="BT38" s="389">
        <v>2.3740770000000002</v>
      </c>
      <c r="BU38" s="389">
        <v>2.3758210000000002</v>
      </c>
      <c r="BV38" s="389">
        <v>2.3799410000000001</v>
      </c>
    </row>
    <row r="39" spans="1:74" ht="11.05" customHeight="1" x14ac:dyDescent="0.2">
      <c r="A39" s="52" t="s">
        <v>257</v>
      </c>
      <c r="B39" s="484" t="s">
        <v>1042</v>
      </c>
      <c r="C39" s="466">
        <v>2.6189208597000002</v>
      </c>
      <c r="D39" s="466">
        <v>2.3957473847999999</v>
      </c>
      <c r="E39" s="466">
        <v>2.1399498974000002</v>
      </c>
      <c r="F39" s="466">
        <v>2.1001725734000001</v>
      </c>
      <c r="G39" s="466">
        <v>2.1719155728000001</v>
      </c>
      <c r="H39" s="466">
        <v>2.0254687832</v>
      </c>
      <c r="I39" s="466">
        <v>2.0584451906000001</v>
      </c>
      <c r="J39" s="466">
        <v>2.4105464320999999</v>
      </c>
      <c r="K39" s="466">
        <v>2.4201300868</v>
      </c>
      <c r="L39" s="466">
        <v>2.4968882008</v>
      </c>
      <c r="M39" s="466">
        <v>2.9946280985999998</v>
      </c>
      <c r="N39" s="466">
        <v>3.1688250869000001</v>
      </c>
      <c r="O39" s="466">
        <v>3.1977611457999999</v>
      </c>
      <c r="P39" s="466">
        <v>17.116937833000001</v>
      </c>
      <c r="Q39" s="466">
        <v>3.2898487968999999</v>
      </c>
      <c r="R39" s="466">
        <v>3.0609751839000001</v>
      </c>
      <c r="S39" s="466">
        <v>3.2649187951999998</v>
      </c>
      <c r="T39" s="466">
        <v>3.5273612002000001</v>
      </c>
      <c r="U39" s="466">
        <v>4.0759460535000001</v>
      </c>
      <c r="V39" s="466">
        <v>4.4214561622000002</v>
      </c>
      <c r="W39" s="466">
        <v>5.0391088985000003</v>
      </c>
      <c r="X39" s="466">
        <v>5.6943245552999997</v>
      </c>
      <c r="Y39" s="466">
        <v>5.7666940913999998</v>
      </c>
      <c r="Z39" s="466">
        <v>5.6411029529999999</v>
      </c>
      <c r="AA39" s="466">
        <v>6.5615685707000004</v>
      </c>
      <c r="AB39" s="466">
        <v>5.9972804982000003</v>
      </c>
      <c r="AC39" s="466">
        <v>5.0999950249000001</v>
      </c>
      <c r="AD39" s="466">
        <v>6.2112152114999999</v>
      </c>
      <c r="AE39" s="466">
        <v>7.5658022316000002</v>
      </c>
      <c r="AF39" s="466">
        <v>8.0109598412</v>
      </c>
      <c r="AG39" s="466">
        <v>7.5251204563999998</v>
      </c>
      <c r="AH39" s="466">
        <v>9.0036781665000003</v>
      </c>
      <c r="AI39" s="466">
        <v>8.1459769853000008</v>
      </c>
      <c r="AJ39" s="466">
        <v>5.8016812475000004</v>
      </c>
      <c r="AK39" s="466">
        <v>5.7086230943</v>
      </c>
      <c r="AL39" s="466">
        <v>8.9206060783000005</v>
      </c>
      <c r="AM39" s="466">
        <v>7.0480798877000002</v>
      </c>
      <c r="AN39" s="466">
        <v>4.3766906663</v>
      </c>
      <c r="AO39" s="466">
        <v>3.3688401705</v>
      </c>
      <c r="AP39" s="466">
        <v>2.6996565491000002</v>
      </c>
      <c r="AQ39" s="466">
        <v>2.5466016362000001</v>
      </c>
      <c r="AR39" s="466">
        <v>2.5965598186999999</v>
      </c>
      <c r="AS39" s="466">
        <v>2.9999010815</v>
      </c>
      <c r="AT39" s="466">
        <v>2.9442115459</v>
      </c>
      <c r="AU39" s="466">
        <v>2.8748364672000002</v>
      </c>
      <c r="AV39" s="466">
        <v>2.9244336025000002</v>
      </c>
      <c r="AW39" s="466">
        <v>3.3889108793</v>
      </c>
      <c r="AX39" s="466">
        <v>3.2818352851000001</v>
      </c>
      <c r="AY39" s="466">
        <v>4.7990806416999998</v>
      </c>
      <c r="AZ39" s="466">
        <v>2.8800842169999998</v>
      </c>
      <c r="BA39" s="466">
        <v>2.1837837014999999</v>
      </c>
      <c r="BB39" s="466">
        <v>2.0483137927000001</v>
      </c>
      <c r="BC39" s="466">
        <v>2.2588376039</v>
      </c>
      <c r="BD39" s="674">
        <v>2.6881444432000001</v>
      </c>
      <c r="BE39" s="674">
        <v>2.5059782820000001</v>
      </c>
      <c r="BF39" s="674">
        <v>2.2266028150000001</v>
      </c>
      <c r="BG39" s="674">
        <v>2.3706732516</v>
      </c>
      <c r="BH39" s="674">
        <v>2.414679</v>
      </c>
      <c r="BI39" s="674">
        <v>2.3706670000000001</v>
      </c>
      <c r="BJ39" s="389">
        <v>3.5584790000000002</v>
      </c>
      <c r="BK39" s="389">
        <v>3.8146369999999998</v>
      </c>
      <c r="BL39" s="389">
        <v>3.4543870000000001</v>
      </c>
      <c r="BM39" s="389">
        <v>2.99796</v>
      </c>
      <c r="BN39" s="389">
        <v>2.7309049999999999</v>
      </c>
      <c r="BO39" s="389">
        <v>2.65273</v>
      </c>
      <c r="BP39" s="389">
        <v>2.6362130000000001</v>
      </c>
      <c r="BQ39" s="389">
        <v>2.846587</v>
      </c>
      <c r="BR39" s="389">
        <v>3.126735</v>
      </c>
      <c r="BS39" s="389">
        <v>3.1825779999999999</v>
      </c>
      <c r="BT39" s="389">
        <v>3.2584770000000001</v>
      </c>
      <c r="BU39" s="389">
        <v>3.6752359999999999</v>
      </c>
      <c r="BV39" s="389">
        <v>4.0667840000000002</v>
      </c>
    </row>
    <row r="40" spans="1:74" ht="11.05" customHeight="1" x14ac:dyDescent="0.2">
      <c r="A40" s="29" t="s">
        <v>256</v>
      </c>
      <c r="B40" s="484" t="s">
        <v>1134</v>
      </c>
      <c r="C40" s="466">
        <v>13.16</v>
      </c>
      <c r="D40" s="466">
        <v>12.68</v>
      </c>
      <c r="E40" s="466">
        <v>10.29</v>
      </c>
      <c r="F40" s="466">
        <v>8.1999999999999993</v>
      </c>
      <c r="G40" s="466">
        <v>5.7</v>
      </c>
      <c r="H40" s="466">
        <v>6.26</v>
      </c>
      <c r="I40" s="466">
        <v>7.38</v>
      </c>
      <c r="J40" s="466">
        <v>9.67</v>
      </c>
      <c r="K40" s="466">
        <v>9.56</v>
      </c>
      <c r="L40" s="466">
        <v>8.68</v>
      </c>
      <c r="M40" s="466">
        <v>8.86</v>
      </c>
      <c r="N40" s="466">
        <v>9.2100000000000009</v>
      </c>
      <c r="O40" s="466">
        <v>10.33</v>
      </c>
      <c r="P40" s="466">
        <v>11.38</v>
      </c>
      <c r="Q40" s="466">
        <v>12.41</v>
      </c>
      <c r="R40" s="466">
        <v>12.81</v>
      </c>
      <c r="S40" s="466">
        <v>12.82</v>
      </c>
      <c r="T40" s="466">
        <v>13.56</v>
      </c>
      <c r="U40" s="466">
        <v>14.34</v>
      </c>
      <c r="V40" s="466">
        <v>14.47</v>
      </c>
      <c r="W40" s="466">
        <v>13.8</v>
      </c>
      <c r="X40" s="466">
        <v>15.05</v>
      </c>
      <c r="Y40" s="466">
        <v>17.02</v>
      </c>
      <c r="Z40" s="466">
        <v>16.350000000000001</v>
      </c>
      <c r="AA40" s="466">
        <v>15.49</v>
      </c>
      <c r="AB40" s="466">
        <v>16.489999999999998</v>
      </c>
      <c r="AC40" s="466">
        <v>20.329999999999998</v>
      </c>
      <c r="AD40" s="466">
        <v>25.06</v>
      </c>
      <c r="AE40" s="466">
        <v>26.15</v>
      </c>
      <c r="AF40" s="466">
        <v>26.3</v>
      </c>
      <c r="AG40" s="466">
        <v>30.36</v>
      </c>
      <c r="AH40" s="466">
        <v>25.72</v>
      </c>
      <c r="AI40" s="466">
        <v>23.76</v>
      </c>
      <c r="AJ40" s="466">
        <v>21.76</v>
      </c>
      <c r="AK40" s="466">
        <v>23.74</v>
      </c>
      <c r="AL40" s="466">
        <v>19.86</v>
      </c>
      <c r="AM40" s="466">
        <v>19.439710218999998</v>
      </c>
      <c r="AN40" s="466">
        <v>18.558459821</v>
      </c>
      <c r="AO40" s="466">
        <v>19.919933667999999</v>
      </c>
      <c r="AP40" s="466">
        <v>18.767393001999999</v>
      </c>
      <c r="AQ40" s="466">
        <v>18.108485637000001</v>
      </c>
      <c r="AR40" s="466">
        <v>16.823865066</v>
      </c>
      <c r="AS40" s="466">
        <v>16.735699165</v>
      </c>
      <c r="AT40" s="466">
        <v>19.032175426999999</v>
      </c>
      <c r="AU40" s="466">
        <v>22.203966682000001</v>
      </c>
      <c r="AV40" s="466">
        <v>21.466445268000001</v>
      </c>
      <c r="AW40" s="466">
        <v>20.748233454000001</v>
      </c>
      <c r="AX40" s="466">
        <v>20.250279726999999</v>
      </c>
      <c r="AY40" s="466">
        <v>18.220823993</v>
      </c>
      <c r="AZ40" s="466">
        <v>18.942277035</v>
      </c>
      <c r="BA40" s="466">
        <v>19.671952385000001</v>
      </c>
      <c r="BB40" s="466">
        <v>19.237759646000001</v>
      </c>
      <c r="BC40" s="466">
        <v>18.813742873999999</v>
      </c>
      <c r="BD40" s="674">
        <v>17.680751310000002</v>
      </c>
      <c r="BE40" s="674">
        <v>18.148456761999999</v>
      </c>
      <c r="BF40" s="674">
        <v>18.232807884</v>
      </c>
      <c r="BG40" s="674">
        <v>17.078631563999998</v>
      </c>
      <c r="BH40" s="674">
        <v>14.810689999999999</v>
      </c>
      <c r="BI40" s="674">
        <v>14.0677</v>
      </c>
      <c r="BJ40" s="389">
        <v>13.83924</v>
      </c>
      <c r="BK40" s="389">
        <v>13.64798</v>
      </c>
      <c r="BL40" s="389">
        <v>13.29255</v>
      </c>
      <c r="BM40" s="389">
        <v>13.771100000000001</v>
      </c>
      <c r="BN40" s="389">
        <v>14.526020000000001</v>
      </c>
      <c r="BO40" s="389">
        <v>14.23434</v>
      </c>
      <c r="BP40" s="389">
        <v>14.692449999999999</v>
      </c>
      <c r="BQ40" s="389">
        <v>14.34183</v>
      </c>
      <c r="BR40" s="389">
        <v>14.07544</v>
      </c>
      <c r="BS40" s="389">
        <v>13.957420000000001</v>
      </c>
      <c r="BT40" s="389">
        <v>13.88313</v>
      </c>
      <c r="BU40" s="389">
        <v>13.70858</v>
      </c>
      <c r="BV40" s="389">
        <v>14.09675</v>
      </c>
    </row>
    <row r="41" spans="1:74" ht="11.05" customHeight="1" x14ac:dyDescent="0.2">
      <c r="A41" s="29" t="s">
        <v>7</v>
      </c>
      <c r="B41" s="484" t="s">
        <v>1133</v>
      </c>
      <c r="C41" s="466">
        <v>14.62</v>
      </c>
      <c r="D41" s="466">
        <v>13.83</v>
      </c>
      <c r="E41" s="466">
        <v>10.85</v>
      </c>
      <c r="F41" s="466">
        <v>8.83</v>
      </c>
      <c r="G41" s="466">
        <v>7.42</v>
      </c>
      <c r="H41" s="466">
        <v>9.14</v>
      </c>
      <c r="I41" s="466">
        <v>10.96</v>
      </c>
      <c r="J41" s="466">
        <v>10.7</v>
      </c>
      <c r="K41" s="466">
        <v>9.8699999999999992</v>
      </c>
      <c r="L41" s="466">
        <v>10.37</v>
      </c>
      <c r="M41" s="466">
        <v>10.63</v>
      </c>
      <c r="N41" s="466">
        <v>11.54</v>
      </c>
      <c r="O41" s="466">
        <v>12.39</v>
      </c>
      <c r="P41" s="466">
        <v>13.05</v>
      </c>
      <c r="Q41" s="466">
        <v>14.72</v>
      </c>
      <c r="R41" s="466">
        <v>15.14</v>
      </c>
      <c r="S41" s="466">
        <v>15.55</v>
      </c>
      <c r="T41" s="466">
        <v>16.260000000000002</v>
      </c>
      <c r="U41" s="466">
        <v>16.05</v>
      </c>
      <c r="V41" s="466">
        <v>16.04</v>
      </c>
      <c r="W41" s="466">
        <v>16.78</v>
      </c>
      <c r="X41" s="466">
        <v>18.100000000000001</v>
      </c>
      <c r="Y41" s="466">
        <v>18.46</v>
      </c>
      <c r="Z41" s="466">
        <v>17.87</v>
      </c>
      <c r="AA41" s="466">
        <v>20.100000000000001</v>
      </c>
      <c r="AB41" s="466">
        <v>20.79</v>
      </c>
      <c r="AC41" s="466">
        <v>25.68</v>
      </c>
      <c r="AD41" s="466">
        <v>28.32</v>
      </c>
      <c r="AE41" s="466">
        <v>30.12</v>
      </c>
      <c r="AF41" s="466">
        <v>33.020000000000003</v>
      </c>
      <c r="AG41" s="466">
        <v>27.38</v>
      </c>
      <c r="AH41" s="466">
        <v>26.9</v>
      </c>
      <c r="AI41" s="466">
        <v>25.57</v>
      </c>
      <c r="AJ41" s="466">
        <v>27.81</v>
      </c>
      <c r="AK41" s="466">
        <v>29.28</v>
      </c>
      <c r="AL41" s="466">
        <v>23.17</v>
      </c>
      <c r="AM41" s="466">
        <v>24.086897233999998</v>
      </c>
      <c r="AN41" s="466">
        <v>23.102935983999998</v>
      </c>
      <c r="AO41" s="466">
        <v>21.420182024999999</v>
      </c>
      <c r="AP41" s="466">
        <v>20.898955920999999</v>
      </c>
      <c r="AQ41" s="466">
        <v>19.865260872</v>
      </c>
      <c r="AR41" s="466">
        <v>19.213698204</v>
      </c>
      <c r="AS41" s="466">
        <v>19.840652745</v>
      </c>
      <c r="AT41" s="466">
        <v>23.003218015000002</v>
      </c>
      <c r="AU41" s="466">
        <v>24.184778856000001</v>
      </c>
      <c r="AV41" s="466">
        <v>24.23300888</v>
      </c>
      <c r="AW41" s="466">
        <v>21.749280260999999</v>
      </c>
      <c r="AX41" s="466">
        <v>20.740223427</v>
      </c>
      <c r="AY41" s="466">
        <v>19.709563458000002</v>
      </c>
      <c r="AZ41" s="466">
        <v>20.814671272999998</v>
      </c>
      <c r="BA41" s="466">
        <v>20.659194764999999</v>
      </c>
      <c r="BB41" s="466">
        <v>20.701164221999999</v>
      </c>
      <c r="BC41" s="466">
        <v>19.324042309999999</v>
      </c>
      <c r="BD41" s="674">
        <v>18.437649697000001</v>
      </c>
      <c r="BE41" s="674">
        <v>19.355938856000002</v>
      </c>
      <c r="BF41" s="674">
        <v>18.176779959000001</v>
      </c>
      <c r="BG41" s="674">
        <v>17.714676723</v>
      </c>
      <c r="BH41" s="674">
        <v>17.234729999999999</v>
      </c>
      <c r="BI41" s="674">
        <v>17.501470000000001</v>
      </c>
      <c r="BJ41" s="389">
        <v>15.96261</v>
      </c>
      <c r="BK41" s="389">
        <v>16.072659999999999</v>
      </c>
      <c r="BL41" s="389">
        <v>16.44389</v>
      </c>
      <c r="BM41" s="389">
        <v>17.21902</v>
      </c>
      <c r="BN41" s="389">
        <v>16.97617</v>
      </c>
      <c r="BO41" s="389">
        <v>17.11402</v>
      </c>
      <c r="BP41" s="389">
        <v>17.885739999999998</v>
      </c>
      <c r="BQ41" s="389">
        <v>18.45917</v>
      </c>
      <c r="BR41" s="389">
        <v>18.70411</v>
      </c>
      <c r="BS41" s="389">
        <v>18.944929999999999</v>
      </c>
      <c r="BT41" s="389">
        <v>18.878340000000001</v>
      </c>
      <c r="BU41" s="389">
        <v>19.119140000000002</v>
      </c>
      <c r="BV41" s="389">
        <v>18.83473</v>
      </c>
    </row>
    <row r="42" spans="1:74" ht="11.05" customHeight="1" x14ac:dyDescent="0.2">
      <c r="A42" s="29"/>
      <c r="B42" s="419" t="s">
        <v>1412</v>
      </c>
      <c r="C42" s="466"/>
      <c r="D42" s="466"/>
      <c r="E42" s="466"/>
      <c r="F42" s="466"/>
      <c r="G42" s="466"/>
      <c r="H42" s="466"/>
      <c r="I42" s="466"/>
      <c r="J42" s="466"/>
      <c r="K42" s="466"/>
      <c r="L42" s="466"/>
      <c r="M42" s="466"/>
      <c r="N42" s="466"/>
      <c r="O42" s="466"/>
      <c r="P42" s="466"/>
      <c r="Q42" s="466"/>
      <c r="R42" s="466"/>
      <c r="S42" s="466"/>
      <c r="T42" s="466"/>
      <c r="U42" s="466"/>
      <c r="V42" s="466"/>
      <c r="W42" s="466"/>
      <c r="X42" s="466"/>
      <c r="Y42" s="466"/>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674"/>
      <c r="BE42" s="674"/>
      <c r="BF42" s="674"/>
      <c r="BG42" s="674"/>
      <c r="BH42" s="674"/>
      <c r="BI42" s="674"/>
      <c r="BJ42" s="389"/>
      <c r="BK42" s="389"/>
      <c r="BL42" s="389"/>
      <c r="BM42" s="389"/>
      <c r="BN42" s="389"/>
      <c r="BO42" s="389"/>
      <c r="BP42" s="389"/>
      <c r="BQ42" s="389"/>
      <c r="BR42" s="389"/>
      <c r="BS42" s="389"/>
      <c r="BT42" s="389"/>
      <c r="BU42" s="389"/>
      <c r="BV42" s="389"/>
    </row>
    <row r="43" spans="1:74" ht="11.05" customHeight="1" x14ac:dyDescent="0.2">
      <c r="A43" s="29" t="s">
        <v>259</v>
      </c>
      <c r="B43" s="484" t="s">
        <v>1059</v>
      </c>
      <c r="C43" s="466">
        <v>12.76</v>
      </c>
      <c r="D43" s="466">
        <v>12.82</v>
      </c>
      <c r="E43" s="466">
        <v>13.04</v>
      </c>
      <c r="F43" s="466">
        <v>13.24</v>
      </c>
      <c r="G43" s="466">
        <v>13.1</v>
      </c>
      <c r="H43" s="466">
        <v>13.22</v>
      </c>
      <c r="I43" s="466">
        <v>13.21</v>
      </c>
      <c r="J43" s="466">
        <v>13.26</v>
      </c>
      <c r="K43" s="466">
        <v>13.49</v>
      </c>
      <c r="L43" s="466">
        <v>13.66</v>
      </c>
      <c r="M43" s="466">
        <v>13.31</v>
      </c>
      <c r="N43" s="466">
        <v>12.78</v>
      </c>
      <c r="O43" s="466">
        <v>12.62</v>
      </c>
      <c r="P43" s="466">
        <v>13.01</v>
      </c>
      <c r="Q43" s="466">
        <v>13.24</v>
      </c>
      <c r="R43" s="466">
        <v>13.73</v>
      </c>
      <c r="S43" s="466">
        <v>13.86</v>
      </c>
      <c r="T43" s="466">
        <v>13.83</v>
      </c>
      <c r="U43" s="466">
        <v>13.83</v>
      </c>
      <c r="V43" s="466">
        <v>13.92</v>
      </c>
      <c r="W43" s="466">
        <v>14.14</v>
      </c>
      <c r="X43" s="466">
        <v>14.06</v>
      </c>
      <c r="Y43" s="466">
        <v>14.07</v>
      </c>
      <c r="Z43" s="466">
        <v>13.72</v>
      </c>
      <c r="AA43" s="466">
        <v>13.64</v>
      </c>
      <c r="AB43" s="466">
        <v>13.76</v>
      </c>
      <c r="AC43" s="466">
        <v>14.41</v>
      </c>
      <c r="AD43" s="466">
        <v>14.57</v>
      </c>
      <c r="AE43" s="466">
        <v>14.89</v>
      </c>
      <c r="AF43" s="466">
        <v>15.3</v>
      </c>
      <c r="AG43" s="466">
        <v>15.31</v>
      </c>
      <c r="AH43" s="466">
        <v>15.82</v>
      </c>
      <c r="AI43" s="466">
        <v>16.190000000000001</v>
      </c>
      <c r="AJ43" s="466">
        <v>15.99</v>
      </c>
      <c r="AK43" s="466">
        <v>15.55</v>
      </c>
      <c r="AL43" s="466">
        <v>14.94</v>
      </c>
      <c r="AM43" s="466">
        <v>15.47</v>
      </c>
      <c r="AN43" s="466">
        <v>15.98</v>
      </c>
      <c r="AO43" s="466">
        <v>16.04</v>
      </c>
      <c r="AP43" s="466">
        <v>16.100000000000001</v>
      </c>
      <c r="AQ43" s="466">
        <v>16.14</v>
      </c>
      <c r="AR43" s="466">
        <v>16.09</v>
      </c>
      <c r="AS43" s="466">
        <v>15.86</v>
      </c>
      <c r="AT43" s="466">
        <v>15.91</v>
      </c>
      <c r="AU43" s="466">
        <v>16.27</v>
      </c>
      <c r="AV43" s="466">
        <v>16.48</v>
      </c>
      <c r="AW43" s="466">
        <v>16.190000000000001</v>
      </c>
      <c r="AX43" s="466">
        <v>15.69</v>
      </c>
      <c r="AY43" s="466">
        <v>15.47</v>
      </c>
      <c r="AZ43" s="466">
        <v>16.12</v>
      </c>
      <c r="BA43" s="466">
        <v>16.690000000000001</v>
      </c>
      <c r="BB43" s="466">
        <v>16.88</v>
      </c>
      <c r="BC43" s="466">
        <v>16.43</v>
      </c>
      <c r="BD43" s="674">
        <v>16.420000000000002</v>
      </c>
      <c r="BE43" s="674">
        <v>16.63</v>
      </c>
      <c r="BF43" s="674">
        <v>16.63</v>
      </c>
      <c r="BG43" s="674">
        <v>16.829999999999998</v>
      </c>
      <c r="BH43" s="674">
        <v>16.573650000000001</v>
      </c>
      <c r="BI43" s="674">
        <v>16.265519999999999</v>
      </c>
      <c r="BJ43" s="389">
        <v>15.6107</v>
      </c>
      <c r="BK43" s="389">
        <v>15.574870000000001</v>
      </c>
      <c r="BL43" s="389">
        <v>16.12002</v>
      </c>
      <c r="BM43" s="389">
        <v>16.709430000000001</v>
      </c>
      <c r="BN43" s="389">
        <v>17.119389999999999</v>
      </c>
      <c r="BO43" s="389">
        <v>16.766380000000002</v>
      </c>
      <c r="BP43" s="389">
        <v>16.810669999999998</v>
      </c>
      <c r="BQ43" s="389">
        <v>16.86448</v>
      </c>
      <c r="BR43" s="389">
        <v>16.938140000000001</v>
      </c>
      <c r="BS43" s="389">
        <v>17.31523</v>
      </c>
      <c r="BT43" s="389">
        <v>16.973089999999999</v>
      </c>
      <c r="BU43" s="389">
        <v>16.70645</v>
      </c>
      <c r="BV43" s="389">
        <v>16.13194</v>
      </c>
    </row>
    <row r="44" spans="1:74" ht="11.05" customHeight="1" x14ac:dyDescent="0.2">
      <c r="A44" s="29" t="s">
        <v>2</v>
      </c>
      <c r="B44" s="484" t="s">
        <v>1006</v>
      </c>
      <c r="C44" s="466">
        <v>10.18</v>
      </c>
      <c r="D44" s="466">
        <v>10.3</v>
      </c>
      <c r="E44" s="466">
        <v>10.34</v>
      </c>
      <c r="F44" s="466">
        <v>10.37</v>
      </c>
      <c r="G44" s="466">
        <v>10.4</v>
      </c>
      <c r="H44" s="466">
        <v>10.89</v>
      </c>
      <c r="I44" s="466">
        <v>10.84</v>
      </c>
      <c r="J44" s="466">
        <v>10.9</v>
      </c>
      <c r="K44" s="466">
        <v>11.02</v>
      </c>
      <c r="L44" s="466">
        <v>10.72</v>
      </c>
      <c r="M44" s="466">
        <v>10.53</v>
      </c>
      <c r="N44" s="466">
        <v>10.41</v>
      </c>
      <c r="O44" s="466">
        <v>10.27</v>
      </c>
      <c r="P44" s="466">
        <v>11.36</v>
      </c>
      <c r="Q44" s="466">
        <v>11.08</v>
      </c>
      <c r="R44" s="466">
        <v>10.87</v>
      </c>
      <c r="S44" s="466">
        <v>10.86</v>
      </c>
      <c r="T44" s="466">
        <v>11.33</v>
      </c>
      <c r="U44" s="466">
        <v>11.46</v>
      </c>
      <c r="V44" s="466">
        <v>11.52</v>
      </c>
      <c r="W44" s="466">
        <v>11.65</v>
      </c>
      <c r="X44" s="466">
        <v>11.52</v>
      </c>
      <c r="Y44" s="466">
        <v>11.29</v>
      </c>
      <c r="Z44" s="466">
        <v>11.15</v>
      </c>
      <c r="AA44" s="466">
        <v>11.26</v>
      </c>
      <c r="AB44" s="466">
        <v>11.66</v>
      </c>
      <c r="AC44" s="466">
        <v>11.65</v>
      </c>
      <c r="AD44" s="466">
        <v>11.82</v>
      </c>
      <c r="AE44" s="466">
        <v>12</v>
      </c>
      <c r="AF44" s="466">
        <v>12.75</v>
      </c>
      <c r="AG44" s="466">
        <v>13.02</v>
      </c>
      <c r="AH44" s="466">
        <v>13.41</v>
      </c>
      <c r="AI44" s="466">
        <v>13.28</v>
      </c>
      <c r="AJ44" s="466">
        <v>12.89</v>
      </c>
      <c r="AK44" s="466">
        <v>12.33</v>
      </c>
      <c r="AL44" s="466">
        <v>12.28</v>
      </c>
      <c r="AM44" s="466">
        <v>12.61</v>
      </c>
      <c r="AN44" s="466">
        <v>12.53</v>
      </c>
      <c r="AO44" s="466">
        <v>12.36</v>
      </c>
      <c r="AP44" s="466">
        <v>12.08</v>
      </c>
      <c r="AQ44" s="466">
        <v>12.16</v>
      </c>
      <c r="AR44" s="466">
        <v>12.63</v>
      </c>
      <c r="AS44" s="466">
        <v>12.91</v>
      </c>
      <c r="AT44" s="466">
        <v>13.08</v>
      </c>
      <c r="AU44" s="466">
        <v>13.07</v>
      </c>
      <c r="AV44" s="466">
        <v>12.73</v>
      </c>
      <c r="AW44" s="466">
        <v>12.43</v>
      </c>
      <c r="AX44" s="466">
        <v>12.24</v>
      </c>
      <c r="AY44" s="466">
        <v>12.59</v>
      </c>
      <c r="AZ44" s="466">
        <v>12.75</v>
      </c>
      <c r="BA44" s="466">
        <v>12.73</v>
      </c>
      <c r="BB44" s="466">
        <v>12.63</v>
      </c>
      <c r="BC44" s="466">
        <v>12.48</v>
      </c>
      <c r="BD44" s="674">
        <v>13.07</v>
      </c>
      <c r="BE44" s="674">
        <v>13.58</v>
      </c>
      <c r="BF44" s="674">
        <v>13.39</v>
      </c>
      <c r="BG44" s="674">
        <v>13.47</v>
      </c>
      <c r="BH44" s="674">
        <v>12.99436</v>
      </c>
      <c r="BI44" s="674">
        <v>12.605919999999999</v>
      </c>
      <c r="BJ44" s="389">
        <v>12.36689</v>
      </c>
      <c r="BK44" s="389">
        <v>12.665800000000001</v>
      </c>
      <c r="BL44" s="389">
        <v>12.889519999999999</v>
      </c>
      <c r="BM44" s="389">
        <v>12.93092</v>
      </c>
      <c r="BN44" s="389">
        <v>12.93688</v>
      </c>
      <c r="BO44" s="389">
        <v>12.871029999999999</v>
      </c>
      <c r="BP44" s="389">
        <v>13.54569</v>
      </c>
      <c r="BQ44" s="389">
        <v>14.00972</v>
      </c>
      <c r="BR44" s="389">
        <v>13.84864</v>
      </c>
      <c r="BS44" s="389">
        <v>13.944610000000001</v>
      </c>
      <c r="BT44" s="389">
        <v>13.41949</v>
      </c>
      <c r="BU44" s="389">
        <v>13.00432</v>
      </c>
      <c r="BV44" s="389">
        <v>12.7448</v>
      </c>
    </row>
    <row r="45" spans="1:74" ht="11.05" customHeight="1" x14ac:dyDescent="0.2">
      <c r="A45" s="29" t="s">
        <v>1</v>
      </c>
      <c r="B45" s="484" t="s">
        <v>1005</v>
      </c>
      <c r="C45" s="466">
        <v>6.37</v>
      </c>
      <c r="D45" s="466">
        <v>6.44</v>
      </c>
      <c r="E45" s="466">
        <v>6.39</v>
      </c>
      <c r="F45" s="466">
        <v>6.39</v>
      </c>
      <c r="G45" s="466">
        <v>6.54</v>
      </c>
      <c r="H45" s="466">
        <v>6.94</v>
      </c>
      <c r="I45" s="466">
        <v>7.16</v>
      </c>
      <c r="J45" s="466">
        <v>7.07</v>
      </c>
      <c r="K45" s="466">
        <v>7</v>
      </c>
      <c r="L45" s="466">
        <v>6.72</v>
      </c>
      <c r="M45" s="466">
        <v>6.49</v>
      </c>
      <c r="N45" s="466">
        <v>6.41</v>
      </c>
      <c r="O45" s="466">
        <v>6.32</v>
      </c>
      <c r="P45" s="466">
        <v>7.75</v>
      </c>
      <c r="Q45" s="466">
        <v>6.98</v>
      </c>
      <c r="R45" s="466">
        <v>6.7</v>
      </c>
      <c r="S45" s="466">
        <v>6.65</v>
      </c>
      <c r="T45" s="466">
        <v>7.22</v>
      </c>
      <c r="U45" s="466">
        <v>7.42</v>
      </c>
      <c r="V45" s="466">
        <v>7.54</v>
      </c>
      <c r="W45" s="466">
        <v>7.61</v>
      </c>
      <c r="X45" s="466">
        <v>7.44</v>
      </c>
      <c r="Y45" s="466">
        <v>7.37</v>
      </c>
      <c r="Z45" s="466">
        <v>7.06</v>
      </c>
      <c r="AA45" s="466">
        <v>7.19</v>
      </c>
      <c r="AB45" s="466">
        <v>7.28</v>
      </c>
      <c r="AC45" s="466">
        <v>7.37</v>
      </c>
      <c r="AD45" s="466">
        <v>7.7</v>
      </c>
      <c r="AE45" s="466">
        <v>8.25</v>
      </c>
      <c r="AF45" s="466">
        <v>8.85</v>
      </c>
      <c r="AG45" s="466">
        <v>9.31</v>
      </c>
      <c r="AH45" s="466">
        <v>9.3800000000000008</v>
      </c>
      <c r="AI45" s="466">
        <v>9.06</v>
      </c>
      <c r="AJ45" s="466">
        <v>8.4499999999999993</v>
      </c>
      <c r="AK45" s="466">
        <v>8.14</v>
      </c>
      <c r="AL45" s="466">
        <v>8.5</v>
      </c>
      <c r="AM45" s="466">
        <v>8.18</v>
      </c>
      <c r="AN45" s="466">
        <v>8.01</v>
      </c>
      <c r="AO45" s="466">
        <v>7.8</v>
      </c>
      <c r="AP45" s="466">
        <v>7.51</v>
      </c>
      <c r="AQ45" s="466">
        <v>7.64</v>
      </c>
      <c r="AR45" s="466">
        <v>8.11</v>
      </c>
      <c r="AS45" s="466">
        <v>8.36</v>
      </c>
      <c r="AT45" s="466">
        <v>8.9</v>
      </c>
      <c r="AU45" s="466">
        <v>8.43</v>
      </c>
      <c r="AV45" s="466">
        <v>8.01</v>
      </c>
      <c r="AW45" s="466">
        <v>7.79</v>
      </c>
      <c r="AX45" s="466">
        <v>7.61</v>
      </c>
      <c r="AY45" s="466">
        <v>8.1</v>
      </c>
      <c r="AZ45" s="466">
        <v>7.79</v>
      </c>
      <c r="BA45" s="466">
        <v>7.68</v>
      </c>
      <c r="BB45" s="466">
        <v>7.77</v>
      </c>
      <c r="BC45" s="466">
        <v>7.88</v>
      </c>
      <c r="BD45" s="674">
        <v>8.4</v>
      </c>
      <c r="BE45" s="674">
        <v>8.81</v>
      </c>
      <c r="BF45" s="674">
        <v>8.7200000000000006</v>
      </c>
      <c r="BG45" s="674">
        <v>8.51</v>
      </c>
      <c r="BH45" s="674">
        <v>8.1402560000000008</v>
      </c>
      <c r="BI45" s="674">
        <v>7.760243</v>
      </c>
      <c r="BJ45" s="389">
        <v>7.7616670000000001</v>
      </c>
      <c r="BK45" s="389">
        <v>7.9334610000000003</v>
      </c>
      <c r="BL45" s="389">
        <v>8.1249959999999994</v>
      </c>
      <c r="BM45" s="389">
        <v>7.9572510000000003</v>
      </c>
      <c r="BN45" s="389">
        <v>8.0198359999999997</v>
      </c>
      <c r="BO45" s="389">
        <v>7.9023779999999997</v>
      </c>
      <c r="BP45" s="389">
        <v>8.4246350000000003</v>
      </c>
      <c r="BQ45" s="389">
        <v>8.8431730000000002</v>
      </c>
      <c r="BR45" s="389">
        <v>8.7596369999999997</v>
      </c>
      <c r="BS45" s="389">
        <v>8.5637299999999996</v>
      </c>
      <c r="BT45" s="389">
        <v>8.0709060000000008</v>
      </c>
      <c r="BU45" s="389">
        <v>7.8495939999999997</v>
      </c>
      <c r="BV45" s="389">
        <v>7.8316679999999996</v>
      </c>
    </row>
    <row r="46" spans="1:74" ht="11.05" customHeight="1" x14ac:dyDescent="0.2">
      <c r="A46" s="29"/>
      <c r="B46" s="419" t="s">
        <v>1413</v>
      </c>
      <c r="C46" s="466"/>
      <c r="D46" s="466"/>
      <c r="E46" s="466"/>
      <c r="F46" s="466"/>
      <c r="G46" s="466"/>
      <c r="H46" s="466"/>
      <c r="I46" s="466"/>
      <c r="J46" s="466"/>
      <c r="K46" s="466"/>
      <c r="L46" s="466"/>
      <c r="M46" s="466"/>
      <c r="N46" s="466"/>
      <c r="O46" s="466"/>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674"/>
      <c r="BE46" s="674"/>
      <c r="BF46" s="674"/>
      <c r="BG46" s="674"/>
      <c r="BH46" s="674"/>
      <c r="BI46" s="674"/>
      <c r="BJ46" s="389"/>
      <c r="BK46" s="389"/>
      <c r="BL46" s="389"/>
      <c r="BM46" s="389"/>
      <c r="BN46" s="389"/>
      <c r="BO46" s="389"/>
      <c r="BP46" s="389"/>
      <c r="BQ46" s="389"/>
      <c r="BR46" s="389"/>
      <c r="BS46" s="389"/>
      <c r="BT46" s="389"/>
      <c r="BU46" s="389"/>
      <c r="BV46" s="389"/>
    </row>
    <row r="47" spans="1:74" ht="11.05" customHeight="1" x14ac:dyDescent="0.2">
      <c r="A47" s="29" t="s">
        <v>589</v>
      </c>
      <c r="B47" s="484" t="s">
        <v>1010</v>
      </c>
      <c r="C47" s="466">
        <v>19.109886364000001</v>
      </c>
      <c r="D47" s="466">
        <v>21.413187499999999</v>
      </c>
      <c r="E47" s="466">
        <v>29.710823864000002</v>
      </c>
      <c r="F47" s="466">
        <v>26.042613635999999</v>
      </c>
      <c r="G47" s="466">
        <v>22.068312500000001</v>
      </c>
      <c r="H47" s="466">
        <v>23.979147727000001</v>
      </c>
      <c r="I47" s="466">
        <v>27.314374999999998</v>
      </c>
      <c r="J47" s="466">
        <v>53.051309523999997</v>
      </c>
      <c r="K47" s="466">
        <v>22.003690475999999</v>
      </c>
      <c r="L47" s="466">
        <v>27.674147727000001</v>
      </c>
      <c r="M47" s="466">
        <v>28.602125000000001</v>
      </c>
      <c r="N47" s="466">
        <v>22.953068181999999</v>
      </c>
      <c r="O47" s="466">
        <v>24.018750000000001</v>
      </c>
      <c r="P47" s="466">
        <v>1799.8074375000001</v>
      </c>
      <c r="Q47" s="466">
        <v>25.184999999999999</v>
      </c>
      <c r="R47" s="466">
        <v>34.378835227000003</v>
      </c>
      <c r="S47" s="466">
        <v>27.785406250000001</v>
      </c>
      <c r="T47" s="466">
        <v>57.045994317999998</v>
      </c>
      <c r="U47" s="466">
        <v>53.374345237999997</v>
      </c>
      <c r="V47" s="466">
        <v>50.332357954999999</v>
      </c>
      <c r="W47" s="466">
        <v>53.211666667000003</v>
      </c>
      <c r="X47" s="466">
        <v>68.042708332999993</v>
      </c>
      <c r="Y47" s="466">
        <v>47.288184524000002</v>
      </c>
      <c r="Z47" s="466">
        <v>34.028016303999998</v>
      </c>
      <c r="AA47" s="466">
        <v>37.020238095000003</v>
      </c>
      <c r="AB47" s="466">
        <v>45.358343750000003</v>
      </c>
      <c r="AC47" s="466">
        <v>45.798532608999999</v>
      </c>
      <c r="AD47" s="466">
        <v>61.274136904999999</v>
      </c>
      <c r="AE47" s="466">
        <v>89.660505951999994</v>
      </c>
      <c r="AF47" s="466">
        <v>98.627159090999996</v>
      </c>
      <c r="AG47" s="466">
        <v>181.97046875000001</v>
      </c>
      <c r="AH47" s="466">
        <v>128.60089674</v>
      </c>
      <c r="AI47" s="466">
        <v>81.564553571000005</v>
      </c>
      <c r="AJ47" s="466">
        <v>55.301666666999999</v>
      </c>
      <c r="AK47" s="466">
        <v>50.543125000000003</v>
      </c>
      <c r="AL47" s="466">
        <v>53.196369048000001</v>
      </c>
      <c r="AM47" s="466">
        <v>31.211279762</v>
      </c>
      <c r="AN47" s="466">
        <v>25.3151875</v>
      </c>
      <c r="AO47" s="466">
        <v>27.626005435</v>
      </c>
      <c r="AP47" s="466">
        <v>27.627031250000002</v>
      </c>
      <c r="AQ47" s="466">
        <v>34.649261363999997</v>
      </c>
      <c r="AR47" s="466">
        <v>109.52284091</v>
      </c>
      <c r="AS47" s="466">
        <v>73.906562500000007</v>
      </c>
      <c r="AT47" s="466">
        <v>377.17500000000001</v>
      </c>
      <c r="AU47" s="466">
        <v>115.35753124999999</v>
      </c>
      <c r="AV47" s="466">
        <v>42.604119318000002</v>
      </c>
      <c r="AW47" s="466">
        <v>36.419196429000003</v>
      </c>
      <c r="AX47" s="466">
        <v>22.53034375</v>
      </c>
      <c r="AY47" s="466">
        <v>57.936250000000001</v>
      </c>
      <c r="AZ47" s="466">
        <v>16.405684524000002</v>
      </c>
      <c r="BA47" s="466">
        <v>23.238630952000001</v>
      </c>
      <c r="BB47" s="466">
        <v>25.823977273000001</v>
      </c>
      <c r="BC47" s="466">
        <v>58.941960227000003</v>
      </c>
      <c r="BD47" s="674">
        <v>35.060281250000003</v>
      </c>
      <c r="BE47" s="674">
        <v>26.182159090999999</v>
      </c>
      <c r="BF47" s="674">
        <v>47.939232955000001</v>
      </c>
      <c r="BG47" s="674">
        <v>26.499749999999999</v>
      </c>
      <c r="BH47" s="674">
        <v>31.440353260999998</v>
      </c>
      <c r="BI47" s="674">
        <v>26.479375000000001</v>
      </c>
      <c r="BJ47" s="389">
        <v>24.397790000000001</v>
      </c>
      <c r="BK47" s="389">
        <v>32.348460000000003</v>
      </c>
      <c r="BL47" s="389">
        <v>27.944459999999999</v>
      </c>
      <c r="BM47" s="389">
        <v>20.805789999999998</v>
      </c>
      <c r="BN47" s="389">
        <v>20.08925</v>
      </c>
      <c r="BO47" s="389">
        <v>22.382180000000002</v>
      </c>
      <c r="BP47" s="389">
        <v>24.478590000000001</v>
      </c>
      <c r="BQ47" s="389">
        <v>31.39875</v>
      </c>
      <c r="BR47" s="389">
        <v>33.743380000000002</v>
      </c>
      <c r="BS47" s="389">
        <v>31.668939999999999</v>
      </c>
      <c r="BT47" s="389">
        <v>26.0703</v>
      </c>
      <c r="BU47" s="389">
        <v>27.729620000000001</v>
      </c>
      <c r="BV47" s="389">
        <v>31.992799999999999</v>
      </c>
    </row>
    <row r="48" spans="1:74" ht="11.05" customHeight="1" x14ac:dyDescent="0.2">
      <c r="A48" s="29" t="s">
        <v>590</v>
      </c>
      <c r="B48" s="484" t="s">
        <v>1011</v>
      </c>
      <c r="C48" s="466">
        <v>33.598353606000003</v>
      </c>
      <c r="D48" s="466">
        <v>26.848522774999999</v>
      </c>
      <c r="E48" s="466">
        <v>25.487610624999999</v>
      </c>
      <c r="F48" s="466">
        <v>17.106287981000001</v>
      </c>
      <c r="G48" s="466">
        <v>16.811286450000001</v>
      </c>
      <c r="H48" s="466">
        <v>23.720671682999999</v>
      </c>
      <c r="I48" s="466">
        <v>31.633505336999999</v>
      </c>
      <c r="J48" s="466">
        <v>108.05121209000001</v>
      </c>
      <c r="K48" s="466">
        <v>46.135208149999997</v>
      </c>
      <c r="L48" s="466">
        <v>48.285309398000003</v>
      </c>
      <c r="M48" s="466">
        <v>39.308953619999997</v>
      </c>
      <c r="N48" s="466">
        <v>40.801564952</v>
      </c>
      <c r="O48" s="466">
        <v>33.217081425000003</v>
      </c>
      <c r="P48" s="466">
        <v>71.090110207999999</v>
      </c>
      <c r="Q48" s="466">
        <v>29.914477175999998</v>
      </c>
      <c r="R48" s="466">
        <v>28.044656562</v>
      </c>
      <c r="S48" s="466">
        <v>26.591761300000002</v>
      </c>
      <c r="T48" s="466">
        <v>56.061992861</v>
      </c>
      <c r="U48" s="466">
        <v>78.892639183</v>
      </c>
      <c r="V48" s="466">
        <v>65.082290889000006</v>
      </c>
      <c r="W48" s="466">
        <v>72.090007025000006</v>
      </c>
      <c r="X48" s="466">
        <v>57.888162043000001</v>
      </c>
      <c r="Y48" s="466">
        <v>60.137516400000003</v>
      </c>
      <c r="Z48" s="466">
        <v>63.397979542999998</v>
      </c>
      <c r="AA48" s="466">
        <v>52.502912774999999</v>
      </c>
      <c r="AB48" s="466">
        <v>42.160836432000004</v>
      </c>
      <c r="AC48" s="466">
        <v>40.941233681</v>
      </c>
      <c r="AD48" s="466">
        <v>53.028571587000002</v>
      </c>
      <c r="AE48" s="466">
        <v>57.101920649999997</v>
      </c>
      <c r="AF48" s="466">
        <v>70.883371827000005</v>
      </c>
      <c r="AG48" s="466">
        <v>82.301034999999999</v>
      </c>
      <c r="AH48" s="466">
        <v>113.88414014</v>
      </c>
      <c r="AI48" s="466">
        <v>133.89192188000001</v>
      </c>
      <c r="AJ48" s="466">
        <v>65.326257956999996</v>
      </c>
      <c r="AK48" s="466">
        <v>82.952213325000002</v>
      </c>
      <c r="AL48" s="466">
        <v>257.10885553000003</v>
      </c>
      <c r="AM48" s="466">
        <v>144.56550315000001</v>
      </c>
      <c r="AN48" s="466">
        <v>68.92131474</v>
      </c>
      <c r="AO48" s="466">
        <v>64.127105301</v>
      </c>
      <c r="AP48" s="466">
        <v>46.354542950000003</v>
      </c>
      <c r="AQ48" s="466">
        <v>18.098112667999999</v>
      </c>
      <c r="AR48" s="466">
        <v>25.537256058000001</v>
      </c>
      <c r="AS48" s="466">
        <v>79.269368025000006</v>
      </c>
      <c r="AT48" s="466">
        <v>87.155469397999994</v>
      </c>
      <c r="AU48" s="466">
        <v>36.350401325</v>
      </c>
      <c r="AV48" s="466">
        <v>54.557046538000002</v>
      </c>
      <c r="AW48" s="466">
        <v>51.697415024999998</v>
      </c>
      <c r="AX48" s="466">
        <v>45.374193124999998</v>
      </c>
      <c r="AY48" s="466">
        <v>62.807229904000003</v>
      </c>
      <c r="AZ48" s="466">
        <v>29.2941401</v>
      </c>
      <c r="BA48" s="466">
        <v>8.1378612260000001</v>
      </c>
      <c r="BB48" s="466">
        <v>-8.0206129808000001E-2</v>
      </c>
      <c r="BC48" s="466">
        <v>3.3027552644</v>
      </c>
      <c r="BD48" s="674">
        <v>20.680497825</v>
      </c>
      <c r="BE48" s="674">
        <v>51.756776682999998</v>
      </c>
      <c r="BF48" s="674">
        <v>39.827738101999998</v>
      </c>
      <c r="BG48" s="674">
        <v>37.786145832999999</v>
      </c>
      <c r="BH48" s="674">
        <v>35.272231898000001</v>
      </c>
      <c r="BI48" s="674">
        <v>30.885471800000001</v>
      </c>
      <c r="BJ48" s="389">
        <v>38.37547</v>
      </c>
      <c r="BK48" s="389">
        <v>39.910249999999998</v>
      </c>
      <c r="BL48" s="389">
        <v>34.181640000000002</v>
      </c>
      <c r="BM48" s="389">
        <v>31.398849999999999</v>
      </c>
      <c r="BN48" s="389">
        <v>28.731010000000001</v>
      </c>
      <c r="BO48" s="389">
        <v>28.877410000000001</v>
      </c>
      <c r="BP48" s="389">
        <v>31.990659999999998</v>
      </c>
      <c r="BQ48" s="389">
        <v>35.788330000000002</v>
      </c>
      <c r="BR48" s="389">
        <v>41.0486</v>
      </c>
      <c r="BS48" s="389">
        <v>38.927709999999998</v>
      </c>
      <c r="BT48" s="389">
        <v>37.760339999999999</v>
      </c>
      <c r="BU48" s="389">
        <v>41.05171</v>
      </c>
      <c r="BV48" s="389">
        <v>47.258229999999998</v>
      </c>
    </row>
    <row r="49" spans="1:74" ht="11.05" customHeight="1" x14ac:dyDescent="0.2">
      <c r="A49" s="29" t="s">
        <v>591</v>
      </c>
      <c r="B49" s="484" t="s">
        <v>1012</v>
      </c>
      <c r="C49" s="466">
        <v>29.598238636000001</v>
      </c>
      <c r="D49" s="466">
        <v>25.054625000000001</v>
      </c>
      <c r="E49" s="466">
        <v>19.167073863999999</v>
      </c>
      <c r="F49" s="466">
        <v>20.129573864000001</v>
      </c>
      <c r="G49" s="466">
        <v>18.226781249999998</v>
      </c>
      <c r="H49" s="466">
        <v>22.403835226999998</v>
      </c>
      <c r="I49" s="466">
        <v>27.871304347999999</v>
      </c>
      <c r="J49" s="466">
        <v>28.923898810000001</v>
      </c>
      <c r="K49" s="466">
        <v>24.796250000000001</v>
      </c>
      <c r="L49" s="466">
        <v>29.053096590999999</v>
      </c>
      <c r="M49" s="466">
        <v>30.0583125</v>
      </c>
      <c r="N49" s="466">
        <v>42.991420454999997</v>
      </c>
      <c r="O49" s="466">
        <v>44.719406249999999</v>
      </c>
      <c r="P49" s="466">
        <v>82.899968749999999</v>
      </c>
      <c r="Q49" s="466">
        <v>38.155190216999998</v>
      </c>
      <c r="R49" s="466">
        <v>28.054403408999999</v>
      </c>
      <c r="S49" s="466">
        <v>27.8174375</v>
      </c>
      <c r="T49" s="466">
        <v>45.140852273</v>
      </c>
      <c r="U49" s="466">
        <v>43.933898810000002</v>
      </c>
      <c r="V49" s="466">
        <v>59.844772726999999</v>
      </c>
      <c r="W49" s="466">
        <v>53.940982142999999</v>
      </c>
      <c r="X49" s="466">
        <v>65.724791667000005</v>
      </c>
      <c r="Y49" s="466">
        <v>60.772500000000001</v>
      </c>
      <c r="Z49" s="466">
        <v>70.740190217000006</v>
      </c>
      <c r="AA49" s="466">
        <v>159.59824405000001</v>
      </c>
      <c r="AB49" s="466">
        <v>121.0331875</v>
      </c>
      <c r="AC49" s="466">
        <v>68.807554347999996</v>
      </c>
      <c r="AD49" s="466">
        <v>67.538928571</v>
      </c>
      <c r="AE49" s="466">
        <v>78.202351190000002</v>
      </c>
      <c r="AF49" s="466">
        <v>74.099318182000005</v>
      </c>
      <c r="AG49" s="466">
        <v>109.34878125</v>
      </c>
      <c r="AH49" s="466">
        <v>116.34991848</v>
      </c>
      <c r="AI49" s="466">
        <v>71.719553571000006</v>
      </c>
      <c r="AJ49" s="466">
        <v>58.917619047999999</v>
      </c>
      <c r="AK49" s="466">
        <v>66.569880952000005</v>
      </c>
      <c r="AL49" s="466">
        <v>116.82470238000001</v>
      </c>
      <c r="AM49" s="466">
        <v>55.820833333000003</v>
      </c>
      <c r="AN49" s="466">
        <v>64.519656249999997</v>
      </c>
      <c r="AO49" s="466">
        <v>37.555407609</v>
      </c>
      <c r="AP49" s="466">
        <v>31.68103125</v>
      </c>
      <c r="AQ49" s="466">
        <v>28.045767045000002</v>
      </c>
      <c r="AR49" s="466">
        <v>37.936647727</v>
      </c>
      <c r="AS49" s="466">
        <v>54.796999999999997</v>
      </c>
      <c r="AT49" s="466">
        <v>29.175000000000001</v>
      </c>
      <c r="AU49" s="466">
        <v>37.270031250000002</v>
      </c>
      <c r="AV49" s="466">
        <v>30.244857955000001</v>
      </c>
      <c r="AW49" s="466">
        <v>43.701071429000002</v>
      </c>
      <c r="AX49" s="466">
        <v>45.577468750000001</v>
      </c>
      <c r="AY49" s="466">
        <v>77.437670455000003</v>
      </c>
      <c r="AZ49" s="466">
        <v>38.760684523999998</v>
      </c>
      <c r="BA49" s="466">
        <v>26.311726190000002</v>
      </c>
      <c r="BB49" s="466">
        <v>28.124318182</v>
      </c>
      <c r="BC49" s="466">
        <v>30.207954545</v>
      </c>
      <c r="BD49" s="674">
        <v>45.17</v>
      </c>
      <c r="BE49" s="674">
        <v>60.639744317999998</v>
      </c>
      <c r="BF49" s="674">
        <v>41.292301135999999</v>
      </c>
      <c r="BG49" s="674">
        <v>35.66765625</v>
      </c>
      <c r="BH49" s="674">
        <v>40.456086956999997</v>
      </c>
      <c r="BI49" s="674">
        <v>44.303531249999999</v>
      </c>
      <c r="BJ49" s="389">
        <v>60.01887</v>
      </c>
      <c r="BK49" s="389">
        <v>94.865819999999999</v>
      </c>
      <c r="BL49" s="389">
        <v>76.699510000000004</v>
      </c>
      <c r="BM49" s="389">
        <v>57.392710000000001</v>
      </c>
      <c r="BN49" s="389">
        <v>48.748260000000002</v>
      </c>
      <c r="BO49" s="389">
        <v>43.91968</v>
      </c>
      <c r="BP49" s="389">
        <v>54.871639999999999</v>
      </c>
      <c r="BQ49" s="389">
        <v>64.970029999999994</v>
      </c>
      <c r="BR49" s="389">
        <v>66.571510000000004</v>
      </c>
      <c r="BS49" s="389">
        <v>57.035110000000003</v>
      </c>
      <c r="BT49" s="389">
        <v>52.579369999999997</v>
      </c>
      <c r="BU49" s="389">
        <v>54.518819999999998</v>
      </c>
      <c r="BV49" s="389">
        <v>78.88794</v>
      </c>
    </row>
    <row r="50" spans="1:74" ht="11.05" customHeight="1" x14ac:dyDescent="0.2">
      <c r="A50" s="29" t="s">
        <v>592</v>
      </c>
      <c r="B50" s="484" t="s">
        <v>1013</v>
      </c>
      <c r="C50" s="466">
        <v>26.000823864000001</v>
      </c>
      <c r="D50" s="466">
        <v>21.2898125</v>
      </c>
      <c r="E50" s="466">
        <v>18.174204544999998</v>
      </c>
      <c r="F50" s="466">
        <v>16.589943181999999</v>
      </c>
      <c r="G50" s="466">
        <v>16.49428125</v>
      </c>
      <c r="H50" s="466">
        <v>21.297130681999999</v>
      </c>
      <c r="I50" s="466">
        <v>26.884891304</v>
      </c>
      <c r="J50" s="466">
        <v>25.236547619</v>
      </c>
      <c r="K50" s="466">
        <v>21.030773809999999</v>
      </c>
      <c r="L50" s="466">
        <v>21.586789773</v>
      </c>
      <c r="M50" s="466">
        <v>24.83175</v>
      </c>
      <c r="N50" s="466">
        <v>34.726534090999998</v>
      </c>
      <c r="O50" s="466">
        <v>36.211437500000002</v>
      </c>
      <c r="P50" s="466">
        <v>67.407843749999998</v>
      </c>
      <c r="Q50" s="466">
        <v>30.600923912999999</v>
      </c>
      <c r="R50" s="466">
        <v>26.744034091</v>
      </c>
      <c r="S50" s="466">
        <v>29.335249999999998</v>
      </c>
      <c r="T50" s="466">
        <v>39.475852273000001</v>
      </c>
      <c r="U50" s="466">
        <v>46.411815476000001</v>
      </c>
      <c r="V50" s="466">
        <v>52.350539773000001</v>
      </c>
      <c r="W50" s="466">
        <v>52.482916666999998</v>
      </c>
      <c r="X50" s="466">
        <v>60.011577381000002</v>
      </c>
      <c r="Y50" s="466">
        <v>61.935952381</v>
      </c>
      <c r="Z50" s="466">
        <v>50.659864130000003</v>
      </c>
      <c r="AA50" s="466">
        <v>143.98764881</v>
      </c>
      <c r="AB50" s="466">
        <v>93.698125000000005</v>
      </c>
      <c r="AC50" s="466">
        <v>62.611195651999999</v>
      </c>
      <c r="AD50" s="466">
        <v>71.077767856999998</v>
      </c>
      <c r="AE50" s="466">
        <v>84.392351189999999</v>
      </c>
      <c r="AF50" s="466">
        <v>83.691988636000005</v>
      </c>
      <c r="AG50" s="466">
        <v>109.76190625</v>
      </c>
      <c r="AH50" s="466">
        <v>118.97173913</v>
      </c>
      <c r="AI50" s="466">
        <v>85.382202380999999</v>
      </c>
      <c r="AJ50" s="466">
        <v>61.397172619000003</v>
      </c>
      <c r="AK50" s="466">
        <v>64.492410714000002</v>
      </c>
      <c r="AL50" s="466">
        <v>105.61160714</v>
      </c>
      <c r="AM50" s="466">
        <v>46.809613095000003</v>
      </c>
      <c r="AN50" s="466">
        <v>50.390749999999997</v>
      </c>
      <c r="AO50" s="466">
        <v>36.755652173999998</v>
      </c>
      <c r="AP50" s="466">
        <v>34.021312500000001</v>
      </c>
      <c r="AQ50" s="466">
        <v>28.061335227000001</v>
      </c>
      <c r="AR50" s="466">
        <v>32.064772726999998</v>
      </c>
      <c r="AS50" s="466">
        <v>51.214218750000001</v>
      </c>
      <c r="AT50" s="466">
        <v>31.028614130000001</v>
      </c>
      <c r="AU50" s="466">
        <v>36.109781249999997</v>
      </c>
      <c r="AV50" s="466">
        <v>31.933551135999998</v>
      </c>
      <c r="AW50" s="466">
        <v>39.123065476000001</v>
      </c>
      <c r="AX50" s="466">
        <v>37.979125000000003</v>
      </c>
      <c r="AY50" s="466">
        <v>70.201789773000002</v>
      </c>
      <c r="AZ50" s="466">
        <v>31.658541667000001</v>
      </c>
      <c r="BA50" s="466">
        <v>28.572053571000001</v>
      </c>
      <c r="BB50" s="466">
        <v>28.287784090999999</v>
      </c>
      <c r="BC50" s="466">
        <v>30.684232954999999</v>
      </c>
      <c r="BD50" s="674">
        <v>42.490906250000002</v>
      </c>
      <c r="BE50" s="674">
        <v>51.186846590999998</v>
      </c>
      <c r="BF50" s="674">
        <v>39.458238635999997</v>
      </c>
      <c r="BG50" s="674">
        <v>35.528093749999996</v>
      </c>
      <c r="BH50" s="674">
        <v>37.723858696000001</v>
      </c>
      <c r="BI50" s="674">
        <v>37.497812500000002</v>
      </c>
      <c r="BJ50" s="389">
        <v>45.634839999999997</v>
      </c>
      <c r="BK50" s="389">
        <v>50.223820000000003</v>
      </c>
      <c r="BL50" s="389">
        <v>44.467469999999999</v>
      </c>
      <c r="BM50" s="389">
        <v>40.544939999999997</v>
      </c>
      <c r="BN50" s="389">
        <v>42.068869999999997</v>
      </c>
      <c r="BO50" s="389">
        <v>40.277520000000003</v>
      </c>
      <c r="BP50" s="389">
        <v>43.096249999999998</v>
      </c>
      <c r="BQ50" s="389">
        <v>48.82891</v>
      </c>
      <c r="BR50" s="389">
        <v>51.594839999999998</v>
      </c>
      <c r="BS50" s="389">
        <v>45.809550000000002</v>
      </c>
      <c r="BT50" s="389">
        <v>41.052720000000001</v>
      </c>
      <c r="BU50" s="389">
        <v>50.907559999999997</v>
      </c>
      <c r="BV50" s="389">
        <v>47.720350000000003</v>
      </c>
    </row>
    <row r="51" spans="1:74" ht="11.05" customHeight="1" x14ac:dyDescent="0.2">
      <c r="A51" s="29" t="s">
        <v>593</v>
      </c>
      <c r="B51" s="484" t="s">
        <v>1014</v>
      </c>
      <c r="C51" s="466">
        <v>24.53741767</v>
      </c>
      <c r="D51" s="466">
        <v>21.65219325</v>
      </c>
      <c r="E51" s="466">
        <v>21.231371136</v>
      </c>
      <c r="F51" s="466">
        <v>19.294396902999999</v>
      </c>
      <c r="G51" s="466">
        <v>20.381221531000001</v>
      </c>
      <c r="H51" s="466">
        <v>22.697961505999999</v>
      </c>
      <c r="I51" s="466">
        <v>31.805144755000001</v>
      </c>
      <c r="J51" s="466">
        <v>29.039054106999998</v>
      </c>
      <c r="K51" s="466">
        <v>23.886576131000002</v>
      </c>
      <c r="L51" s="466">
        <v>25.758875937999999</v>
      </c>
      <c r="M51" s="466">
        <v>24.840174688000001</v>
      </c>
      <c r="N51" s="466">
        <v>28.707606647999999</v>
      </c>
      <c r="O51" s="466">
        <v>28.593237188</v>
      </c>
      <c r="P51" s="466">
        <v>49.918575562999997</v>
      </c>
      <c r="Q51" s="466">
        <v>26.751535841999999</v>
      </c>
      <c r="R51" s="466">
        <v>30.871029118999999</v>
      </c>
      <c r="S51" s="466">
        <v>33.684832499999999</v>
      </c>
      <c r="T51" s="466">
        <v>36.574307585</v>
      </c>
      <c r="U51" s="466">
        <v>44.989227292000002</v>
      </c>
      <c r="V51" s="466">
        <v>54.367788834999999</v>
      </c>
      <c r="W51" s="466">
        <v>54.615349850999998</v>
      </c>
      <c r="X51" s="466">
        <v>70.979155356999996</v>
      </c>
      <c r="Y51" s="466">
        <v>72.749910744000005</v>
      </c>
      <c r="Z51" s="466">
        <v>43.993958206999999</v>
      </c>
      <c r="AA51" s="466">
        <v>73.319438422999994</v>
      </c>
      <c r="AB51" s="466">
        <v>53.101617406000003</v>
      </c>
      <c r="AC51" s="466">
        <v>48.560714457000003</v>
      </c>
      <c r="AD51" s="466">
        <v>75.350930356999996</v>
      </c>
      <c r="AE51" s="466">
        <v>93.500499583000007</v>
      </c>
      <c r="AF51" s="466">
        <v>110.14373630999999</v>
      </c>
      <c r="AG51" s="466">
        <v>115.37026849999999</v>
      </c>
      <c r="AH51" s="466">
        <v>120.03855383</v>
      </c>
      <c r="AI51" s="466">
        <v>97.575998987999995</v>
      </c>
      <c r="AJ51" s="466">
        <v>73.648034374999995</v>
      </c>
      <c r="AK51" s="466">
        <v>61.698989613000002</v>
      </c>
      <c r="AL51" s="466">
        <v>79.460300267999997</v>
      </c>
      <c r="AM51" s="466">
        <v>42.697725505999998</v>
      </c>
      <c r="AN51" s="466">
        <v>35.472524968999998</v>
      </c>
      <c r="AO51" s="466">
        <v>31.303521629999999</v>
      </c>
      <c r="AP51" s="466">
        <v>35.541890905999999</v>
      </c>
      <c r="AQ51" s="466">
        <v>36.463730312999999</v>
      </c>
      <c r="AR51" s="466">
        <v>34.214656335000001</v>
      </c>
      <c r="AS51" s="466">
        <v>53.027761593999998</v>
      </c>
      <c r="AT51" s="466">
        <v>36.061768125</v>
      </c>
      <c r="AU51" s="466">
        <v>40.728821406000002</v>
      </c>
      <c r="AV51" s="466">
        <v>45.312962186999997</v>
      </c>
      <c r="AW51" s="466">
        <v>43.942413274000003</v>
      </c>
      <c r="AX51" s="466">
        <v>37.257233280999998</v>
      </c>
      <c r="AY51" s="466">
        <v>53.034599346999997</v>
      </c>
      <c r="AZ51" s="466">
        <v>26.815823244000001</v>
      </c>
      <c r="BA51" s="466">
        <v>27.419240119000001</v>
      </c>
      <c r="BB51" s="466">
        <v>32.152011874999999</v>
      </c>
      <c r="BC51" s="466">
        <v>40.813777784000003</v>
      </c>
      <c r="BD51" s="674">
        <v>40.277638437</v>
      </c>
      <c r="BE51" s="674">
        <v>62.776141676000002</v>
      </c>
      <c r="BF51" s="674">
        <v>47.141407159000003</v>
      </c>
      <c r="BG51" s="674">
        <v>39.171070530999998</v>
      </c>
      <c r="BH51" s="674">
        <v>41.899773478</v>
      </c>
      <c r="BI51" s="674">
        <v>35.916607499999998</v>
      </c>
      <c r="BJ51" s="389">
        <v>46.25741</v>
      </c>
      <c r="BK51" s="389">
        <v>51.220649999999999</v>
      </c>
      <c r="BL51" s="389">
        <v>45.801319999999997</v>
      </c>
      <c r="BM51" s="389">
        <v>41.728299999999997</v>
      </c>
      <c r="BN51" s="389">
        <v>38.553460000000001</v>
      </c>
      <c r="BO51" s="389">
        <v>38.840949999999999</v>
      </c>
      <c r="BP51" s="389">
        <v>42.559890000000003</v>
      </c>
      <c r="BQ51" s="389">
        <v>49.593899999999998</v>
      </c>
      <c r="BR51" s="389">
        <v>54.097610000000003</v>
      </c>
      <c r="BS51" s="389">
        <v>44.703899999999997</v>
      </c>
      <c r="BT51" s="389">
        <v>40.189880000000002</v>
      </c>
      <c r="BU51" s="389">
        <v>42.42239</v>
      </c>
      <c r="BV51" s="389">
        <v>48.13747</v>
      </c>
    </row>
    <row r="52" spans="1:74" ht="11.05" customHeight="1" x14ac:dyDescent="0.2">
      <c r="A52" s="29" t="s">
        <v>594</v>
      </c>
      <c r="B52" s="484" t="s">
        <v>1015</v>
      </c>
      <c r="C52" s="466">
        <v>26.436022727000001</v>
      </c>
      <c r="D52" s="466">
        <v>24.917156250000001</v>
      </c>
      <c r="E52" s="466">
        <v>21.923409091</v>
      </c>
      <c r="F52" s="466">
        <v>20.644659091000001</v>
      </c>
      <c r="G52" s="466">
        <v>22.585125000000001</v>
      </c>
      <c r="H52" s="466">
        <v>25.776534090999998</v>
      </c>
      <c r="I52" s="466">
        <v>32.504646739000002</v>
      </c>
      <c r="J52" s="466">
        <v>31.488482142999999</v>
      </c>
      <c r="K52" s="466">
        <v>24.045625000000001</v>
      </c>
      <c r="L52" s="466">
        <v>26.111221591</v>
      </c>
      <c r="M52" s="466">
        <v>21.643968749999999</v>
      </c>
      <c r="N52" s="466">
        <v>27.050823864000002</v>
      </c>
      <c r="O52" s="466">
        <v>28.408124999999998</v>
      </c>
      <c r="P52" s="466">
        <v>81.056468749999993</v>
      </c>
      <c r="Q52" s="466">
        <v>25.448315217000001</v>
      </c>
      <c r="R52" s="466">
        <v>30.087386364</v>
      </c>
      <c r="S52" s="466">
        <v>32.031718750000003</v>
      </c>
      <c r="T52" s="466">
        <v>39.354431818000002</v>
      </c>
      <c r="U52" s="466">
        <v>44.794166666999999</v>
      </c>
      <c r="V52" s="466">
        <v>51.973778408999998</v>
      </c>
      <c r="W52" s="466">
        <v>51.308690476000002</v>
      </c>
      <c r="X52" s="466">
        <v>67.471726189999998</v>
      </c>
      <c r="Y52" s="466">
        <v>63.977946428999999</v>
      </c>
      <c r="Z52" s="466">
        <v>41.694565216999997</v>
      </c>
      <c r="AA52" s="466">
        <v>51.535863095000003</v>
      </c>
      <c r="AB52" s="466">
        <v>48.197031250000002</v>
      </c>
      <c r="AC52" s="466">
        <v>43.903233696000001</v>
      </c>
      <c r="AD52" s="466">
        <v>68.639732143000003</v>
      </c>
      <c r="AE52" s="466">
        <v>91.160416667000007</v>
      </c>
      <c r="AF52" s="466">
        <v>107.8190625</v>
      </c>
      <c r="AG52" s="466">
        <v>106.0715</v>
      </c>
      <c r="AH52" s="466">
        <v>110.22307065</v>
      </c>
      <c r="AI52" s="466">
        <v>89.092619048000003</v>
      </c>
      <c r="AJ52" s="466">
        <v>59.216011905000002</v>
      </c>
      <c r="AK52" s="466">
        <v>53.040148809999998</v>
      </c>
      <c r="AL52" s="466">
        <v>61.347232142999999</v>
      </c>
      <c r="AM52" s="466">
        <v>37.986398809999997</v>
      </c>
      <c r="AN52" s="466">
        <v>29.38415625</v>
      </c>
      <c r="AO52" s="466">
        <v>26.801711956999998</v>
      </c>
      <c r="AP52" s="466">
        <v>26.878562500000001</v>
      </c>
      <c r="AQ52" s="466">
        <v>33.739943181999998</v>
      </c>
      <c r="AR52" s="466">
        <v>35.762840908999998</v>
      </c>
      <c r="AS52" s="466">
        <v>46.551218749999997</v>
      </c>
      <c r="AT52" s="466">
        <v>40.552853261000003</v>
      </c>
      <c r="AU52" s="466">
        <v>34.6983125</v>
      </c>
      <c r="AV52" s="466">
        <v>37.238636364000001</v>
      </c>
      <c r="AW52" s="466">
        <v>33.091041666999999</v>
      </c>
      <c r="AX52" s="466">
        <v>30.4088125</v>
      </c>
      <c r="AY52" s="466">
        <v>50.084630681999997</v>
      </c>
      <c r="AZ52" s="466">
        <v>25.216488094999999</v>
      </c>
      <c r="BA52" s="466">
        <v>22.253958333</v>
      </c>
      <c r="BB52" s="466">
        <v>22.691448864000002</v>
      </c>
      <c r="BC52" s="466">
        <v>29.754289773</v>
      </c>
      <c r="BD52" s="674">
        <v>38.706812499999998</v>
      </c>
      <c r="BE52" s="674">
        <v>41.814034091000003</v>
      </c>
      <c r="BF52" s="674">
        <v>37.952187500000001</v>
      </c>
      <c r="BG52" s="674">
        <v>34.087687500000001</v>
      </c>
      <c r="BH52" s="674">
        <v>30.176902173999999</v>
      </c>
      <c r="BI52" s="674">
        <v>29.287812500000001</v>
      </c>
      <c r="BJ52" s="389">
        <v>33.595889999999997</v>
      </c>
      <c r="BK52" s="389">
        <v>38.11365</v>
      </c>
      <c r="BL52" s="389">
        <v>34.041069999999998</v>
      </c>
      <c r="BM52" s="389">
        <v>32.36289</v>
      </c>
      <c r="BN52" s="389">
        <v>31.02534</v>
      </c>
      <c r="BO52" s="389">
        <v>30.964479999999998</v>
      </c>
      <c r="BP52" s="389">
        <v>34.469889999999999</v>
      </c>
      <c r="BQ52" s="389">
        <v>38.550809999999998</v>
      </c>
      <c r="BR52" s="389">
        <v>41.426110000000001</v>
      </c>
      <c r="BS52" s="389">
        <v>34.332180000000001</v>
      </c>
      <c r="BT52" s="389">
        <v>31.929349999999999</v>
      </c>
      <c r="BU52" s="389">
        <v>33.680540000000001</v>
      </c>
      <c r="BV52" s="389">
        <v>36.838639999999998</v>
      </c>
    </row>
    <row r="53" spans="1:74" ht="11.05" customHeight="1" x14ac:dyDescent="0.2">
      <c r="A53" s="29" t="s">
        <v>595</v>
      </c>
      <c r="B53" s="484" t="s">
        <v>1016</v>
      </c>
      <c r="C53" s="466">
        <v>20.043210511000002</v>
      </c>
      <c r="D53" s="466">
        <v>21.695782813000001</v>
      </c>
      <c r="E53" s="466">
        <v>18.448979545</v>
      </c>
      <c r="F53" s="466">
        <v>17.372336648000001</v>
      </c>
      <c r="G53" s="466">
        <v>19.445364999999999</v>
      </c>
      <c r="H53" s="466">
        <v>21.798782385999999</v>
      </c>
      <c r="I53" s="466">
        <v>26.448556522000001</v>
      </c>
      <c r="J53" s="466">
        <v>28.598483333000001</v>
      </c>
      <c r="K53" s="466">
        <v>23.765435118999999</v>
      </c>
      <c r="L53" s="466">
        <v>26.875776705</v>
      </c>
      <c r="M53" s="466">
        <v>23.2412025</v>
      </c>
      <c r="N53" s="466">
        <v>22.888030682</v>
      </c>
      <c r="O53" s="466">
        <v>26.218775938</v>
      </c>
      <c r="P53" s="466">
        <v>705.47958313000004</v>
      </c>
      <c r="Q53" s="466">
        <v>19.218120652</v>
      </c>
      <c r="R53" s="466">
        <v>23.329173864000001</v>
      </c>
      <c r="S53" s="466">
        <v>28.610441250000001</v>
      </c>
      <c r="T53" s="466">
        <v>40.653478976999999</v>
      </c>
      <c r="U53" s="466">
        <v>46.486033333000002</v>
      </c>
      <c r="V53" s="466">
        <v>47.203752272999999</v>
      </c>
      <c r="W53" s="466">
        <v>52.208252975999997</v>
      </c>
      <c r="X53" s="466">
        <v>59.186798512000003</v>
      </c>
      <c r="Y53" s="466">
        <v>46.908223810000003</v>
      </c>
      <c r="Z53" s="466">
        <v>31.072285054000002</v>
      </c>
      <c r="AA53" s="466">
        <v>39.692211905000001</v>
      </c>
      <c r="AB53" s="466">
        <v>39.732824375</v>
      </c>
      <c r="AC53" s="466">
        <v>32.312095380000002</v>
      </c>
      <c r="AD53" s="466">
        <v>40.189811012</v>
      </c>
      <c r="AE53" s="466">
        <v>79.637198511999998</v>
      </c>
      <c r="AF53" s="466">
        <v>98.716374148</v>
      </c>
      <c r="AG53" s="466">
        <v>119.30634563</v>
      </c>
      <c r="AH53" s="466">
        <v>115.77019375</v>
      </c>
      <c r="AI53" s="466">
        <v>94.832144345000003</v>
      </c>
      <c r="AJ53" s="466">
        <v>60.747954167000003</v>
      </c>
      <c r="AK53" s="466">
        <v>56.417576189999998</v>
      </c>
      <c r="AL53" s="466">
        <v>50.458671373999998</v>
      </c>
      <c r="AM53" s="466">
        <v>35.781913095</v>
      </c>
      <c r="AN53" s="466">
        <v>27.201062188000002</v>
      </c>
      <c r="AO53" s="466">
        <v>23.896104958999999</v>
      </c>
      <c r="AP53" s="466">
        <v>30.696065624999999</v>
      </c>
      <c r="AQ53" s="466">
        <v>34.502565625000003</v>
      </c>
      <c r="AR53" s="466">
        <v>38.493171023000002</v>
      </c>
      <c r="AS53" s="466">
        <v>44.559060313000003</v>
      </c>
      <c r="AT53" s="466">
        <v>57.052853571</v>
      </c>
      <c r="AU53" s="466">
        <v>39.253269688000003</v>
      </c>
      <c r="AV53" s="466">
        <v>30.175610510999999</v>
      </c>
      <c r="AW53" s="466">
        <v>29.229162202000001</v>
      </c>
      <c r="AX53" s="466">
        <v>26.088739062999998</v>
      </c>
      <c r="AY53" s="466">
        <v>61.353395739</v>
      </c>
      <c r="AZ53" s="466">
        <v>16.651892262</v>
      </c>
      <c r="BA53" s="466">
        <v>16.984853570999999</v>
      </c>
      <c r="BB53" s="466">
        <v>29.314342898</v>
      </c>
      <c r="BC53" s="466">
        <v>31.093550568000001</v>
      </c>
      <c r="BD53" s="674">
        <v>41.439533437999998</v>
      </c>
      <c r="BE53" s="674">
        <v>43.406281249999999</v>
      </c>
      <c r="BF53" s="674">
        <v>48.202319318000001</v>
      </c>
      <c r="BG53" s="674">
        <v>52.138098438</v>
      </c>
      <c r="BH53" s="674">
        <v>68.601395108999995</v>
      </c>
      <c r="BI53" s="674">
        <v>39.175595313000002</v>
      </c>
      <c r="BJ53" s="389">
        <v>44.15072</v>
      </c>
      <c r="BK53" s="389">
        <v>50.895989999999998</v>
      </c>
      <c r="BL53" s="389">
        <v>45.547600000000003</v>
      </c>
      <c r="BM53" s="389">
        <v>42.530900000000003</v>
      </c>
      <c r="BN53" s="389">
        <v>41.255159999999997</v>
      </c>
      <c r="BO53" s="389">
        <v>42.906120000000001</v>
      </c>
      <c r="BP53" s="389">
        <v>50.243490000000001</v>
      </c>
      <c r="BQ53" s="389">
        <v>57.27469</v>
      </c>
      <c r="BR53" s="389">
        <v>64.943960000000004</v>
      </c>
      <c r="BS53" s="389">
        <v>54.597020000000001</v>
      </c>
      <c r="BT53" s="389">
        <v>49.39228</v>
      </c>
      <c r="BU53" s="389">
        <v>47.712179999999996</v>
      </c>
      <c r="BV53" s="389">
        <v>50.666620000000002</v>
      </c>
    </row>
    <row r="54" spans="1:74" ht="11.05" customHeight="1" x14ac:dyDescent="0.2">
      <c r="A54" s="52" t="s">
        <v>596</v>
      </c>
      <c r="B54" s="484" t="s">
        <v>1017</v>
      </c>
      <c r="C54" s="466">
        <v>28.607142856999999</v>
      </c>
      <c r="D54" s="466">
        <v>24.052631579</v>
      </c>
      <c r="E54" s="466">
        <v>18.090909091</v>
      </c>
      <c r="F54" s="466">
        <v>17.556818182000001</v>
      </c>
      <c r="G54" s="466">
        <v>18.587499999999999</v>
      </c>
      <c r="H54" s="466">
        <v>18.534090909</v>
      </c>
      <c r="I54" s="466">
        <v>23.125</v>
      </c>
      <c r="J54" s="466">
        <v>26.559523810000002</v>
      </c>
      <c r="K54" s="466">
        <v>20.714285713999999</v>
      </c>
      <c r="L54" s="466">
        <v>21.761363635999999</v>
      </c>
      <c r="M54" s="466">
        <v>27.565789473999999</v>
      </c>
      <c r="N54" s="466">
        <v>26.295454544999998</v>
      </c>
      <c r="O54" s="466">
        <v>25.552631579</v>
      </c>
      <c r="P54" s="466">
        <v>71.671052631999999</v>
      </c>
      <c r="Q54" s="466">
        <v>26.086956522000001</v>
      </c>
      <c r="R54" s="466">
        <v>28.321428570999998</v>
      </c>
      <c r="S54" s="466">
        <v>30.65</v>
      </c>
      <c r="T54" s="466">
        <v>39.829545455000002</v>
      </c>
      <c r="U54" s="466">
        <v>40.869047619</v>
      </c>
      <c r="V54" s="466">
        <v>46.863636364000001</v>
      </c>
      <c r="W54" s="466">
        <v>44.821428570999998</v>
      </c>
      <c r="X54" s="466">
        <v>56.880952381</v>
      </c>
      <c r="Y54" s="466">
        <v>53.487499999999997</v>
      </c>
      <c r="Z54" s="466">
        <v>43.642857143000001</v>
      </c>
      <c r="AA54" s="466">
        <v>41.612499999999997</v>
      </c>
      <c r="AB54" s="466">
        <v>41.171052631999999</v>
      </c>
      <c r="AC54" s="466">
        <v>44.554347825999997</v>
      </c>
      <c r="AD54" s="466">
        <v>64.537499999999994</v>
      </c>
      <c r="AE54" s="466">
        <v>82.916666667000001</v>
      </c>
      <c r="AF54" s="466">
        <v>107.41666667</v>
      </c>
      <c r="AG54" s="466">
        <v>97.4375</v>
      </c>
      <c r="AH54" s="466">
        <v>98.476086957000007</v>
      </c>
      <c r="AI54" s="466">
        <v>88.559523810000002</v>
      </c>
      <c r="AJ54" s="466">
        <v>58.940476189999998</v>
      </c>
      <c r="AK54" s="466">
        <v>57.421052631999999</v>
      </c>
      <c r="AL54" s="466">
        <v>61.619047619</v>
      </c>
      <c r="AM54" s="466">
        <v>35.962499999999999</v>
      </c>
      <c r="AN54" s="466">
        <v>26.907894736999999</v>
      </c>
      <c r="AO54" s="466">
        <v>28.72826087</v>
      </c>
      <c r="AP54" s="466">
        <v>31.631578947000001</v>
      </c>
      <c r="AQ54" s="466">
        <v>30.965909091</v>
      </c>
      <c r="AR54" s="466">
        <v>32.386363635999999</v>
      </c>
      <c r="AS54" s="466">
        <v>39.75</v>
      </c>
      <c r="AT54" s="466">
        <v>37.836956522000001</v>
      </c>
      <c r="AU54" s="466">
        <v>31.75</v>
      </c>
      <c r="AV54" s="466">
        <v>32.545454544999998</v>
      </c>
      <c r="AW54" s="466">
        <v>31.592105263000001</v>
      </c>
      <c r="AX54" s="466">
        <v>27.074999999999999</v>
      </c>
      <c r="AY54" s="466">
        <v>40.678571429000002</v>
      </c>
      <c r="AZ54" s="466">
        <v>21.287500000000001</v>
      </c>
      <c r="BA54" s="466">
        <v>21.9</v>
      </c>
      <c r="BB54" s="466">
        <v>25.159090909</v>
      </c>
      <c r="BC54" s="466">
        <v>31.761363635999999</v>
      </c>
      <c r="BD54" s="674">
        <v>30.684210526000001</v>
      </c>
      <c r="BE54" s="674">
        <v>31.202380951999999</v>
      </c>
      <c r="BF54" s="674">
        <v>32.306818182000001</v>
      </c>
      <c r="BG54" s="674">
        <v>31.087499999999999</v>
      </c>
      <c r="BH54" s="674">
        <v>31.397727273000001</v>
      </c>
      <c r="BI54" s="674">
        <v>27.291666667000001</v>
      </c>
      <c r="BJ54" s="389">
        <v>32.621360000000003</v>
      </c>
      <c r="BK54" s="389">
        <v>33.993870000000001</v>
      </c>
      <c r="BL54" s="389">
        <v>31.602799999999998</v>
      </c>
      <c r="BM54" s="389">
        <v>29.473120000000002</v>
      </c>
      <c r="BN54" s="389">
        <v>28.060030000000001</v>
      </c>
      <c r="BO54" s="389">
        <v>29.07948</v>
      </c>
      <c r="BP54" s="389">
        <v>31.094719999999999</v>
      </c>
      <c r="BQ54" s="389">
        <v>34.096400000000003</v>
      </c>
      <c r="BR54" s="389">
        <v>37.210859999999997</v>
      </c>
      <c r="BS54" s="389">
        <v>32.689450000000001</v>
      </c>
      <c r="BT54" s="389">
        <v>31.225999999999999</v>
      </c>
      <c r="BU54" s="389">
        <v>31.698049999999999</v>
      </c>
      <c r="BV54" s="389">
        <v>33.635240000000003</v>
      </c>
    </row>
    <row r="55" spans="1:74" ht="11.05" customHeight="1" x14ac:dyDescent="0.2">
      <c r="A55" s="29" t="s">
        <v>597</v>
      </c>
      <c r="B55" s="484" t="s">
        <v>1018</v>
      </c>
      <c r="C55" s="466">
        <v>28.464285713999999</v>
      </c>
      <c r="D55" s="466">
        <v>26.855263158</v>
      </c>
      <c r="E55" s="466">
        <v>23.386363635999999</v>
      </c>
      <c r="F55" s="466">
        <v>18.727272726999999</v>
      </c>
      <c r="G55" s="466">
        <v>18.45</v>
      </c>
      <c r="H55" s="466">
        <v>18.397727273000001</v>
      </c>
      <c r="I55" s="466">
        <v>22.375</v>
      </c>
      <c r="J55" s="466">
        <v>27.785714286000001</v>
      </c>
      <c r="K55" s="466">
        <v>21.083333332999999</v>
      </c>
      <c r="L55" s="466">
        <v>22.227272726999999</v>
      </c>
      <c r="M55" s="466">
        <v>27.723684210999998</v>
      </c>
      <c r="N55" s="466">
        <v>26.227272726999999</v>
      </c>
      <c r="O55" s="466">
        <v>29.368421052999999</v>
      </c>
      <c r="P55" s="466">
        <v>28.171052631999999</v>
      </c>
      <c r="Q55" s="466">
        <v>25.652173912999999</v>
      </c>
      <c r="R55" s="466">
        <v>27.857142856999999</v>
      </c>
      <c r="S55" s="466">
        <v>29.9</v>
      </c>
      <c r="T55" s="466">
        <v>38.75</v>
      </c>
      <c r="U55" s="466">
        <v>39.214285713999999</v>
      </c>
      <c r="V55" s="466">
        <v>45.75</v>
      </c>
      <c r="W55" s="466">
        <v>43.309523810000002</v>
      </c>
      <c r="X55" s="466">
        <v>53.928571429000002</v>
      </c>
      <c r="Y55" s="466">
        <v>50.987499999999997</v>
      </c>
      <c r="Z55" s="466">
        <v>42.130952381</v>
      </c>
      <c r="AA55" s="466">
        <v>40.262500000000003</v>
      </c>
      <c r="AB55" s="466">
        <v>39.486842105000001</v>
      </c>
      <c r="AC55" s="466">
        <v>43.586956522000001</v>
      </c>
      <c r="AD55" s="466">
        <v>62.287500000000001</v>
      </c>
      <c r="AE55" s="466">
        <v>75.714285713999999</v>
      </c>
      <c r="AF55" s="466">
        <v>98.107142856999999</v>
      </c>
      <c r="AG55" s="466">
        <v>92.775000000000006</v>
      </c>
      <c r="AH55" s="466">
        <v>94.641304348000006</v>
      </c>
      <c r="AI55" s="466">
        <v>90.726190475999999</v>
      </c>
      <c r="AJ55" s="466">
        <v>59.297619048000001</v>
      </c>
      <c r="AK55" s="466">
        <v>57.3</v>
      </c>
      <c r="AL55" s="466">
        <v>59.035714286000001</v>
      </c>
      <c r="AM55" s="466">
        <v>34.075000000000003</v>
      </c>
      <c r="AN55" s="466">
        <v>27.921052631999999</v>
      </c>
      <c r="AO55" s="466">
        <v>28.934782608999999</v>
      </c>
      <c r="AP55" s="466">
        <v>33.828947368000001</v>
      </c>
      <c r="AQ55" s="466">
        <v>31.954545455000002</v>
      </c>
      <c r="AR55" s="466">
        <v>33.386363635999999</v>
      </c>
      <c r="AS55" s="466">
        <v>39.328947368000001</v>
      </c>
      <c r="AT55" s="466">
        <v>38.793478260999997</v>
      </c>
      <c r="AU55" s="466">
        <v>32.237499999999997</v>
      </c>
      <c r="AV55" s="466">
        <v>34.272727273000001</v>
      </c>
      <c r="AW55" s="466">
        <v>33.276315789000002</v>
      </c>
      <c r="AX55" s="466">
        <v>28.6</v>
      </c>
      <c r="AY55" s="466">
        <v>42.023809524000001</v>
      </c>
      <c r="AZ55" s="466">
        <v>24.3125</v>
      </c>
      <c r="BA55" s="466">
        <v>23.7</v>
      </c>
      <c r="BB55" s="466">
        <v>27.397727273000001</v>
      </c>
      <c r="BC55" s="466">
        <v>35.477272726999999</v>
      </c>
      <c r="BD55" s="674">
        <v>32.565789473999999</v>
      </c>
      <c r="BE55" s="674">
        <v>33.035714286000001</v>
      </c>
      <c r="BF55" s="674">
        <v>34.295454544999998</v>
      </c>
      <c r="BG55" s="674">
        <v>32.450000000000003</v>
      </c>
      <c r="BH55" s="674">
        <v>31.295454544999998</v>
      </c>
      <c r="BI55" s="674">
        <v>29.097222221999999</v>
      </c>
      <c r="BJ55" s="389">
        <v>33.28998</v>
      </c>
      <c r="BK55" s="389">
        <v>34.214570000000002</v>
      </c>
      <c r="BL55" s="389">
        <v>32.395319999999998</v>
      </c>
      <c r="BM55" s="389">
        <v>32.390599999999999</v>
      </c>
      <c r="BN55" s="389">
        <v>32.841729999999998</v>
      </c>
      <c r="BO55" s="389">
        <v>33.71884</v>
      </c>
      <c r="BP55" s="389">
        <v>35.093260000000001</v>
      </c>
      <c r="BQ55" s="389">
        <v>36.738480000000003</v>
      </c>
      <c r="BR55" s="389">
        <v>39.779719999999998</v>
      </c>
      <c r="BS55" s="389">
        <v>36.790640000000003</v>
      </c>
      <c r="BT55" s="389">
        <v>35.392299999999999</v>
      </c>
      <c r="BU55" s="389">
        <v>35.137970000000003</v>
      </c>
      <c r="BV55" s="389">
        <v>35.302840000000003</v>
      </c>
    </row>
    <row r="56" spans="1:74" ht="11.05" customHeight="1" x14ac:dyDescent="0.2">
      <c r="A56" s="52" t="s">
        <v>598</v>
      </c>
      <c r="B56" s="484" t="s">
        <v>1019</v>
      </c>
      <c r="C56" s="466">
        <v>25.463809523999998</v>
      </c>
      <c r="D56" s="466">
        <v>19.003157895000001</v>
      </c>
      <c r="E56" s="466">
        <v>23.857727272999998</v>
      </c>
      <c r="F56" s="466">
        <v>18.335454545000001</v>
      </c>
      <c r="G56" s="466">
        <v>13.253500000000001</v>
      </c>
      <c r="H56" s="466">
        <v>11.871363636</v>
      </c>
      <c r="I56" s="466">
        <v>20.179090908999999</v>
      </c>
      <c r="J56" s="466">
        <v>40.702380951999999</v>
      </c>
      <c r="K56" s="466">
        <v>39.812380951999998</v>
      </c>
      <c r="L56" s="466">
        <v>33.915454545000003</v>
      </c>
      <c r="M56" s="466">
        <v>27.293157895</v>
      </c>
      <c r="N56" s="466">
        <v>31.785454545</v>
      </c>
      <c r="O56" s="466">
        <v>26.026842105</v>
      </c>
      <c r="P56" s="466">
        <v>49.866315788999998</v>
      </c>
      <c r="Q56" s="466">
        <v>27.795217391000001</v>
      </c>
      <c r="R56" s="466">
        <v>39.368095238000002</v>
      </c>
      <c r="S56" s="466">
        <v>36.319499999999998</v>
      </c>
      <c r="T56" s="466">
        <v>78.83</v>
      </c>
      <c r="U56" s="466">
        <v>119.33142857</v>
      </c>
      <c r="V56" s="466">
        <v>74.305000000000007</v>
      </c>
      <c r="W56" s="466">
        <v>81.195238094999993</v>
      </c>
      <c r="X56" s="466">
        <v>67.879047619000005</v>
      </c>
      <c r="Y56" s="466">
        <v>50.607500000000002</v>
      </c>
      <c r="Z56" s="466">
        <v>62.890476190000001</v>
      </c>
      <c r="AA56" s="466">
        <v>43.232500000000002</v>
      </c>
      <c r="AB56" s="466">
        <v>40.961578947</v>
      </c>
      <c r="AC56" s="466">
        <v>35.341739130000001</v>
      </c>
      <c r="AD56" s="466">
        <v>75.004999999999995</v>
      </c>
      <c r="AE56" s="466">
        <v>62.478571428999999</v>
      </c>
      <c r="AF56" s="466">
        <v>40.696190475999998</v>
      </c>
      <c r="AG56" s="466">
        <v>75.810500000000005</v>
      </c>
      <c r="AH56" s="466">
        <v>113.55869565</v>
      </c>
      <c r="AI56" s="466">
        <v>224.09428571000001</v>
      </c>
      <c r="AJ56" s="466">
        <v>75.009523810000005</v>
      </c>
      <c r="AK56" s="466">
        <v>95.880526316000001</v>
      </c>
      <c r="AL56" s="466">
        <v>283.27142857000001</v>
      </c>
      <c r="AM56" s="466">
        <v>132.94999999999999</v>
      </c>
      <c r="AN56" s="466">
        <v>97.488421052999996</v>
      </c>
      <c r="AO56" s="466">
        <v>87.541304347999997</v>
      </c>
      <c r="AP56" s="466">
        <v>105.29052632</v>
      </c>
      <c r="AQ56" s="466">
        <v>20.886818181999999</v>
      </c>
      <c r="AR56" s="466">
        <v>49.663181817999998</v>
      </c>
      <c r="AS56" s="466">
        <v>94.384210526000004</v>
      </c>
      <c r="AT56" s="466">
        <v>90.652608696000001</v>
      </c>
      <c r="AU56" s="466">
        <v>62.055</v>
      </c>
      <c r="AV56" s="466">
        <v>100.48272727</v>
      </c>
      <c r="AW56" s="466">
        <v>82.177368420999997</v>
      </c>
      <c r="AX56" s="466">
        <v>55.805500000000002</v>
      </c>
      <c r="AY56" s="466">
        <v>209.24809524</v>
      </c>
      <c r="AZ56" s="466">
        <v>52.073</v>
      </c>
      <c r="BA56" s="466">
        <v>37.895499999999998</v>
      </c>
      <c r="BB56" s="466">
        <v>32.375909090999997</v>
      </c>
      <c r="BC56" s="466">
        <v>32.343636363999998</v>
      </c>
      <c r="BD56" s="674">
        <v>34.020526316000002</v>
      </c>
      <c r="BE56" s="674">
        <v>70.551428571000002</v>
      </c>
      <c r="BF56" s="674">
        <v>50.288181817999998</v>
      </c>
      <c r="BG56" s="674">
        <v>62.106499999999997</v>
      </c>
      <c r="BH56" s="674">
        <v>52.388636364</v>
      </c>
      <c r="BI56" s="674">
        <v>37.519444444000001</v>
      </c>
      <c r="BJ56" s="389">
        <v>62.191769999999998</v>
      </c>
      <c r="BK56" s="389">
        <v>63.805579999999999</v>
      </c>
      <c r="BL56" s="389">
        <v>54.660699999999999</v>
      </c>
      <c r="BM56" s="389">
        <v>45.71123</v>
      </c>
      <c r="BN56" s="389">
        <v>44.433819999999997</v>
      </c>
      <c r="BO56" s="389">
        <v>43.596899999999998</v>
      </c>
      <c r="BP56" s="389">
        <v>44.73115</v>
      </c>
      <c r="BQ56" s="389">
        <v>51.756869999999999</v>
      </c>
      <c r="BR56" s="389">
        <v>60.938099999999999</v>
      </c>
      <c r="BS56" s="389">
        <v>60.092950000000002</v>
      </c>
      <c r="BT56" s="389">
        <v>57.372030000000002</v>
      </c>
      <c r="BU56" s="389">
        <v>63.593260000000001</v>
      </c>
      <c r="BV56" s="389">
        <v>74.884060000000005</v>
      </c>
    </row>
    <row r="57" spans="1:74" ht="11.05" customHeight="1" x14ac:dyDescent="0.2">
      <c r="A57" s="54" t="s">
        <v>599</v>
      </c>
      <c r="B57" s="485" t="s">
        <v>1020</v>
      </c>
      <c r="C57" s="468">
        <v>21.753809524000001</v>
      </c>
      <c r="D57" s="468">
        <v>20.582105262999999</v>
      </c>
      <c r="E57" s="468">
        <v>23.875</v>
      </c>
      <c r="F57" s="468">
        <v>17.184545454999999</v>
      </c>
      <c r="G57" s="468">
        <v>16.318999999999999</v>
      </c>
      <c r="H57" s="468">
        <v>25.284545455</v>
      </c>
      <c r="I57" s="468">
        <v>38.407272726999999</v>
      </c>
      <c r="J57" s="468">
        <v>155.81238095</v>
      </c>
      <c r="K57" s="468">
        <v>48.215238094999997</v>
      </c>
      <c r="L57" s="468">
        <v>45.773636363999998</v>
      </c>
      <c r="M57" s="468">
        <v>31.735263157999999</v>
      </c>
      <c r="N57" s="468">
        <v>30.788636363999998</v>
      </c>
      <c r="O57" s="468">
        <v>29.092105263000001</v>
      </c>
      <c r="P57" s="468">
        <v>69.842105262999993</v>
      </c>
      <c r="Q57" s="468">
        <v>26.22826087</v>
      </c>
      <c r="R57" s="468">
        <v>27.761904762</v>
      </c>
      <c r="S57" s="468">
        <v>26.827500000000001</v>
      </c>
      <c r="T57" s="468">
        <v>85.125909090999997</v>
      </c>
      <c r="U57" s="468">
        <v>92.735238095</v>
      </c>
      <c r="V57" s="468">
        <v>67.405000000000001</v>
      </c>
      <c r="W57" s="468">
        <v>79.432380952000003</v>
      </c>
      <c r="X57" s="468">
        <v>57.714285713999999</v>
      </c>
      <c r="Y57" s="468">
        <v>49.194000000000003</v>
      </c>
      <c r="Z57" s="468">
        <v>53.904761905000001</v>
      </c>
      <c r="AA57" s="468">
        <v>39.200000000000003</v>
      </c>
      <c r="AB57" s="468">
        <v>41.792105263000003</v>
      </c>
      <c r="AC57" s="468">
        <v>36.076086957000001</v>
      </c>
      <c r="AD57" s="468">
        <v>54.552500000000002</v>
      </c>
      <c r="AE57" s="468">
        <v>55.416666667000001</v>
      </c>
      <c r="AF57" s="468">
        <v>71.521428571000001</v>
      </c>
      <c r="AG57" s="468">
        <v>84.98</v>
      </c>
      <c r="AH57" s="468">
        <v>113.96391303999999</v>
      </c>
      <c r="AI57" s="468">
        <v>185.8</v>
      </c>
      <c r="AJ57" s="468">
        <v>63.321428570999998</v>
      </c>
      <c r="AK57" s="468">
        <v>74.605263158</v>
      </c>
      <c r="AL57" s="468">
        <v>252.42047618999999</v>
      </c>
      <c r="AM57" s="468">
        <v>128.33750000000001</v>
      </c>
      <c r="AN57" s="468">
        <v>64.715789474000005</v>
      </c>
      <c r="AO57" s="468">
        <v>59.52173913</v>
      </c>
      <c r="AP57" s="468">
        <v>50.842105263000001</v>
      </c>
      <c r="AQ57" s="468">
        <v>19.155454545000001</v>
      </c>
      <c r="AR57" s="468">
        <v>24.795454544999998</v>
      </c>
      <c r="AS57" s="468">
        <v>96.09</v>
      </c>
      <c r="AT57" s="468">
        <v>82.195652174000003</v>
      </c>
      <c r="AU57" s="468">
        <v>37.575000000000003</v>
      </c>
      <c r="AV57" s="468">
        <v>52.988636364000001</v>
      </c>
      <c r="AW57" s="468">
        <v>55.592631578999999</v>
      </c>
      <c r="AX57" s="468">
        <v>41.725000000000001</v>
      </c>
      <c r="AY57" s="468">
        <v>51.699047618999998</v>
      </c>
      <c r="AZ57" s="468">
        <v>27.398</v>
      </c>
      <c r="BA57" s="468">
        <v>9.75</v>
      </c>
      <c r="BB57" s="468">
        <v>0.82954545454999995</v>
      </c>
      <c r="BC57" s="468">
        <v>5.375</v>
      </c>
      <c r="BD57" s="688">
        <v>27.457368421000002</v>
      </c>
      <c r="BE57" s="688">
        <v>65</v>
      </c>
      <c r="BF57" s="688">
        <v>45.765000000000001</v>
      </c>
      <c r="BG57" s="688">
        <v>39.75</v>
      </c>
      <c r="BH57" s="688">
        <v>36.840909091</v>
      </c>
      <c r="BI57" s="688">
        <v>29.861111111</v>
      </c>
      <c r="BJ57" s="415">
        <v>37.692</v>
      </c>
      <c r="BK57" s="415">
        <v>41.04663</v>
      </c>
      <c r="BL57" s="415">
        <v>33.836680000000001</v>
      </c>
      <c r="BM57" s="415">
        <v>33.16892</v>
      </c>
      <c r="BN57" s="415">
        <v>32.07602</v>
      </c>
      <c r="BO57" s="415">
        <v>34.558909999999997</v>
      </c>
      <c r="BP57" s="415">
        <v>37.645420000000001</v>
      </c>
      <c r="BQ57" s="415">
        <v>44.468789999999998</v>
      </c>
      <c r="BR57" s="415">
        <v>47.361249999999998</v>
      </c>
      <c r="BS57" s="415">
        <v>42.88017</v>
      </c>
      <c r="BT57" s="415">
        <v>38.262450000000001</v>
      </c>
      <c r="BU57" s="415">
        <v>42.196100000000001</v>
      </c>
      <c r="BV57" s="415">
        <v>48.238849999999999</v>
      </c>
    </row>
    <row r="58" spans="1:74" s="373" customFormat="1" ht="11.95" customHeight="1" x14ac:dyDescent="0.2">
      <c r="A58" s="372"/>
      <c r="B58" s="1074" t="s">
        <v>1456</v>
      </c>
      <c r="C58" s="1075"/>
      <c r="D58" s="1075"/>
      <c r="E58" s="1075"/>
      <c r="F58" s="1075"/>
      <c r="G58" s="1075"/>
      <c r="H58" s="1075"/>
      <c r="I58" s="1075"/>
      <c r="J58" s="1075"/>
      <c r="K58" s="1075"/>
      <c r="L58" s="1075"/>
      <c r="M58" s="1075"/>
      <c r="N58" s="1075"/>
      <c r="O58" s="1075"/>
      <c r="P58" s="1075"/>
      <c r="Q58" s="1075"/>
      <c r="R58" s="897"/>
      <c r="BD58" s="376"/>
      <c r="BE58" s="376"/>
      <c r="BF58" s="376"/>
      <c r="BG58" s="376"/>
      <c r="BH58" s="376"/>
      <c r="BI58" s="376"/>
    </row>
    <row r="59" spans="1:74" s="194" customFormat="1" ht="11.95" customHeight="1" x14ac:dyDescent="0.2">
      <c r="A59" s="193"/>
      <c r="B59" s="1061" t="s">
        <v>1457</v>
      </c>
      <c r="C59" s="984"/>
      <c r="D59" s="984"/>
      <c r="E59" s="984"/>
      <c r="F59" s="984"/>
      <c r="G59" s="984"/>
      <c r="H59" s="984"/>
      <c r="I59" s="984"/>
      <c r="J59" s="984"/>
      <c r="K59" s="984"/>
      <c r="L59" s="984"/>
      <c r="M59" s="984"/>
      <c r="N59" s="984"/>
      <c r="O59" s="984"/>
      <c r="P59" s="984"/>
      <c r="Q59" s="985"/>
      <c r="R59" s="897"/>
      <c r="AY59" s="222"/>
      <c r="AZ59" s="222"/>
      <c r="BA59" s="222"/>
      <c r="BB59" s="222"/>
      <c r="BC59" s="222"/>
      <c r="BD59" s="755"/>
      <c r="BE59" s="755"/>
      <c r="BF59" s="755"/>
      <c r="BG59" s="755"/>
      <c r="BH59" s="755"/>
      <c r="BI59" s="755"/>
      <c r="BJ59" s="222"/>
    </row>
    <row r="60" spans="1:74" s="194" customFormat="1" ht="11.95" customHeight="1" x14ac:dyDescent="0.2">
      <c r="A60" s="193"/>
      <c r="B60" s="1073" t="s">
        <v>1458</v>
      </c>
      <c r="C60" s="1073"/>
      <c r="D60" s="1073"/>
      <c r="E60" s="1073"/>
      <c r="F60" s="1073"/>
      <c r="G60" s="1073"/>
      <c r="H60" s="1073"/>
      <c r="I60" s="1073"/>
      <c r="J60" s="1073"/>
      <c r="K60" s="1073"/>
      <c r="L60" s="1073"/>
      <c r="M60" s="1073"/>
      <c r="N60" s="1073"/>
      <c r="O60" s="1073"/>
      <c r="P60" s="1073"/>
      <c r="Q60" s="1073"/>
      <c r="R60" s="897"/>
      <c r="AY60" s="222"/>
      <c r="AZ60" s="222"/>
      <c r="BA60" s="222"/>
      <c r="BB60" s="222"/>
      <c r="BC60" s="222"/>
      <c r="BD60" s="756"/>
      <c r="BE60" s="756"/>
      <c r="BF60" s="756"/>
      <c r="BG60" s="755"/>
      <c r="BH60" s="755"/>
      <c r="BI60" s="755"/>
      <c r="BJ60" s="222"/>
    </row>
    <row r="61" spans="1:74" s="194" customFormat="1" ht="24.1" customHeight="1" x14ac:dyDescent="0.2">
      <c r="A61" s="195"/>
      <c r="B61" s="1061" t="s">
        <v>1472</v>
      </c>
      <c r="C61" s="984"/>
      <c r="D61" s="984"/>
      <c r="E61" s="984"/>
      <c r="F61" s="984"/>
      <c r="G61" s="984"/>
      <c r="H61" s="984"/>
      <c r="I61" s="984"/>
      <c r="J61" s="984"/>
      <c r="K61" s="984"/>
      <c r="L61" s="984"/>
      <c r="M61" s="984"/>
      <c r="N61" s="984"/>
      <c r="O61" s="984"/>
      <c r="P61" s="984"/>
      <c r="Q61" s="985"/>
      <c r="R61" s="897"/>
      <c r="AY61" s="222"/>
      <c r="AZ61" s="222"/>
      <c r="BA61" s="222"/>
      <c r="BB61" s="222"/>
      <c r="BC61" s="222"/>
      <c r="BD61" s="756"/>
      <c r="BE61" s="756"/>
      <c r="BF61" s="756"/>
      <c r="BG61" s="755"/>
      <c r="BH61" s="755"/>
      <c r="BI61" s="755"/>
      <c r="BJ61" s="222"/>
    </row>
    <row r="62" spans="1:74" s="194" customFormat="1" ht="11.95" customHeight="1" x14ac:dyDescent="0.2">
      <c r="A62" s="195"/>
      <c r="B62" s="890" t="s">
        <v>826</v>
      </c>
      <c r="C62" s="890"/>
      <c r="D62" s="890"/>
      <c r="E62" s="890"/>
      <c r="F62" s="890"/>
      <c r="G62" s="890"/>
      <c r="H62" s="891"/>
      <c r="I62" s="890"/>
      <c r="J62" s="890"/>
      <c r="K62" s="890"/>
      <c r="L62" s="890"/>
      <c r="M62" s="890"/>
      <c r="N62" s="890"/>
      <c r="O62" s="890"/>
      <c r="P62" s="890"/>
      <c r="Q62" s="890"/>
      <c r="R62" s="892"/>
      <c r="AY62" s="222"/>
      <c r="AZ62" s="222"/>
      <c r="BA62" s="222"/>
      <c r="BB62" s="222"/>
      <c r="BC62" s="222"/>
      <c r="BD62" s="756"/>
      <c r="BE62" s="756"/>
      <c r="BF62" s="756"/>
      <c r="BG62" s="755"/>
      <c r="BH62" s="755"/>
      <c r="BI62" s="755"/>
      <c r="BJ62" s="222"/>
    </row>
    <row r="63" spans="1:74" s="194" customFormat="1" ht="11.95" customHeight="1" x14ac:dyDescent="0.2">
      <c r="A63" s="195"/>
      <c r="B63" s="997" t="str">
        <f>Dates!$G$2</f>
        <v>EIA completed modeling and analysis for this report on Thursday, December 5, 2024.</v>
      </c>
      <c r="C63" s="998"/>
      <c r="D63" s="998"/>
      <c r="E63" s="998"/>
      <c r="F63" s="998"/>
      <c r="G63" s="998"/>
      <c r="H63" s="998"/>
      <c r="I63" s="998"/>
      <c r="J63" s="998"/>
      <c r="K63" s="998"/>
      <c r="L63" s="998"/>
      <c r="M63" s="998"/>
      <c r="N63" s="998"/>
      <c r="O63" s="998"/>
      <c r="P63" s="998"/>
      <c r="Q63" s="998"/>
      <c r="R63" s="893"/>
      <c r="AY63" s="222"/>
      <c r="AZ63" s="222"/>
      <c r="BA63" s="222"/>
      <c r="BB63" s="222"/>
      <c r="BC63" s="222"/>
      <c r="BD63" s="756"/>
      <c r="BE63" s="756"/>
      <c r="BF63" s="756"/>
      <c r="BG63" s="755"/>
      <c r="BH63" s="755"/>
      <c r="BI63" s="755"/>
      <c r="BJ63" s="222"/>
    </row>
    <row r="64" spans="1:74" s="113" customFormat="1" ht="11.95" customHeight="1" x14ac:dyDescent="0.2">
      <c r="A64" s="51"/>
      <c r="B64" s="988" t="s">
        <v>1442</v>
      </c>
      <c r="C64" s="989"/>
      <c r="D64" s="989"/>
      <c r="E64" s="989"/>
      <c r="F64" s="989"/>
      <c r="G64" s="989"/>
      <c r="H64" s="989"/>
      <c r="I64" s="989"/>
      <c r="J64" s="989"/>
      <c r="K64" s="989"/>
      <c r="L64" s="989"/>
      <c r="M64" s="989"/>
      <c r="N64" s="989"/>
      <c r="O64" s="989"/>
      <c r="P64" s="989"/>
      <c r="Q64" s="989"/>
      <c r="R64" s="897"/>
      <c r="AY64" s="221"/>
      <c r="AZ64" s="221"/>
      <c r="BA64" s="221"/>
      <c r="BB64" s="221"/>
      <c r="BC64" s="221"/>
      <c r="BD64" s="751"/>
      <c r="BE64" s="751"/>
      <c r="BF64" s="751"/>
      <c r="BG64" s="949"/>
      <c r="BH64" s="949"/>
      <c r="BI64" s="949"/>
      <c r="BJ64" s="221"/>
    </row>
    <row r="65" spans="1:74" s="194" customFormat="1" ht="11.95" customHeight="1" x14ac:dyDescent="0.2">
      <c r="A65" s="195"/>
      <c r="B65" s="996" t="s">
        <v>816</v>
      </c>
      <c r="C65" s="989"/>
      <c r="D65" s="989"/>
      <c r="E65" s="989"/>
      <c r="F65" s="989"/>
      <c r="G65" s="989"/>
      <c r="H65" s="989"/>
      <c r="I65" s="989"/>
      <c r="J65" s="989"/>
      <c r="K65" s="989"/>
      <c r="L65" s="989"/>
      <c r="M65" s="989"/>
      <c r="N65" s="989"/>
      <c r="O65" s="989"/>
      <c r="P65" s="989"/>
      <c r="Q65" s="989"/>
      <c r="R65" s="897"/>
      <c r="AY65" s="222"/>
      <c r="AZ65" s="222"/>
      <c r="BA65" s="222"/>
      <c r="BB65" s="222"/>
      <c r="BC65" s="222"/>
      <c r="BD65" s="756"/>
      <c r="BE65" s="756"/>
      <c r="BF65" s="756"/>
      <c r="BG65" s="755"/>
      <c r="BH65" s="755"/>
      <c r="BI65" s="755"/>
      <c r="BJ65" s="222"/>
    </row>
    <row r="66" spans="1:74" s="194" customFormat="1" ht="12.85" x14ac:dyDescent="0.2">
      <c r="A66" s="195"/>
      <c r="B66" s="996" t="s">
        <v>67</v>
      </c>
      <c r="C66" s="989"/>
      <c r="D66" s="989"/>
      <c r="E66" s="989"/>
      <c r="F66" s="989"/>
      <c r="G66" s="989"/>
      <c r="H66" s="989"/>
      <c r="I66" s="989"/>
      <c r="J66" s="989"/>
      <c r="K66" s="989"/>
      <c r="L66" s="989"/>
      <c r="M66" s="989"/>
      <c r="N66" s="989"/>
      <c r="O66" s="989"/>
      <c r="P66" s="989"/>
      <c r="Q66" s="989"/>
      <c r="R66" s="897"/>
      <c r="AY66" s="222"/>
      <c r="AZ66" s="222"/>
      <c r="BA66" s="222"/>
      <c r="BB66" s="222"/>
      <c r="BC66" s="222"/>
      <c r="BD66" s="756"/>
      <c r="BE66" s="756"/>
      <c r="BF66" s="756"/>
      <c r="BG66" s="755"/>
      <c r="BH66" s="755"/>
      <c r="BI66" s="755"/>
      <c r="BJ66" s="222"/>
    </row>
    <row r="67" spans="1:74" s="194" customFormat="1" x14ac:dyDescent="0.2">
      <c r="A67" s="195"/>
      <c r="B67" s="977" t="s">
        <v>840</v>
      </c>
      <c r="C67" s="977"/>
      <c r="D67" s="977"/>
      <c r="E67" s="977"/>
      <c r="F67" s="977"/>
      <c r="G67" s="977"/>
      <c r="H67" s="977"/>
      <c r="I67" s="977"/>
      <c r="J67" s="977"/>
      <c r="K67" s="977"/>
      <c r="L67" s="977"/>
      <c r="M67" s="977"/>
      <c r="N67" s="977"/>
      <c r="O67" s="977"/>
      <c r="P67" s="977"/>
      <c r="Q67" s="977"/>
      <c r="R67" s="977"/>
      <c r="AY67" s="222"/>
      <c r="AZ67" s="222"/>
      <c r="BA67" s="222"/>
      <c r="BB67" s="222"/>
      <c r="BC67" s="222"/>
      <c r="BD67" s="756"/>
      <c r="BE67" s="756"/>
      <c r="BF67" s="756"/>
      <c r="BG67" s="755"/>
      <c r="BH67" s="755"/>
      <c r="BI67" s="755"/>
      <c r="BJ67" s="222"/>
    </row>
    <row r="68" spans="1:74" s="194" customFormat="1" ht="11.95" customHeight="1" x14ac:dyDescent="0.2">
      <c r="A68" s="193"/>
      <c r="B68" s="1069" t="s">
        <v>1455</v>
      </c>
      <c r="C68" s="984"/>
      <c r="D68" s="984"/>
      <c r="E68" s="984"/>
      <c r="F68" s="984"/>
      <c r="G68" s="984"/>
      <c r="H68" s="984"/>
      <c r="I68" s="984"/>
      <c r="J68" s="984"/>
      <c r="K68" s="984"/>
      <c r="L68" s="984"/>
      <c r="M68" s="984"/>
      <c r="N68" s="984"/>
      <c r="O68" s="984"/>
      <c r="P68" s="984"/>
      <c r="Q68" s="985"/>
      <c r="R68" s="897"/>
      <c r="AY68" s="222"/>
      <c r="AZ68" s="222"/>
      <c r="BA68" s="222"/>
      <c r="BB68" s="222"/>
      <c r="BC68" s="222"/>
      <c r="BD68" s="756"/>
      <c r="BE68" s="756"/>
      <c r="BF68" s="756"/>
      <c r="BG68" s="755"/>
      <c r="BH68" s="755"/>
      <c r="BI68" s="755"/>
      <c r="BJ68" s="222"/>
    </row>
    <row r="69" spans="1:74" s="194" customFormat="1" ht="13.55" x14ac:dyDescent="0.2">
      <c r="A69" s="193"/>
      <c r="B69" s="983" t="s">
        <v>817</v>
      </c>
      <c r="C69" s="985"/>
      <c r="D69" s="985"/>
      <c r="E69" s="985"/>
      <c r="F69" s="985"/>
      <c r="G69" s="985"/>
      <c r="H69" s="985"/>
      <c r="I69" s="985"/>
      <c r="J69" s="985"/>
      <c r="K69" s="985"/>
      <c r="L69" s="985"/>
      <c r="M69" s="985"/>
      <c r="N69" s="985"/>
      <c r="O69" s="985"/>
      <c r="P69" s="985"/>
      <c r="Q69" s="1070"/>
      <c r="R69" s="897"/>
      <c r="AY69" s="222"/>
      <c r="AZ69" s="222"/>
      <c r="BA69" s="222"/>
      <c r="BB69" s="222"/>
      <c r="BC69" s="222"/>
      <c r="BD69" s="756"/>
      <c r="BE69" s="756"/>
      <c r="BF69" s="756"/>
      <c r="BG69" s="755"/>
      <c r="BH69" s="755"/>
      <c r="BI69" s="755"/>
      <c r="BJ69" s="222"/>
    </row>
    <row r="70" spans="1:74" s="194" customFormat="1" ht="11.95" customHeight="1" x14ac:dyDescent="0.2">
      <c r="A70" s="193"/>
      <c r="B70" s="1071" t="s">
        <v>842</v>
      </c>
      <c r="C70" s="985"/>
      <c r="D70" s="985"/>
      <c r="E70" s="985"/>
      <c r="F70" s="985"/>
      <c r="G70" s="985"/>
      <c r="H70" s="985"/>
      <c r="I70" s="985"/>
      <c r="J70" s="985"/>
      <c r="K70" s="985"/>
      <c r="L70" s="985"/>
      <c r="M70" s="985"/>
      <c r="N70" s="985"/>
      <c r="O70" s="985"/>
      <c r="P70" s="985"/>
      <c r="Q70" s="985"/>
      <c r="R70" s="897"/>
      <c r="AY70" s="222"/>
      <c r="AZ70" s="222"/>
      <c r="BA70" s="222"/>
      <c r="BB70" s="222"/>
      <c r="BC70" s="222"/>
      <c r="BD70" s="756"/>
      <c r="BE70" s="756"/>
      <c r="BF70" s="756"/>
      <c r="BG70" s="755"/>
      <c r="BH70" s="755"/>
      <c r="BI70" s="755"/>
      <c r="BJ70" s="222"/>
    </row>
    <row r="71" spans="1:74" s="196" customFormat="1" ht="11.95" customHeight="1" x14ac:dyDescent="0.2">
      <c r="A71" s="50"/>
      <c r="B71" s="1025"/>
      <c r="C71" s="1068"/>
      <c r="D71" s="1068"/>
      <c r="E71" s="1068"/>
      <c r="F71" s="1068"/>
      <c r="G71" s="1068"/>
      <c r="H71" s="1068"/>
      <c r="I71" s="1068"/>
      <c r="J71" s="1068"/>
      <c r="K71" s="1068"/>
      <c r="L71" s="1068"/>
      <c r="M71" s="1068"/>
      <c r="N71" s="1068"/>
      <c r="O71" s="1068"/>
      <c r="P71" s="1068"/>
      <c r="Q71" s="1026"/>
      <c r="AY71" s="218"/>
      <c r="AZ71" s="218"/>
      <c r="BA71" s="218"/>
      <c r="BB71" s="218"/>
      <c r="BC71" s="218"/>
      <c r="BD71" s="757"/>
      <c r="BE71" s="757"/>
      <c r="BF71" s="757"/>
      <c r="BG71" s="950"/>
      <c r="BH71" s="950"/>
      <c r="BI71" s="950"/>
      <c r="BJ71" s="218"/>
    </row>
    <row r="72" spans="1:74" ht="12.65" customHeight="1" x14ac:dyDescent="0.2">
      <c r="B72" s="1025"/>
      <c r="C72" s="1026"/>
      <c r="D72" s="1026"/>
      <c r="E72" s="1026"/>
      <c r="F72" s="1026"/>
      <c r="G72" s="1026"/>
      <c r="H72" s="1026"/>
      <c r="I72" s="1026"/>
      <c r="J72" s="1026"/>
      <c r="K72" s="1026"/>
      <c r="L72" s="1026"/>
      <c r="M72" s="1026"/>
      <c r="N72" s="1026"/>
      <c r="O72" s="1026"/>
      <c r="P72" s="1026"/>
      <c r="Q72" s="979"/>
      <c r="BK72" s="143"/>
      <c r="BL72" s="143"/>
      <c r="BM72" s="143"/>
      <c r="BN72" s="143"/>
      <c r="BO72" s="143"/>
      <c r="BP72" s="143"/>
      <c r="BQ72" s="143"/>
      <c r="BR72" s="143"/>
      <c r="BS72" s="143"/>
      <c r="BT72" s="143"/>
      <c r="BU72" s="143"/>
      <c r="BV72" s="143"/>
    </row>
    <row r="73" spans="1:74" ht="12.65" customHeight="1" x14ac:dyDescent="0.2">
      <c r="B73" s="1023"/>
      <c r="C73" s="979"/>
      <c r="D73" s="979"/>
      <c r="E73" s="979"/>
      <c r="F73" s="979"/>
      <c r="G73" s="979"/>
      <c r="H73" s="979"/>
      <c r="I73" s="979"/>
      <c r="J73" s="979"/>
      <c r="K73" s="979"/>
      <c r="L73" s="979"/>
      <c r="M73" s="979"/>
      <c r="N73" s="979"/>
      <c r="O73" s="979"/>
      <c r="P73" s="979"/>
      <c r="Q73" s="979"/>
      <c r="BK73" s="143"/>
      <c r="BL73" s="143"/>
      <c r="BM73" s="143"/>
      <c r="BN73" s="143"/>
      <c r="BO73" s="143"/>
      <c r="BP73" s="143"/>
      <c r="BQ73" s="143"/>
      <c r="BR73" s="143"/>
      <c r="BS73" s="143"/>
      <c r="BT73" s="143"/>
      <c r="BU73" s="143"/>
      <c r="BV73" s="143"/>
    </row>
    <row r="74" spans="1:74" x14ac:dyDescent="0.2">
      <c r="BK74" s="143"/>
      <c r="BL74" s="143"/>
      <c r="BM74" s="143"/>
      <c r="BN74" s="143"/>
      <c r="BO74" s="143"/>
      <c r="BP74" s="143"/>
      <c r="BQ74" s="143"/>
      <c r="BR74" s="143"/>
      <c r="BS74" s="143"/>
      <c r="BT74" s="143"/>
      <c r="BU74" s="143"/>
      <c r="BV74" s="143"/>
    </row>
    <row r="75" spans="1:74" x14ac:dyDescent="0.2">
      <c r="BK75" s="143"/>
      <c r="BL75" s="143"/>
      <c r="BM75" s="143"/>
      <c r="BN75" s="143"/>
      <c r="BO75" s="143"/>
      <c r="BP75" s="143"/>
      <c r="BQ75" s="143"/>
      <c r="BR75" s="143"/>
      <c r="BS75" s="143"/>
      <c r="BT75" s="143"/>
      <c r="BU75" s="143"/>
      <c r="BV75" s="143"/>
    </row>
    <row r="76" spans="1:74" x14ac:dyDescent="0.2">
      <c r="BK76" s="143"/>
      <c r="BL76" s="143"/>
      <c r="BM76" s="143"/>
      <c r="BN76" s="143"/>
      <c r="BO76" s="143"/>
      <c r="BP76" s="143"/>
      <c r="BQ76" s="143"/>
      <c r="BR76" s="143"/>
      <c r="BS76" s="143"/>
      <c r="BT76" s="143"/>
      <c r="BU76" s="143"/>
      <c r="BV76" s="143"/>
    </row>
    <row r="77" spans="1:74" x14ac:dyDescent="0.2">
      <c r="BK77" s="143"/>
      <c r="BL77" s="143"/>
      <c r="BM77" s="143"/>
      <c r="BN77" s="143"/>
      <c r="BO77" s="143"/>
      <c r="BP77" s="143"/>
      <c r="BQ77" s="143"/>
      <c r="BR77" s="143"/>
      <c r="BS77" s="143"/>
      <c r="BT77" s="143"/>
      <c r="BU77" s="143"/>
      <c r="BV77" s="143"/>
    </row>
    <row r="78" spans="1:74" x14ac:dyDescent="0.2">
      <c r="BK78" s="143"/>
      <c r="BL78" s="143"/>
      <c r="BM78" s="143"/>
      <c r="BN78" s="143"/>
      <c r="BO78" s="143"/>
      <c r="BP78" s="143"/>
      <c r="BQ78" s="143"/>
      <c r="BR78" s="143"/>
      <c r="BS78" s="143"/>
      <c r="BT78" s="143"/>
      <c r="BU78" s="143"/>
      <c r="BV78" s="143"/>
    </row>
    <row r="79" spans="1:74" x14ac:dyDescent="0.2">
      <c r="BK79" s="143"/>
      <c r="BL79" s="143"/>
      <c r="BM79" s="143"/>
      <c r="BN79" s="143"/>
      <c r="BO79" s="143"/>
      <c r="BP79" s="143"/>
      <c r="BQ79" s="143"/>
      <c r="BR79" s="143"/>
      <c r="BS79" s="143"/>
      <c r="BT79" s="143"/>
      <c r="BU79" s="143"/>
      <c r="BV79" s="143"/>
    </row>
    <row r="80" spans="1: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row r="142" spans="63:74" x14ac:dyDescent="0.2">
      <c r="BK142" s="143"/>
      <c r="BL142" s="143"/>
      <c r="BM142" s="143"/>
      <c r="BN142" s="143"/>
      <c r="BO142" s="143"/>
      <c r="BP142" s="143"/>
      <c r="BQ142" s="143"/>
      <c r="BR142" s="143"/>
      <c r="BS142" s="143"/>
      <c r="BT142" s="143"/>
      <c r="BU142" s="143"/>
      <c r="BV142" s="143"/>
    </row>
    <row r="143" spans="63:74" x14ac:dyDescent="0.2">
      <c r="BK143" s="143"/>
      <c r="BL143" s="143"/>
      <c r="BM143" s="143"/>
      <c r="BN143" s="143"/>
      <c r="BO143" s="143"/>
      <c r="BP143" s="143"/>
      <c r="BQ143" s="143"/>
      <c r="BR143" s="143"/>
      <c r="BS143" s="143"/>
      <c r="BT143" s="143"/>
      <c r="BU143" s="143"/>
      <c r="BV143" s="143"/>
    </row>
    <row r="144" spans="63:74" x14ac:dyDescent="0.2">
      <c r="BK144" s="143"/>
      <c r="BL144" s="143"/>
      <c r="BM144" s="143"/>
      <c r="BN144" s="143"/>
      <c r="BO144" s="143"/>
      <c r="BP144" s="143"/>
      <c r="BQ144" s="143"/>
      <c r="BR144" s="143"/>
      <c r="BS144" s="143"/>
      <c r="BT144" s="143"/>
      <c r="BU144" s="143"/>
      <c r="BV144" s="143"/>
    </row>
    <row r="145" spans="63:74" x14ac:dyDescent="0.2">
      <c r="BK145" s="143"/>
      <c r="BL145" s="143"/>
      <c r="BM145" s="143"/>
      <c r="BN145" s="143"/>
      <c r="BO145" s="143"/>
      <c r="BP145" s="143"/>
      <c r="BQ145" s="143"/>
      <c r="BR145" s="143"/>
      <c r="BS145" s="143"/>
      <c r="BT145" s="143"/>
      <c r="BU145" s="143"/>
      <c r="BV145" s="143"/>
    </row>
    <row r="146" spans="63:74" x14ac:dyDescent="0.2">
      <c r="BK146" s="143"/>
      <c r="BL146" s="143"/>
      <c r="BM146" s="143"/>
      <c r="BN146" s="143"/>
      <c r="BO146" s="143"/>
      <c r="BP146" s="143"/>
      <c r="BQ146" s="143"/>
      <c r="BR146" s="143"/>
      <c r="BS146" s="143"/>
      <c r="BT146" s="143"/>
      <c r="BU146" s="143"/>
      <c r="BV146" s="143"/>
    </row>
    <row r="147" spans="63:74" x14ac:dyDescent="0.2">
      <c r="BK147" s="143"/>
      <c r="BL147" s="143"/>
      <c r="BM147" s="143"/>
      <c r="BN147" s="143"/>
      <c r="BO147" s="143"/>
      <c r="BP147" s="143"/>
      <c r="BQ147" s="143"/>
      <c r="BR147" s="143"/>
      <c r="BS147" s="143"/>
      <c r="BT147" s="143"/>
      <c r="BU147" s="143"/>
      <c r="BV147" s="143"/>
    </row>
    <row r="148" spans="63:74" x14ac:dyDescent="0.2">
      <c r="BK148" s="143"/>
      <c r="BL148" s="143"/>
      <c r="BM148" s="143"/>
      <c r="BN148" s="143"/>
      <c r="BO148" s="143"/>
      <c r="BP148" s="143"/>
      <c r="BQ148" s="143"/>
      <c r="BR148" s="143"/>
      <c r="BS148" s="143"/>
      <c r="BT148" s="143"/>
      <c r="BU148" s="143"/>
      <c r="BV148" s="143"/>
    </row>
    <row r="149" spans="63:74" x14ac:dyDescent="0.2">
      <c r="BK149" s="143"/>
      <c r="BL149" s="143"/>
      <c r="BM149" s="143"/>
      <c r="BN149" s="143"/>
      <c r="BO149" s="143"/>
      <c r="BP149" s="143"/>
      <c r="BQ149" s="143"/>
      <c r="BR149" s="143"/>
      <c r="BS149" s="143"/>
      <c r="BT149" s="143"/>
      <c r="BU149" s="143"/>
      <c r="BV149" s="143"/>
    </row>
    <row r="150" spans="63:74" x14ac:dyDescent="0.2">
      <c r="BK150" s="143"/>
      <c r="BL150" s="143"/>
      <c r="BM150" s="143"/>
      <c r="BN150" s="143"/>
      <c r="BO150" s="143"/>
      <c r="BP150" s="143"/>
      <c r="BQ150" s="143"/>
      <c r="BR150" s="143"/>
      <c r="BS150" s="143"/>
      <c r="BT150" s="143"/>
      <c r="BU150" s="143"/>
      <c r="BV150" s="143"/>
    </row>
    <row r="151" spans="63:74" x14ac:dyDescent="0.2">
      <c r="BK151" s="143"/>
      <c r="BL151" s="143"/>
      <c r="BM151" s="143"/>
      <c r="BN151" s="143"/>
      <c r="BO151" s="143"/>
      <c r="BP151" s="143"/>
      <c r="BQ151" s="143"/>
      <c r="BR151" s="143"/>
      <c r="BS151" s="143"/>
      <c r="BT151" s="143"/>
      <c r="BU151" s="143"/>
      <c r="BV151" s="143"/>
    </row>
    <row r="152" spans="63:74" x14ac:dyDescent="0.2">
      <c r="BK152" s="143"/>
      <c r="BL152" s="143"/>
      <c r="BM152" s="143"/>
      <c r="BN152" s="143"/>
      <c r="BO152" s="143"/>
      <c r="BP152" s="143"/>
      <c r="BQ152" s="143"/>
      <c r="BR152" s="143"/>
      <c r="BS152" s="143"/>
      <c r="BT152" s="143"/>
      <c r="BU152" s="143"/>
      <c r="BV152" s="143"/>
    </row>
    <row r="153" spans="63:74" x14ac:dyDescent="0.2">
      <c r="BK153" s="143"/>
      <c r="BL153" s="143"/>
      <c r="BM153" s="143"/>
      <c r="BN153" s="143"/>
      <c r="BO153" s="143"/>
      <c r="BP153" s="143"/>
      <c r="BQ153" s="143"/>
      <c r="BR153" s="143"/>
      <c r="BS153" s="143"/>
      <c r="BT153" s="143"/>
      <c r="BU153" s="143"/>
      <c r="BV153" s="143"/>
    </row>
    <row r="154" spans="63:74" x14ac:dyDescent="0.2">
      <c r="BK154" s="143"/>
      <c r="BL154" s="143"/>
      <c r="BM154" s="143"/>
      <c r="BN154" s="143"/>
      <c r="BO154" s="143"/>
      <c r="BP154" s="143"/>
      <c r="BQ154" s="143"/>
      <c r="BR154" s="143"/>
      <c r="BS154" s="143"/>
      <c r="BT154" s="143"/>
      <c r="BU154" s="143"/>
      <c r="BV154" s="143"/>
    </row>
    <row r="155" spans="63:74" x14ac:dyDescent="0.2">
      <c r="BK155" s="143"/>
      <c r="BL155" s="143"/>
      <c r="BM155" s="143"/>
      <c r="BN155" s="143"/>
      <c r="BO155" s="143"/>
      <c r="BP155" s="143"/>
      <c r="BQ155" s="143"/>
      <c r="BR155" s="143"/>
      <c r="BS155" s="143"/>
      <c r="BT155" s="143"/>
      <c r="BU155" s="143"/>
      <c r="BV155" s="143"/>
    </row>
    <row r="156" spans="63:74" x14ac:dyDescent="0.2">
      <c r="BK156" s="143"/>
      <c r="BL156" s="143"/>
      <c r="BM156" s="143"/>
      <c r="BN156" s="143"/>
      <c r="BO156" s="143"/>
      <c r="BP156" s="143"/>
      <c r="BQ156" s="143"/>
      <c r="BR156" s="143"/>
      <c r="BS156" s="143"/>
      <c r="BT156" s="143"/>
      <c r="BU156" s="143"/>
      <c r="BV156" s="143"/>
    </row>
    <row r="157" spans="63:74" x14ac:dyDescent="0.2">
      <c r="BK157" s="143"/>
      <c r="BL157" s="143"/>
      <c r="BM157" s="143"/>
      <c r="BN157" s="143"/>
      <c r="BO157" s="143"/>
      <c r="BP157" s="143"/>
      <c r="BQ157" s="143"/>
      <c r="BR157" s="143"/>
      <c r="BS157" s="143"/>
      <c r="BT157" s="143"/>
      <c r="BU157" s="143"/>
      <c r="BV157" s="143"/>
    </row>
    <row r="158" spans="63:74" x14ac:dyDescent="0.2">
      <c r="BK158" s="143"/>
      <c r="BL158" s="143"/>
      <c r="BM158" s="143"/>
      <c r="BN158" s="143"/>
      <c r="BO158" s="143"/>
      <c r="BP158" s="143"/>
      <c r="BQ158" s="143"/>
      <c r="BR158" s="143"/>
      <c r="BS158" s="143"/>
      <c r="BT158" s="143"/>
      <c r="BU158" s="143"/>
      <c r="BV158" s="143"/>
    </row>
    <row r="159" spans="63:74" x14ac:dyDescent="0.2">
      <c r="BK159" s="143"/>
      <c r="BL159" s="143"/>
      <c r="BM159" s="143"/>
      <c r="BN159" s="143"/>
      <c r="BO159" s="143"/>
      <c r="BP159" s="143"/>
      <c r="BQ159" s="143"/>
      <c r="BR159" s="143"/>
      <c r="BS159" s="143"/>
      <c r="BT159" s="143"/>
      <c r="BU159" s="143"/>
      <c r="BV159" s="143"/>
    </row>
    <row r="160" spans="63:74" x14ac:dyDescent="0.2">
      <c r="BK160" s="143"/>
      <c r="BL160" s="143"/>
      <c r="BM160" s="143"/>
      <c r="BN160" s="143"/>
      <c r="BO160" s="143"/>
      <c r="BP160" s="143"/>
      <c r="BQ160" s="143"/>
      <c r="BR160" s="143"/>
      <c r="BS160" s="143"/>
      <c r="BT160" s="143"/>
      <c r="BU160" s="143"/>
      <c r="BV160" s="143"/>
    </row>
    <row r="161" spans="63:74" x14ac:dyDescent="0.2">
      <c r="BK161" s="143"/>
      <c r="BL161" s="143"/>
      <c r="BM161" s="143"/>
      <c r="BN161" s="143"/>
      <c r="BO161" s="143"/>
      <c r="BP161" s="143"/>
      <c r="BQ161" s="143"/>
      <c r="BR161" s="143"/>
      <c r="BS161" s="143"/>
      <c r="BT161" s="143"/>
      <c r="BU161" s="143"/>
      <c r="BV161" s="143"/>
    </row>
    <row r="162" spans="63:74" x14ac:dyDescent="0.2">
      <c r="BK162" s="143"/>
      <c r="BL162" s="143"/>
      <c r="BM162" s="143"/>
      <c r="BN162" s="143"/>
      <c r="BO162" s="143"/>
      <c r="BP162" s="143"/>
      <c r="BQ162" s="143"/>
      <c r="BR162" s="143"/>
      <c r="BS162" s="143"/>
      <c r="BT162" s="143"/>
      <c r="BU162" s="143"/>
      <c r="BV162" s="143"/>
    </row>
    <row r="163" spans="63:74" x14ac:dyDescent="0.2">
      <c r="BK163" s="143"/>
      <c r="BL163" s="143"/>
      <c r="BM163" s="143"/>
      <c r="BN163" s="143"/>
      <c r="BO163" s="143"/>
      <c r="BP163" s="143"/>
      <c r="BQ163" s="143"/>
      <c r="BR163" s="143"/>
      <c r="BS163" s="143"/>
      <c r="BT163" s="143"/>
      <c r="BU163" s="143"/>
      <c r="BV163" s="143"/>
    </row>
    <row r="164" spans="63:74" x14ac:dyDescent="0.2">
      <c r="BK164" s="143"/>
      <c r="BL164" s="143"/>
      <c r="BM164" s="143"/>
      <c r="BN164" s="143"/>
      <c r="BO164" s="143"/>
      <c r="BP164" s="143"/>
      <c r="BQ164" s="143"/>
      <c r="BR164" s="143"/>
      <c r="BS164" s="143"/>
      <c r="BT164" s="143"/>
      <c r="BU164" s="143"/>
      <c r="BV164" s="143"/>
    </row>
    <row r="165" spans="63:74" x14ac:dyDescent="0.2">
      <c r="BK165" s="143"/>
      <c r="BL165" s="143"/>
      <c r="BM165" s="143"/>
      <c r="BN165" s="143"/>
      <c r="BO165" s="143"/>
      <c r="BP165" s="143"/>
      <c r="BQ165" s="143"/>
      <c r="BR165" s="143"/>
      <c r="BS165" s="143"/>
      <c r="BT165" s="143"/>
      <c r="BU165" s="143"/>
      <c r="BV165" s="143"/>
    </row>
    <row r="166" spans="63:74" x14ac:dyDescent="0.2">
      <c r="BK166" s="143"/>
      <c r="BL166" s="143"/>
      <c r="BM166" s="143"/>
      <c r="BN166" s="143"/>
      <c r="BO166" s="143"/>
      <c r="BP166" s="143"/>
      <c r="BQ166" s="143"/>
      <c r="BR166" s="143"/>
      <c r="BS166" s="143"/>
      <c r="BT166" s="143"/>
      <c r="BU166" s="143"/>
      <c r="BV166" s="143"/>
    </row>
    <row r="167" spans="63:74" x14ac:dyDescent="0.2">
      <c r="BK167" s="143"/>
      <c r="BL167" s="143"/>
      <c r="BM167" s="143"/>
      <c r="BN167" s="143"/>
      <c r="BO167" s="143"/>
      <c r="BP167" s="143"/>
      <c r="BQ167" s="143"/>
      <c r="BR167" s="143"/>
      <c r="BS167" s="143"/>
      <c r="BT167" s="143"/>
      <c r="BU167" s="143"/>
      <c r="BV167" s="143"/>
    </row>
  </sheetData>
  <mergeCells count="23">
    <mergeCell ref="AY3:BJ3"/>
    <mergeCell ref="BK3:BV3"/>
    <mergeCell ref="B65:Q65"/>
    <mergeCell ref="B60:Q60"/>
    <mergeCell ref="B58:Q58"/>
    <mergeCell ref="O3:Z3"/>
    <mergeCell ref="AA3:AL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s>
  <phoneticPr fontId="7" type="noConversion"/>
  <conditionalFormatting sqref="C58:P58">
    <cfRule type="cellIs" dxfId="6" priority="1" stopIfTrue="1" operator="notEqual">
      <formula>0</formula>
    </cfRule>
  </conditionalFormatting>
  <hyperlinks>
    <hyperlink ref="A1:A2" location="Contents!A1" display="Table of Contents"/>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1.5" style="56" customWidth="1"/>
    <col min="2" max="2" width="25.5" style="56" customWidth="1"/>
    <col min="3" max="50" width="6.5" style="56" customWidth="1"/>
    <col min="51" max="55" width="6.5" style="142" customWidth="1"/>
    <col min="56" max="58" width="6.5" style="758" customWidth="1"/>
    <col min="59" max="61" width="6.5" style="951" customWidth="1"/>
    <col min="62" max="62" width="6.5" style="142" customWidth="1"/>
    <col min="63" max="74" width="6.5" style="56" customWidth="1"/>
    <col min="75" max="16384" width="9.5" style="56"/>
  </cols>
  <sheetData>
    <row r="1" spans="1:74" ht="15.7" customHeight="1" x14ac:dyDescent="0.2">
      <c r="A1" s="999" t="s">
        <v>479</v>
      </c>
      <c r="B1" s="1076" t="s">
        <v>774</v>
      </c>
      <c r="C1" s="1077"/>
      <c r="D1" s="1077"/>
      <c r="E1" s="1077"/>
      <c r="F1" s="1077"/>
      <c r="G1" s="1077"/>
      <c r="H1" s="1077"/>
      <c r="I1" s="1077"/>
      <c r="J1" s="1077"/>
      <c r="K1" s="1077"/>
      <c r="L1" s="1077"/>
      <c r="M1" s="1077"/>
      <c r="N1" s="1077"/>
      <c r="O1" s="1077"/>
      <c r="P1" s="1077"/>
      <c r="Q1" s="1077"/>
      <c r="R1" s="1077"/>
      <c r="S1" s="1077"/>
      <c r="T1" s="1077"/>
      <c r="U1" s="1077"/>
      <c r="V1" s="1077"/>
      <c r="W1" s="1077"/>
      <c r="X1" s="1077"/>
      <c r="Y1" s="1077"/>
      <c r="Z1" s="1077"/>
      <c r="AA1" s="1077"/>
      <c r="AB1" s="1077"/>
      <c r="AC1" s="1077"/>
      <c r="AD1" s="1077"/>
      <c r="AE1" s="1077"/>
      <c r="AF1" s="1077"/>
      <c r="AG1" s="1077"/>
      <c r="AH1" s="1077"/>
      <c r="AI1" s="1077"/>
      <c r="AJ1" s="1077"/>
      <c r="AK1" s="1077"/>
      <c r="AL1" s="1077"/>
    </row>
    <row r="2" spans="1:74" ht="13.4" customHeight="1" x14ac:dyDescent="0.2">
      <c r="A2" s="1000"/>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row>
    <row r="3" spans="1:74" s="7" customFormat="1" ht="12.85" x14ac:dyDescent="0.2">
      <c r="A3" s="353" t="s">
        <v>777</v>
      </c>
      <c r="B3" s="9"/>
      <c r="C3" s="1002">
        <f>Dates!D3</f>
        <v>2020</v>
      </c>
      <c r="D3" s="994"/>
      <c r="E3" s="994"/>
      <c r="F3" s="994"/>
      <c r="G3" s="994"/>
      <c r="H3" s="994"/>
      <c r="I3" s="994"/>
      <c r="J3" s="994"/>
      <c r="K3" s="994"/>
      <c r="L3" s="994"/>
      <c r="M3" s="994"/>
      <c r="N3" s="995"/>
      <c r="O3" s="1002">
        <f>C3+1</f>
        <v>2021</v>
      </c>
      <c r="P3" s="1003"/>
      <c r="Q3" s="1003"/>
      <c r="R3" s="1003"/>
      <c r="S3" s="1003"/>
      <c r="T3" s="1003"/>
      <c r="U3" s="1003"/>
      <c r="V3" s="1003"/>
      <c r="W3" s="1003"/>
      <c r="X3" s="994"/>
      <c r="Y3" s="994"/>
      <c r="Z3" s="995"/>
      <c r="AA3" s="991">
        <f>O3+1</f>
        <v>2022</v>
      </c>
      <c r="AB3" s="994"/>
      <c r="AC3" s="994"/>
      <c r="AD3" s="994"/>
      <c r="AE3" s="994"/>
      <c r="AF3" s="994"/>
      <c r="AG3" s="994"/>
      <c r="AH3" s="994"/>
      <c r="AI3" s="994"/>
      <c r="AJ3" s="994"/>
      <c r="AK3" s="994"/>
      <c r="AL3" s="995"/>
      <c r="AM3" s="991">
        <f>AA3+1</f>
        <v>2023</v>
      </c>
      <c r="AN3" s="994"/>
      <c r="AO3" s="994"/>
      <c r="AP3" s="994"/>
      <c r="AQ3" s="994"/>
      <c r="AR3" s="994"/>
      <c r="AS3" s="994"/>
      <c r="AT3" s="994"/>
      <c r="AU3" s="994"/>
      <c r="AV3" s="994"/>
      <c r="AW3" s="994"/>
      <c r="AX3" s="995"/>
      <c r="AY3" s="991">
        <f>AM3+1</f>
        <v>2024</v>
      </c>
      <c r="AZ3" s="992"/>
      <c r="BA3" s="992"/>
      <c r="BB3" s="992"/>
      <c r="BC3" s="992"/>
      <c r="BD3" s="992"/>
      <c r="BE3" s="992"/>
      <c r="BF3" s="992"/>
      <c r="BG3" s="992"/>
      <c r="BH3" s="992"/>
      <c r="BI3" s="992"/>
      <c r="BJ3" s="993"/>
      <c r="BK3" s="991">
        <f>AY3+1</f>
        <v>2025</v>
      </c>
      <c r="BL3" s="994"/>
      <c r="BM3" s="994"/>
      <c r="BN3" s="994"/>
      <c r="BO3" s="994"/>
      <c r="BP3" s="994"/>
      <c r="BQ3" s="994"/>
      <c r="BR3" s="994"/>
      <c r="BS3" s="994"/>
      <c r="BT3" s="994"/>
      <c r="BU3" s="994"/>
      <c r="BV3" s="995"/>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55"/>
      <c r="B5" s="58"/>
      <c r="C5" s="492"/>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762"/>
      <c r="BE5" s="762"/>
      <c r="BF5" s="762"/>
      <c r="BG5" s="762"/>
      <c r="BH5" s="762"/>
      <c r="BI5" s="762"/>
      <c r="BJ5" s="496"/>
      <c r="BK5" s="496"/>
      <c r="BL5" s="496"/>
      <c r="BM5" s="496"/>
      <c r="BN5" s="496"/>
      <c r="BO5" s="496"/>
      <c r="BP5" s="496"/>
      <c r="BQ5" s="496"/>
      <c r="BR5" s="496"/>
      <c r="BS5" s="496"/>
      <c r="BT5" s="496"/>
      <c r="BU5" s="496"/>
      <c r="BV5" s="496"/>
    </row>
    <row r="6" spans="1:74" s="58" customFormat="1" ht="11.05" customHeight="1" x14ac:dyDescent="0.2">
      <c r="A6" s="498" t="s">
        <v>643</v>
      </c>
      <c r="B6" s="852" t="s">
        <v>1414</v>
      </c>
      <c r="C6" s="335">
        <v>315.53278846000001</v>
      </c>
      <c r="D6" s="335">
        <v>294.65940740999997</v>
      </c>
      <c r="E6" s="335">
        <v>289.89377899999999</v>
      </c>
      <c r="F6" s="335">
        <v>262.40056157999999</v>
      </c>
      <c r="G6" s="335">
        <v>274.70708141</v>
      </c>
      <c r="H6" s="335">
        <v>320.05572136000001</v>
      </c>
      <c r="I6" s="335">
        <v>379.53004041999998</v>
      </c>
      <c r="J6" s="335">
        <v>368.88450379</v>
      </c>
      <c r="K6" s="335">
        <v>322.55451133999998</v>
      </c>
      <c r="L6" s="335">
        <v>296.87657825000002</v>
      </c>
      <c r="M6" s="335">
        <v>277.24920278000002</v>
      </c>
      <c r="N6" s="335">
        <v>315.33030411999999</v>
      </c>
      <c r="O6" s="335">
        <v>321.49647594999999</v>
      </c>
      <c r="P6" s="335">
        <v>299.69803164000001</v>
      </c>
      <c r="Q6" s="335">
        <v>295.34499951999999</v>
      </c>
      <c r="R6" s="335">
        <v>272.77869724999999</v>
      </c>
      <c r="S6" s="335">
        <v>290.06060062</v>
      </c>
      <c r="T6" s="335">
        <v>338.41538329000002</v>
      </c>
      <c r="U6" s="335">
        <v>373.94829795999999</v>
      </c>
      <c r="V6" s="335">
        <v>381.03930319</v>
      </c>
      <c r="W6" s="335">
        <v>336.44400996000002</v>
      </c>
      <c r="X6" s="335">
        <v>302.12747094000002</v>
      </c>
      <c r="Y6" s="335">
        <v>287.13380081999998</v>
      </c>
      <c r="Z6" s="335">
        <v>307.38717817000003</v>
      </c>
      <c r="AA6" s="335">
        <v>338.65604765</v>
      </c>
      <c r="AB6" s="335">
        <v>305.86307081000001</v>
      </c>
      <c r="AC6" s="335">
        <v>304.30002737000001</v>
      </c>
      <c r="AD6" s="335">
        <v>284.93286511999997</v>
      </c>
      <c r="AE6" s="335">
        <v>309.69695281999998</v>
      </c>
      <c r="AF6" s="335">
        <v>347.10633182999999</v>
      </c>
      <c r="AG6" s="335">
        <v>389.21417422000002</v>
      </c>
      <c r="AH6" s="335">
        <v>389.62627773999998</v>
      </c>
      <c r="AI6" s="335">
        <v>340.54384024000001</v>
      </c>
      <c r="AJ6" s="335">
        <v>297.19594481000001</v>
      </c>
      <c r="AK6" s="335">
        <v>292.25774618999998</v>
      </c>
      <c r="AL6" s="335">
        <v>327.77578431000001</v>
      </c>
      <c r="AM6" s="335">
        <v>325.41464493000001</v>
      </c>
      <c r="AN6" s="335">
        <v>292.94566207999998</v>
      </c>
      <c r="AO6" s="335">
        <v>306.45394243999999</v>
      </c>
      <c r="AP6" s="335">
        <v>280.81114790999999</v>
      </c>
      <c r="AQ6" s="335">
        <v>298.70556958999998</v>
      </c>
      <c r="AR6" s="335">
        <v>328.79808365000002</v>
      </c>
      <c r="AS6" s="335">
        <v>387.25610719999997</v>
      </c>
      <c r="AT6" s="335">
        <v>392.43603403999998</v>
      </c>
      <c r="AU6" s="335">
        <v>346.47644135000002</v>
      </c>
      <c r="AV6" s="335">
        <v>308.06540868000002</v>
      </c>
      <c r="AW6" s="335">
        <v>294.24848557000001</v>
      </c>
      <c r="AX6" s="335">
        <v>312.64183475999999</v>
      </c>
      <c r="AY6" s="335">
        <v>343.1711621</v>
      </c>
      <c r="AZ6" s="335">
        <v>301.91574474999999</v>
      </c>
      <c r="BA6" s="335">
        <v>294.52157457999999</v>
      </c>
      <c r="BB6" s="335">
        <v>283.43248897000001</v>
      </c>
      <c r="BC6" s="335">
        <v>312.03133908000001</v>
      </c>
      <c r="BD6" s="760">
        <v>353.10411398999997</v>
      </c>
      <c r="BE6" s="760">
        <v>394.12369926000002</v>
      </c>
      <c r="BF6" s="760">
        <v>390.21887058999999</v>
      </c>
      <c r="BG6" s="760">
        <v>340.38001894000001</v>
      </c>
      <c r="BH6" s="760">
        <v>311.98761780000001</v>
      </c>
      <c r="BI6" s="760">
        <v>297.85148046</v>
      </c>
      <c r="BJ6" s="500">
        <v>324.9708</v>
      </c>
      <c r="BK6" s="500">
        <v>350.88900000000001</v>
      </c>
      <c r="BL6" s="500">
        <v>301.9409</v>
      </c>
      <c r="BM6" s="500">
        <v>305.57979999999998</v>
      </c>
      <c r="BN6" s="500">
        <v>291.80360000000002</v>
      </c>
      <c r="BO6" s="500">
        <v>314.99360000000001</v>
      </c>
      <c r="BP6" s="500">
        <v>352.83359999999999</v>
      </c>
      <c r="BQ6" s="500">
        <v>402.05619999999999</v>
      </c>
      <c r="BR6" s="500">
        <v>403.77229999999997</v>
      </c>
      <c r="BS6" s="500">
        <v>348.21809999999999</v>
      </c>
      <c r="BT6" s="500">
        <v>318.47070000000002</v>
      </c>
      <c r="BU6" s="500">
        <v>305.47250000000003</v>
      </c>
      <c r="BV6" s="500">
        <v>328.2176</v>
      </c>
    </row>
    <row r="7" spans="1:74" ht="11.05" customHeight="1" x14ac:dyDescent="0.2">
      <c r="A7" s="55" t="s">
        <v>633</v>
      </c>
      <c r="B7" s="850" t="s">
        <v>1025</v>
      </c>
      <c r="C7" s="490">
        <v>9.9676302400000001</v>
      </c>
      <c r="D7" s="490">
        <v>9.1449170899999999</v>
      </c>
      <c r="E7" s="490">
        <v>8.8867030800000002</v>
      </c>
      <c r="F7" s="490">
        <v>8.0245190100000006</v>
      </c>
      <c r="G7" s="490">
        <v>8.0555897499999993</v>
      </c>
      <c r="H7" s="490">
        <v>9.2186609399999995</v>
      </c>
      <c r="I7" s="490">
        <v>11.48016185</v>
      </c>
      <c r="J7" s="490">
        <v>11.204883519999999</v>
      </c>
      <c r="K7" s="490">
        <v>9.3774978299999994</v>
      </c>
      <c r="L7" s="490">
        <v>8.4761773500000004</v>
      </c>
      <c r="M7" s="490">
        <v>8.3417023700000001</v>
      </c>
      <c r="N7" s="490">
        <v>9.6678381699999996</v>
      </c>
      <c r="O7" s="490">
        <v>10.07082366</v>
      </c>
      <c r="P7" s="490">
        <v>9.4179753000000002</v>
      </c>
      <c r="Q7" s="490">
        <v>9.1195763799999998</v>
      </c>
      <c r="R7" s="490">
        <v>8.32449978</v>
      </c>
      <c r="S7" s="490">
        <v>8.2873172799999999</v>
      </c>
      <c r="T7" s="490">
        <v>10.123395049999999</v>
      </c>
      <c r="U7" s="490">
        <v>10.480734829999999</v>
      </c>
      <c r="V7" s="490">
        <v>11.38460555</v>
      </c>
      <c r="W7" s="490">
        <v>9.9672660299999993</v>
      </c>
      <c r="X7" s="490">
        <v>8.5879007999999999</v>
      </c>
      <c r="Y7" s="490">
        <v>8.6506506699999992</v>
      </c>
      <c r="Z7" s="490">
        <v>9.3838887999999994</v>
      </c>
      <c r="AA7" s="490">
        <v>10.41702776</v>
      </c>
      <c r="AB7" s="490">
        <v>9.5267438900000005</v>
      </c>
      <c r="AC7" s="490">
        <v>9.3516091299999999</v>
      </c>
      <c r="AD7" s="490">
        <v>8.6710053400000007</v>
      </c>
      <c r="AE7" s="490">
        <v>8.7275764099999993</v>
      </c>
      <c r="AF7" s="490">
        <v>9.0606487700000002</v>
      </c>
      <c r="AG7" s="490">
        <v>11.1310389</v>
      </c>
      <c r="AH7" s="490">
        <v>11.481671860000001</v>
      </c>
      <c r="AI7" s="490">
        <v>9.5333639100000003</v>
      </c>
      <c r="AJ7" s="490">
        <v>8.4980085400000007</v>
      </c>
      <c r="AK7" s="490">
        <v>8.5209244399999999</v>
      </c>
      <c r="AL7" s="490">
        <v>9.5715591500000006</v>
      </c>
      <c r="AM7" s="490">
        <v>9.7749187099999997</v>
      </c>
      <c r="AN7" s="490">
        <v>9.1573611400000008</v>
      </c>
      <c r="AO7" s="490">
        <v>9.1614425399999995</v>
      </c>
      <c r="AP7" s="490">
        <v>8.0779507400000004</v>
      </c>
      <c r="AQ7" s="490">
        <v>8.2633916099999993</v>
      </c>
      <c r="AR7" s="490">
        <v>8.8696297099999999</v>
      </c>
      <c r="AS7" s="490">
        <v>11.30137719</v>
      </c>
      <c r="AT7" s="490">
        <v>10.54900967</v>
      </c>
      <c r="AU7" s="490">
        <v>9.7467147300000008</v>
      </c>
      <c r="AV7" s="490">
        <v>8.5939708400000008</v>
      </c>
      <c r="AW7" s="490">
        <v>8.6649280700000002</v>
      </c>
      <c r="AX7" s="490">
        <v>9.1685990400000001</v>
      </c>
      <c r="AY7" s="490">
        <v>10.09744909</v>
      </c>
      <c r="AZ7" s="490">
        <v>9.3710251600000003</v>
      </c>
      <c r="BA7" s="490">
        <v>9.0721573400000004</v>
      </c>
      <c r="BB7" s="490">
        <v>8.4054727899999993</v>
      </c>
      <c r="BC7" s="490">
        <v>8.5355642199999995</v>
      </c>
      <c r="BD7" s="705">
        <v>9.4034401800000005</v>
      </c>
      <c r="BE7" s="705">
        <v>11.03834664</v>
      </c>
      <c r="BF7" s="705">
        <v>10.35472774</v>
      </c>
      <c r="BG7" s="705">
        <v>8.8645677299999992</v>
      </c>
      <c r="BH7" s="705">
        <v>8.3079988952000008</v>
      </c>
      <c r="BI7" s="705">
        <v>8.5046882754999995</v>
      </c>
      <c r="BJ7" s="494">
        <v>9.3993830000000003</v>
      </c>
      <c r="BK7" s="494">
        <v>10.405609999999999</v>
      </c>
      <c r="BL7" s="494">
        <v>9.2041350000000008</v>
      </c>
      <c r="BM7" s="494">
        <v>9.2842789999999997</v>
      </c>
      <c r="BN7" s="494">
        <v>8.4580129999999993</v>
      </c>
      <c r="BO7" s="494">
        <v>8.5493229999999993</v>
      </c>
      <c r="BP7" s="494">
        <v>9.1641239999999993</v>
      </c>
      <c r="BQ7" s="494">
        <v>10.70134</v>
      </c>
      <c r="BR7" s="494">
        <v>10.7339</v>
      </c>
      <c r="BS7" s="494">
        <v>9.0579529999999995</v>
      </c>
      <c r="BT7" s="494">
        <v>8.3492709999999999</v>
      </c>
      <c r="BU7" s="494">
        <v>8.5206219999999995</v>
      </c>
      <c r="BV7" s="494">
        <v>9.2364149999999992</v>
      </c>
    </row>
    <row r="8" spans="1:74" ht="11.05" customHeight="1" x14ac:dyDescent="0.2">
      <c r="A8" s="55" t="s">
        <v>634</v>
      </c>
      <c r="B8" s="851" t="s">
        <v>1026</v>
      </c>
      <c r="C8" s="490">
        <v>31.048619349999999</v>
      </c>
      <c r="D8" s="490">
        <v>28.977785669999999</v>
      </c>
      <c r="E8" s="490">
        <v>27.433195900000001</v>
      </c>
      <c r="F8" s="490">
        <v>25.233955340000001</v>
      </c>
      <c r="G8" s="490">
        <v>24.60146911</v>
      </c>
      <c r="H8" s="490">
        <v>29.221672730000002</v>
      </c>
      <c r="I8" s="490">
        <v>36.931314399999998</v>
      </c>
      <c r="J8" s="490">
        <v>35.48335556</v>
      </c>
      <c r="K8" s="490">
        <v>30.068736659999999</v>
      </c>
      <c r="L8" s="490">
        <v>26.49658234</v>
      </c>
      <c r="M8" s="490">
        <v>26.190239290000001</v>
      </c>
      <c r="N8" s="490">
        <v>30.438764689999999</v>
      </c>
      <c r="O8" s="490">
        <v>30.936513430000002</v>
      </c>
      <c r="P8" s="490">
        <v>29.877462940000001</v>
      </c>
      <c r="Q8" s="490">
        <v>28.510473040000001</v>
      </c>
      <c r="R8" s="490">
        <v>25.54396105</v>
      </c>
      <c r="S8" s="490">
        <v>26.07610348</v>
      </c>
      <c r="T8" s="490">
        <v>30.88832326</v>
      </c>
      <c r="U8" s="490">
        <v>35.224455890000002</v>
      </c>
      <c r="V8" s="490">
        <v>35.768170339999998</v>
      </c>
      <c r="W8" s="490">
        <v>31.071005339999999</v>
      </c>
      <c r="X8" s="490">
        <v>27.3499278</v>
      </c>
      <c r="Y8" s="490">
        <v>27.027322170000001</v>
      </c>
      <c r="Z8" s="490">
        <v>29.56067951</v>
      </c>
      <c r="AA8" s="490">
        <v>32.889607669999997</v>
      </c>
      <c r="AB8" s="490">
        <v>29.473402579999998</v>
      </c>
      <c r="AC8" s="490">
        <v>28.528399579999999</v>
      </c>
      <c r="AD8" s="490">
        <v>26.50325582</v>
      </c>
      <c r="AE8" s="490">
        <v>26.812190180000002</v>
      </c>
      <c r="AF8" s="490">
        <v>30.38978169</v>
      </c>
      <c r="AG8" s="490">
        <v>35.811473280000001</v>
      </c>
      <c r="AH8" s="490">
        <v>36.981242469999998</v>
      </c>
      <c r="AI8" s="490">
        <v>30.981694310000002</v>
      </c>
      <c r="AJ8" s="490">
        <v>26.756537779999999</v>
      </c>
      <c r="AK8" s="490">
        <v>26.489209450000001</v>
      </c>
      <c r="AL8" s="490">
        <v>31.081046390000001</v>
      </c>
      <c r="AM8" s="490">
        <v>30.502567469999999</v>
      </c>
      <c r="AN8" s="490">
        <v>27.655944300000002</v>
      </c>
      <c r="AO8" s="490">
        <v>28.543037890000001</v>
      </c>
      <c r="AP8" s="490">
        <v>25.422525480000001</v>
      </c>
      <c r="AQ8" s="490">
        <v>25.8176369</v>
      </c>
      <c r="AR8" s="490">
        <v>28.071179900000001</v>
      </c>
      <c r="AS8" s="490">
        <v>35.37450389</v>
      </c>
      <c r="AT8" s="490">
        <v>34.024166549999997</v>
      </c>
      <c r="AU8" s="490">
        <v>30.699005450000001</v>
      </c>
      <c r="AV8" s="490">
        <v>26.778923639999999</v>
      </c>
      <c r="AW8" s="490">
        <v>27.025827060000001</v>
      </c>
      <c r="AX8" s="490">
        <v>29.314549499999998</v>
      </c>
      <c r="AY8" s="490">
        <v>31.37748161</v>
      </c>
      <c r="AZ8" s="490">
        <v>27.815959379999999</v>
      </c>
      <c r="BA8" s="490">
        <v>27.919931129999998</v>
      </c>
      <c r="BB8" s="490">
        <v>26.07021816</v>
      </c>
      <c r="BC8" s="490">
        <v>26.559345090000001</v>
      </c>
      <c r="BD8" s="705">
        <v>30.954109169999999</v>
      </c>
      <c r="BE8" s="705">
        <v>37.420352399999999</v>
      </c>
      <c r="BF8" s="705">
        <v>35.025952949999997</v>
      </c>
      <c r="BG8" s="705">
        <v>29.25884954</v>
      </c>
      <c r="BH8" s="705">
        <v>26.008997315999999</v>
      </c>
      <c r="BI8" s="705">
        <v>26.438770405</v>
      </c>
      <c r="BJ8" s="494">
        <v>30.032699999999998</v>
      </c>
      <c r="BK8" s="494">
        <v>32.34198</v>
      </c>
      <c r="BL8" s="494">
        <v>27.544879999999999</v>
      </c>
      <c r="BM8" s="494">
        <v>28.795200000000001</v>
      </c>
      <c r="BN8" s="494">
        <v>26.61863</v>
      </c>
      <c r="BO8" s="494">
        <v>26.788029999999999</v>
      </c>
      <c r="BP8" s="494">
        <v>30.487120000000001</v>
      </c>
      <c r="BQ8" s="494">
        <v>36.868600000000001</v>
      </c>
      <c r="BR8" s="494">
        <v>36.288719999999998</v>
      </c>
      <c r="BS8" s="494">
        <v>30.359359999999999</v>
      </c>
      <c r="BT8" s="494">
        <v>26.648759999999999</v>
      </c>
      <c r="BU8" s="494">
        <v>26.999839999999999</v>
      </c>
      <c r="BV8" s="494">
        <v>30.047180000000001</v>
      </c>
    </row>
    <row r="9" spans="1:74" ht="11.05" customHeight="1" x14ac:dyDescent="0.2">
      <c r="A9" s="55" t="s">
        <v>635</v>
      </c>
      <c r="B9" s="850" t="s">
        <v>1027</v>
      </c>
      <c r="C9" s="490">
        <v>47.133736519999999</v>
      </c>
      <c r="D9" s="490">
        <v>45.284126389999997</v>
      </c>
      <c r="E9" s="490">
        <v>43.133284279999998</v>
      </c>
      <c r="F9" s="490">
        <v>36.877935809999997</v>
      </c>
      <c r="G9" s="490">
        <v>38.675397410000002</v>
      </c>
      <c r="H9" s="490">
        <v>46.175775049999999</v>
      </c>
      <c r="I9" s="490">
        <v>55.433624510000001</v>
      </c>
      <c r="J9" s="490">
        <v>51.826832099999997</v>
      </c>
      <c r="K9" s="490">
        <v>43.19111539</v>
      </c>
      <c r="L9" s="490">
        <v>41.971749539999998</v>
      </c>
      <c r="M9" s="490">
        <v>40.783237839999998</v>
      </c>
      <c r="N9" s="490">
        <v>46.213671159999997</v>
      </c>
      <c r="O9" s="490">
        <v>47.15432405</v>
      </c>
      <c r="P9" s="490">
        <v>45.67794044</v>
      </c>
      <c r="Q9" s="490">
        <v>43.387342959999998</v>
      </c>
      <c r="R9" s="490">
        <v>39.832566360000001</v>
      </c>
      <c r="S9" s="490">
        <v>42.390371450000004</v>
      </c>
      <c r="T9" s="490">
        <v>49.209132930000003</v>
      </c>
      <c r="U9" s="490">
        <v>52.581252050000003</v>
      </c>
      <c r="V9" s="490">
        <v>55.19925224</v>
      </c>
      <c r="W9" s="490">
        <v>45.874984449999999</v>
      </c>
      <c r="X9" s="490">
        <v>43.164289770000003</v>
      </c>
      <c r="Y9" s="490">
        <v>42.665297340000002</v>
      </c>
      <c r="Z9" s="490">
        <v>45.249886959999998</v>
      </c>
      <c r="AA9" s="490">
        <v>49.957606210000002</v>
      </c>
      <c r="AB9" s="490">
        <v>44.804513929999999</v>
      </c>
      <c r="AC9" s="490">
        <v>45.122487360000001</v>
      </c>
      <c r="AD9" s="490">
        <v>40.761284570000001</v>
      </c>
      <c r="AE9" s="490">
        <v>43.677433999999998</v>
      </c>
      <c r="AF9" s="490">
        <v>49.015164900000002</v>
      </c>
      <c r="AG9" s="490">
        <v>53.455370430000002</v>
      </c>
      <c r="AH9" s="490">
        <v>53.228968340000002</v>
      </c>
      <c r="AI9" s="490">
        <v>45.474497339999999</v>
      </c>
      <c r="AJ9" s="490">
        <v>40.967489870000001</v>
      </c>
      <c r="AK9" s="490">
        <v>41.906779290000003</v>
      </c>
      <c r="AL9" s="490">
        <v>47.55926479</v>
      </c>
      <c r="AM9" s="490">
        <v>46.77281438</v>
      </c>
      <c r="AN9" s="490">
        <v>42.041455210000002</v>
      </c>
      <c r="AO9" s="490">
        <v>44.910349910000001</v>
      </c>
      <c r="AP9" s="490">
        <v>39.896092179999997</v>
      </c>
      <c r="AQ9" s="490">
        <v>41.893136179999999</v>
      </c>
      <c r="AR9" s="490">
        <v>45.759671070000003</v>
      </c>
      <c r="AS9" s="490">
        <v>52.552420359999999</v>
      </c>
      <c r="AT9" s="490">
        <v>51.317599049999998</v>
      </c>
      <c r="AU9" s="490">
        <v>44.936551940000001</v>
      </c>
      <c r="AV9" s="490">
        <v>42.486265590000002</v>
      </c>
      <c r="AW9" s="490">
        <v>42.156323829999998</v>
      </c>
      <c r="AX9" s="490">
        <v>44.644464409999998</v>
      </c>
      <c r="AY9" s="490">
        <v>49.393008360000003</v>
      </c>
      <c r="AZ9" s="490">
        <v>43.287425679999998</v>
      </c>
      <c r="BA9" s="490">
        <v>43.7985641</v>
      </c>
      <c r="BB9" s="490">
        <v>40.792966819999997</v>
      </c>
      <c r="BC9" s="490">
        <v>44.02387796</v>
      </c>
      <c r="BD9" s="705">
        <v>49.474893739999999</v>
      </c>
      <c r="BE9" s="705">
        <v>53.497040200000001</v>
      </c>
      <c r="BF9" s="705">
        <v>53.738901300000002</v>
      </c>
      <c r="BG9" s="705">
        <v>46.279867869999997</v>
      </c>
      <c r="BH9" s="705">
        <v>42.315009261</v>
      </c>
      <c r="BI9" s="705">
        <v>41.906507486999999</v>
      </c>
      <c r="BJ9" s="494">
        <v>46.734900000000003</v>
      </c>
      <c r="BK9" s="494">
        <v>50.748919999999998</v>
      </c>
      <c r="BL9" s="494">
        <v>43.725670000000001</v>
      </c>
      <c r="BM9" s="494">
        <v>45.315069999999999</v>
      </c>
      <c r="BN9" s="494">
        <v>41.837499999999999</v>
      </c>
      <c r="BO9" s="494">
        <v>43.938160000000003</v>
      </c>
      <c r="BP9" s="494">
        <v>49.1098</v>
      </c>
      <c r="BQ9" s="494">
        <v>56.172319999999999</v>
      </c>
      <c r="BR9" s="494">
        <v>55.498460000000001</v>
      </c>
      <c r="BS9" s="494">
        <v>46.36177</v>
      </c>
      <c r="BT9" s="494">
        <v>43.313220000000001</v>
      </c>
      <c r="BU9" s="494">
        <v>43.277320000000003</v>
      </c>
      <c r="BV9" s="494">
        <v>46.850940000000001</v>
      </c>
    </row>
    <row r="10" spans="1:74" ht="11.05" customHeight="1" x14ac:dyDescent="0.2">
      <c r="A10" s="55" t="s">
        <v>636</v>
      </c>
      <c r="B10" s="850" t="s">
        <v>1028</v>
      </c>
      <c r="C10" s="490">
        <v>26.80966738</v>
      </c>
      <c r="D10" s="490">
        <v>24.982626190000001</v>
      </c>
      <c r="E10" s="490">
        <v>23.86947138</v>
      </c>
      <c r="F10" s="490">
        <v>21.06419455</v>
      </c>
      <c r="G10" s="490">
        <v>20.777923359999999</v>
      </c>
      <c r="H10" s="490">
        <v>25.383562479999998</v>
      </c>
      <c r="I10" s="490">
        <v>29.152277529999999</v>
      </c>
      <c r="J10" s="490">
        <v>28.11602388</v>
      </c>
      <c r="K10" s="490">
        <v>23.866630369999999</v>
      </c>
      <c r="L10" s="490">
        <v>22.942839039999999</v>
      </c>
      <c r="M10" s="490">
        <v>22.739869429999999</v>
      </c>
      <c r="N10" s="490">
        <v>25.885871600000002</v>
      </c>
      <c r="O10" s="490">
        <v>26.397853210000001</v>
      </c>
      <c r="P10" s="490">
        <v>26.422873689999999</v>
      </c>
      <c r="Q10" s="490">
        <v>24.169642150000001</v>
      </c>
      <c r="R10" s="490">
        <v>21.930829809999999</v>
      </c>
      <c r="S10" s="490">
        <v>22.682536989999999</v>
      </c>
      <c r="T10" s="490">
        <v>27.034916549999998</v>
      </c>
      <c r="U10" s="490">
        <v>29.230533999999999</v>
      </c>
      <c r="V10" s="490">
        <v>29.764321670000001</v>
      </c>
      <c r="W10" s="490">
        <v>25.632094930000001</v>
      </c>
      <c r="X10" s="490">
        <v>23.561476800000001</v>
      </c>
      <c r="Y10" s="490">
        <v>23.520253960000002</v>
      </c>
      <c r="Z10" s="490">
        <v>25.635598349999999</v>
      </c>
      <c r="AA10" s="490">
        <v>28.41722</v>
      </c>
      <c r="AB10" s="490">
        <v>25.88279197</v>
      </c>
      <c r="AC10" s="490">
        <v>25.552410259999998</v>
      </c>
      <c r="AD10" s="490">
        <v>22.91070487</v>
      </c>
      <c r="AE10" s="490">
        <v>24.20940079</v>
      </c>
      <c r="AF10" s="490">
        <v>26.979452810000002</v>
      </c>
      <c r="AG10" s="490">
        <v>30.351028339999999</v>
      </c>
      <c r="AH10" s="490">
        <v>29.921976740000002</v>
      </c>
      <c r="AI10" s="490">
        <v>26.258264780000001</v>
      </c>
      <c r="AJ10" s="490">
        <v>23.29116775</v>
      </c>
      <c r="AK10" s="490">
        <v>24.363266190000001</v>
      </c>
      <c r="AL10" s="490">
        <v>27.673071709999999</v>
      </c>
      <c r="AM10" s="490">
        <v>28.118941159999999</v>
      </c>
      <c r="AN10" s="490">
        <v>24.562304009999998</v>
      </c>
      <c r="AO10" s="490">
        <v>25.680401079999999</v>
      </c>
      <c r="AP10" s="490">
        <v>23.047498239999999</v>
      </c>
      <c r="AQ10" s="490">
        <v>24.24216784</v>
      </c>
      <c r="AR10" s="490">
        <v>27.212395350000001</v>
      </c>
      <c r="AS10" s="490">
        <v>29.498257429999999</v>
      </c>
      <c r="AT10" s="490">
        <v>30.404318180000001</v>
      </c>
      <c r="AU10" s="490">
        <v>26.404183790000001</v>
      </c>
      <c r="AV10" s="490">
        <v>24.166605029999999</v>
      </c>
      <c r="AW10" s="490">
        <v>24.270304790000001</v>
      </c>
      <c r="AX10" s="490">
        <v>26.31586617</v>
      </c>
      <c r="AY10" s="490">
        <v>29.57671135</v>
      </c>
      <c r="AZ10" s="490">
        <v>24.995796129999999</v>
      </c>
      <c r="BA10" s="490">
        <v>24.85639175</v>
      </c>
      <c r="BB10" s="490">
        <v>23.337855480000002</v>
      </c>
      <c r="BC10" s="490">
        <v>24.67928938</v>
      </c>
      <c r="BD10" s="705">
        <v>27.737991529999999</v>
      </c>
      <c r="BE10" s="705">
        <v>30.273348519999999</v>
      </c>
      <c r="BF10" s="705">
        <v>30.202159949999999</v>
      </c>
      <c r="BG10" s="705">
        <v>26.61993305</v>
      </c>
      <c r="BH10" s="705">
        <v>23.993999373000001</v>
      </c>
      <c r="BI10" s="705">
        <v>24.144484014</v>
      </c>
      <c r="BJ10" s="494">
        <v>28.512119999999999</v>
      </c>
      <c r="BK10" s="494">
        <v>30.851109999999998</v>
      </c>
      <c r="BL10" s="494">
        <v>26.00478</v>
      </c>
      <c r="BM10" s="494">
        <v>26.226189999999999</v>
      </c>
      <c r="BN10" s="494">
        <v>24.124459999999999</v>
      </c>
      <c r="BO10" s="494">
        <v>25.100960000000001</v>
      </c>
      <c r="BP10" s="494">
        <v>27.971689999999999</v>
      </c>
      <c r="BQ10" s="494">
        <v>32.342500000000001</v>
      </c>
      <c r="BR10" s="494">
        <v>31.915939999999999</v>
      </c>
      <c r="BS10" s="494">
        <v>26.933920000000001</v>
      </c>
      <c r="BT10" s="494">
        <v>24.754059999999999</v>
      </c>
      <c r="BU10" s="494">
        <v>25.075810000000001</v>
      </c>
      <c r="BV10" s="494">
        <v>28.789069999999999</v>
      </c>
    </row>
    <row r="11" spans="1:74" ht="11.05" customHeight="1" x14ac:dyDescent="0.2">
      <c r="A11" s="55" t="s">
        <v>637</v>
      </c>
      <c r="B11" s="850" t="s">
        <v>1029</v>
      </c>
      <c r="C11" s="490">
        <v>67.246434579999999</v>
      </c>
      <c r="D11" s="490">
        <v>62.510869040000003</v>
      </c>
      <c r="E11" s="490">
        <v>61.573429949999998</v>
      </c>
      <c r="F11" s="490">
        <v>57.167646060000003</v>
      </c>
      <c r="G11" s="490">
        <v>61.308711770000002</v>
      </c>
      <c r="H11" s="490">
        <v>70.780721619999994</v>
      </c>
      <c r="I11" s="490">
        <v>84.469002639999999</v>
      </c>
      <c r="J11" s="490">
        <v>81.641862489999994</v>
      </c>
      <c r="K11" s="490">
        <v>70.850490789999995</v>
      </c>
      <c r="L11" s="490">
        <v>64.083580780000005</v>
      </c>
      <c r="M11" s="490">
        <v>61.559976339999999</v>
      </c>
      <c r="N11" s="490">
        <v>67.720580069999997</v>
      </c>
      <c r="O11" s="490">
        <v>71.120623589999994</v>
      </c>
      <c r="P11" s="490">
        <v>65.848828929999996</v>
      </c>
      <c r="Q11" s="490">
        <v>62.88029933</v>
      </c>
      <c r="R11" s="490">
        <v>59.745815989999997</v>
      </c>
      <c r="S11" s="490">
        <v>65.076213010000004</v>
      </c>
      <c r="T11" s="490">
        <v>73.890154019999997</v>
      </c>
      <c r="U11" s="490">
        <v>82.305390970000005</v>
      </c>
      <c r="V11" s="490">
        <v>83.843196550000002</v>
      </c>
      <c r="W11" s="490">
        <v>73.574302110000005</v>
      </c>
      <c r="X11" s="490">
        <v>66.973599059999998</v>
      </c>
      <c r="Y11" s="490">
        <v>62.266035100000003</v>
      </c>
      <c r="Z11" s="490">
        <v>65.776972630000003</v>
      </c>
      <c r="AA11" s="490">
        <v>75.058636879999995</v>
      </c>
      <c r="AB11" s="490">
        <v>66.869598909999993</v>
      </c>
      <c r="AC11" s="490">
        <v>64.440902890000004</v>
      </c>
      <c r="AD11" s="490">
        <v>61.475465849999999</v>
      </c>
      <c r="AE11" s="490">
        <v>70.119828990000002</v>
      </c>
      <c r="AF11" s="490">
        <v>77.671634190000006</v>
      </c>
      <c r="AG11" s="490">
        <v>87.324520519999993</v>
      </c>
      <c r="AH11" s="490">
        <v>84.930460049999994</v>
      </c>
      <c r="AI11" s="490">
        <v>73.543933730000006</v>
      </c>
      <c r="AJ11" s="490">
        <v>64.34216807</v>
      </c>
      <c r="AK11" s="490">
        <v>64.665444890000003</v>
      </c>
      <c r="AL11" s="490">
        <v>72.093031229999994</v>
      </c>
      <c r="AM11" s="490">
        <v>68.678703310000003</v>
      </c>
      <c r="AN11" s="490">
        <v>61.778998979999997</v>
      </c>
      <c r="AO11" s="490">
        <v>66.363760510000006</v>
      </c>
      <c r="AP11" s="490">
        <v>61.782112929999997</v>
      </c>
      <c r="AQ11" s="490">
        <v>66.624852219999994</v>
      </c>
      <c r="AR11" s="490">
        <v>73.145839469999999</v>
      </c>
      <c r="AS11" s="490">
        <v>87.026293350000003</v>
      </c>
      <c r="AT11" s="490">
        <v>88.042742489999995</v>
      </c>
      <c r="AU11" s="490">
        <v>76.678779860000006</v>
      </c>
      <c r="AV11" s="490">
        <v>66.918262630000001</v>
      </c>
      <c r="AW11" s="490">
        <v>64.123834259999995</v>
      </c>
      <c r="AX11" s="490">
        <v>68.481819990000005</v>
      </c>
      <c r="AY11" s="490">
        <v>75.019582080000006</v>
      </c>
      <c r="AZ11" s="490">
        <v>65.309035190000003</v>
      </c>
      <c r="BA11" s="490">
        <v>63.820299300000002</v>
      </c>
      <c r="BB11" s="490">
        <v>62.15353039</v>
      </c>
      <c r="BC11" s="490">
        <v>71.318899090000002</v>
      </c>
      <c r="BD11" s="705">
        <v>80.725456870000002</v>
      </c>
      <c r="BE11" s="705">
        <v>88.708391969999994</v>
      </c>
      <c r="BF11" s="705">
        <v>86.706709930000002</v>
      </c>
      <c r="BG11" s="705">
        <v>74.257317209999997</v>
      </c>
      <c r="BH11" s="705">
        <v>67.703998554999998</v>
      </c>
      <c r="BI11" s="705">
        <v>65.166692003999998</v>
      </c>
      <c r="BJ11" s="494">
        <v>70.843000000000004</v>
      </c>
      <c r="BK11" s="494">
        <v>76.681139999999999</v>
      </c>
      <c r="BL11" s="494">
        <v>65.12124</v>
      </c>
      <c r="BM11" s="494">
        <v>66.101410000000001</v>
      </c>
      <c r="BN11" s="494">
        <v>64.389719999999997</v>
      </c>
      <c r="BO11" s="494">
        <v>71.406310000000005</v>
      </c>
      <c r="BP11" s="494">
        <v>80.829939999999993</v>
      </c>
      <c r="BQ11" s="494">
        <v>89.763069999999999</v>
      </c>
      <c r="BR11" s="494">
        <v>90.313630000000003</v>
      </c>
      <c r="BS11" s="494">
        <v>76.453940000000003</v>
      </c>
      <c r="BT11" s="494">
        <v>69.453119999999998</v>
      </c>
      <c r="BU11" s="494">
        <v>66.883510000000001</v>
      </c>
      <c r="BV11" s="494">
        <v>70.414119999999997</v>
      </c>
    </row>
    <row r="12" spans="1:74" ht="11.05" customHeight="1" x14ac:dyDescent="0.2">
      <c r="A12" s="55" t="s">
        <v>638</v>
      </c>
      <c r="B12" s="850" t="s">
        <v>1030</v>
      </c>
      <c r="C12" s="490">
        <v>25.362173559999999</v>
      </c>
      <c r="D12" s="490">
        <v>24.564907989999998</v>
      </c>
      <c r="E12" s="490">
        <v>23.24841443</v>
      </c>
      <c r="F12" s="490">
        <v>20.561978580000002</v>
      </c>
      <c r="G12" s="490">
        <v>21.399717089999999</v>
      </c>
      <c r="H12" s="490">
        <v>25.22966181</v>
      </c>
      <c r="I12" s="490">
        <v>29.62428427</v>
      </c>
      <c r="J12" s="490">
        <v>29.735847719999999</v>
      </c>
      <c r="K12" s="490">
        <v>26.71167552</v>
      </c>
      <c r="L12" s="490">
        <v>22.85617736</v>
      </c>
      <c r="M12" s="490">
        <v>21.792898149999999</v>
      </c>
      <c r="N12" s="490">
        <v>25.594195580000001</v>
      </c>
      <c r="O12" s="490">
        <v>27.338835060000001</v>
      </c>
      <c r="P12" s="490">
        <v>25.932997629999999</v>
      </c>
      <c r="Q12" s="490">
        <v>24.192792180000001</v>
      </c>
      <c r="R12" s="490">
        <v>22.050368550000002</v>
      </c>
      <c r="S12" s="490">
        <v>22.93158236</v>
      </c>
      <c r="T12" s="490">
        <v>26.441782799999999</v>
      </c>
      <c r="U12" s="490">
        <v>29.428280659999999</v>
      </c>
      <c r="V12" s="490">
        <v>30.489883259999999</v>
      </c>
      <c r="W12" s="490">
        <v>27.408300059999998</v>
      </c>
      <c r="X12" s="490">
        <v>24.111391019999999</v>
      </c>
      <c r="Y12" s="490">
        <v>23.146115300000002</v>
      </c>
      <c r="Z12" s="490">
        <v>24.266324210000001</v>
      </c>
      <c r="AA12" s="490">
        <v>27.69491313</v>
      </c>
      <c r="AB12" s="490">
        <v>26.189213299999999</v>
      </c>
      <c r="AC12" s="490">
        <v>24.165119650000001</v>
      </c>
      <c r="AD12" s="490">
        <v>22.53403793</v>
      </c>
      <c r="AE12" s="490">
        <v>24.747686250000001</v>
      </c>
      <c r="AF12" s="490">
        <v>28.406758409999998</v>
      </c>
      <c r="AG12" s="490">
        <v>31.65167778</v>
      </c>
      <c r="AH12" s="490">
        <v>30.523013200000001</v>
      </c>
      <c r="AI12" s="490">
        <v>26.904153820000001</v>
      </c>
      <c r="AJ12" s="490">
        <v>22.9687375</v>
      </c>
      <c r="AK12" s="490">
        <v>22.377659130000001</v>
      </c>
      <c r="AL12" s="490">
        <v>25.294901029999998</v>
      </c>
      <c r="AM12" s="490">
        <v>26.228594350000002</v>
      </c>
      <c r="AN12" s="490">
        <v>23.657800980000001</v>
      </c>
      <c r="AO12" s="490">
        <v>23.109394730000002</v>
      </c>
      <c r="AP12" s="490">
        <v>22.09972818</v>
      </c>
      <c r="AQ12" s="490">
        <v>22.982955799999999</v>
      </c>
      <c r="AR12" s="490">
        <v>25.96702732</v>
      </c>
      <c r="AS12" s="490">
        <v>29.75664716</v>
      </c>
      <c r="AT12" s="490">
        <v>30.963100019999999</v>
      </c>
      <c r="AU12" s="490">
        <v>28.084192860000002</v>
      </c>
      <c r="AV12" s="490">
        <v>23.566587290000001</v>
      </c>
      <c r="AW12" s="490">
        <v>22.633681540000001</v>
      </c>
      <c r="AX12" s="490">
        <v>24.521436789999999</v>
      </c>
      <c r="AY12" s="490">
        <v>28.750620049999998</v>
      </c>
      <c r="AZ12" s="490">
        <v>25.304193470000001</v>
      </c>
      <c r="BA12" s="490">
        <v>22.948075679999999</v>
      </c>
      <c r="BB12" s="490">
        <v>22.147846390000002</v>
      </c>
      <c r="BC12" s="490">
        <v>24.81546582</v>
      </c>
      <c r="BD12" s="705">
        <v>27.89375695</v>
      </c>
      <c r="BE12" s="705">
        <v>31.116693359999999</v>
      </c>
      <c r="BF12" s="705">
        <v>31.3344287</v>
      </c>
      <c r="BG12" s="705">
        <v>27.591396920000001</v>
      </c>
      <c r="BH12" s="705">
        <v>23.652999999999999</v>
      </c>
      <c r="BI12" s="705">
        <v>22.771751999999999</v>
      </c>
      <c r="BJ12" s="494">
        <v>25.36637</v>
      </c>
      <c r="BK12" s="494">
        <v>28.766719999999999</v>
      </c>
      <c r="BL12" s="494">
        <v>24.632300000000001</v>
      </c>
      <c r="BM12" s="494">
        <v>23.71106</v>
      </c>
      <c r="BN12" s="494">
        <v>22.54382</v>
      </c>
      <c r="BO12" s="494">
        <v>24.54852</v>
      </c>
      <c r="BP12" s="494">
        <v>27.43891</v>
      </c>
      <c r="BQ12" s="494">
        <v>31.281690000000001</v>
      </c>
      <c r="BR12" s="494">
        <v>31.78998</v>
      </c>
      <c r="BS12" s="494">
        <v>27.816189999999999</v>
      </c>
      <c r="BT12" s="494">
        <v>23.802610000000001</v>
      </c>
      <c r="BU12" s="494">
        <v>23.26127</v>
      </c>
      <c r="BV12" s="494">
        <v>25.164539999999999</v>
      </c>
    </row>
    <row r="13" spans="1:74" ht="11.05" customHeight="1" x14ac:dyDescent="0.2">
      <c r="A13" s="55" t="s">
        <v>639</v>
      </c>
      <c r="B13" s="850" t="s">
        <v>1031</v>
      </c>
      <c r="C13" s="490">
        <v>49.676004820000003</v>
      </c>
      <c r="D13" s="490">
        <v>47.572514400000003</v>
      </c>
      <c r="E13" s="490">
        <v>47.546717829999999</v>
      </c>
      <c r="F13" s="490">
        <v>44.565966830000001</v>
      </c>
      <c r="G13" s="490">
        <v>46.660559110000001</v>
      </c>
      <c r="H13" s="490">
        <v>55.680850390000003</v>
      </c>
      <c r="I13" s="490">
        <v>63.733729400000001</v>
      </c>
      <c r="J13" s="490">
        <v>63.490863740000002</v>
      </c>
      <c r="K13" s="490">
        <v>57.475265159999999</v>
      </c>
      <c r="L13" s="490">
        <v>51.476610409999999</v>
      </c>
      <c r="M13" s="490">
        <v>45.489538260000003</v>
      </c>
      <c r="N13" s="490">
        <v>50.771642659999998</v>
      </c>
      <c r="O13" s="490">
        <v>52.876892490000003</v>
      </c>
      <c r="P13" s="490">
        <v>46.253105259999998</v>
      </c>
      <c r="Q13" s="490">
        <v>46.569717509999997</v>
      </c>
      <c r="R13" s="490">
        <v>46.547124250000003</v>
      </c>
      <c r="S13" s="490">
        <v>48.759313519999999</v>
      </c>
      <c r="T13" s="490">
        <v>57.198268339999998</v>
      </c>
      <c r="U13" s="490">
        <v>64.304796210000006</v>
      </c>
      <c r="V13" s="490">
        <v>65.474984660000004</v>
      </c>
      <c r="W13" s="490">
        <v>61.392409479999998</v>
      </c>
      <c r="X13" s="490">
        <v>53.52930164</v>
      </c>
      <c r="Y13" s="490">
        <v>47.352202460000001</v>
      </c>
      <c r="Z13" s="490">
        <v>49.377387280000001</v>
      </c>
      <c r="AA13" s="490">
        <v>54.559522430000001</v>
      </c>
      <c r="AB13" s="490">
        <v>51.488855979999997</v>
      </c>
      <c r="AC13" s="490">
        <v>51.15879683</v>
      </c>
      <c r="AD13" s="490">
        <v>49.037681290000002</v>
      </c>
      <c r="AE13" s="490">
        <v>56.217021760000002</v>
      </c>
      <c r="AF13" s="490">
        <v>64.278962949999993</v>
      </c>
      <c r="AG13" s="490">
        <v>70.162222209999996</v>
      </c>
      <c r="AH13" s="490">
        <v>70.472637000000006</v>
      </c>
      <c r="AI13" s="490">
        <v>62.564259419999999</v>
      </c>
      <c r="AJ13" s="490">
        <v>53.774439149999999</v>
      </c>
      <c r="AK13" s="490">
        <v>49.973976370000003</v>
      </c>
      <c r="AL13" s="490">
        <v>55.336420799999999</v>
      </c>
      <c r="AM13" s="490">
        <v>55.054031070000001</v>
      </c>
      <c r="AN13" s="490">
        <v>50.802890339999998</v>
      </c>
      <c r="AO13" s="490">
        <v>51.463542869999998</v>
      </c>
      <c r="AP13" s="490">
        <v>49.274781689999998</v>
      </c>
      <c r="AQ13" s="490">
        <v>54.263268689999997</v>
      </c>
      <c r="AR13" s="490">
        <v>62.832190410000003</v>
      </c>
      <c r="AS13" s="490">
        <v>72.72940878</v>
      </c>
      <c r="AT13" s="490">
        <v>76.820459240000005</v>
      </c>
      <c r="AU13" s="490">
        <v>69.1492152</v>
      </c>
      <c r="AV13" s="490">
        <v>58.990481510000002</v>
      </c>
      <c r="AW13" s="490">
        <v>51.587757359999998</v>
      </c>
      <c r="AX13" s="490">
        <v>52.854954849999999</v>
      </c>
      <c r="AY13" s="490">
        <v>58.50512501</v>
      </c>
      <c r="AZ13" s="490">
        <v>51.989181139999999</v>
      </c>
      <c r="BA13" s="490">
        <v>48.206223020000003</v>
      </c>
      <c r="BB13" s="490">
        <v>48.620232510000001</v>
      </c>
      <c r="BC13" s="490">
        <v>57.508536919999997</v>
      </c>
      <c r="BD13" s="705">
        <v>65.236434169999995</v>
      </c>
      <c r="BE13" s="705">
        <v>69.295301989999999</v>
      </c>
      <c r="BF13" s="705">
        <v>71.463640859999998</v>
      </c>
      <c r="BG13" s="705">
        <v>64.281668909999993</v>
      </c>
      <c r="BH13" s="705">
        <v>60.883992032999998</v>
      </c>
      <c r="BI13" s="705">
        <v>54.107063791999998</v>
      </c>
      <c r="BJ13" s="494">
        <v>55.69988</v>
      </c>
      <c r="BK13" s="494">
        <v>60.164999999999999</v>
      </c>
      <c r="BL13" s="494">
        <v>53.315800000000003</v>
      </c>
      <c r="BM13" s="494">
        <v>52.020629999999997</v>
      </c>
      <c r="BN13" s="494">
        <v>51.280709999999999</v>
      </c>
      <c r="BO13" s="494">
        <v>59.256309999999999</v>
      </c>
      <c r="BP13" s="494">
        <v>66.756979999999999</v>
      </c>
      <c r="BQ13" s="494">
        <v>73.713800000000006</v>
      </c>
      <c r="BR13" s="494">
        <v>75.731030000000004</v>
      </c>
      <c r="BS13" s="494">
        <v>67.509150000000005</v>
      </c>
      <c r="BT13" s="494">
        <v>63.11674</v>
      </c>
      <c r="BU13" s="494">
        <v>56.779769999999999</v>
      </c>
      <c r="BV13" s="494">
        <v>58.736519999999999</v>
      </c>
    </row>
    <row r="14" spans="1:74" ht="11.05" customHeight="1" x14ac:dyDescent="0.2">
      <c r="A14" s="55" t="s">
        <v>640</v>
      </c>
      <c r="B14" s="850" t="s">
        <v>1032</v>
      </c>
      <c r="C14" s="490">
        <v>22.912751950000001</v>
      </c>
      <c r="D14" s="490">
        <v>21.16037824</v>
      </c>
      <c r="E14" s="490">
        <v>21.115442770000001</v>
      </c>
      <c r="F14" s="490">
        <v>19.97381111</v>
      </c>
      <c r="G14" s="490">
        <v>23.039523509999999</v>
      </c>
      <c r="H14" s="490">
        <v>25.440826569999999</v>
      </c>
      <c r="I14" s="490">
        <v>30.12195406</v>
      </c>
      <c r="J14" s="490">
        <v>30.771756379999999</v>
      </c>
      <c r="K14" s="490">
        <v>25.599894979999998</v>
      </c>
      <c r="L14" s="490">
        <v>23.080596570000001</v>
      </c>
      <c r="M14" s="490">
        <v>20.96178269</v>
      </c>
      <c r="N14" s="490">
        <v>22.882377330000001</v>
      </c>
      <c r="O14" s="490">
        <v>22.864448400000001</v>
      </c>
      <c r="P14" s="490">
        <v>20.558169790000001</v>
      </c>
      <c r="Q14" s="490">
        <v>21.33119524</v>
      </c>
      <c r="R14" s="490">
        <v>21.191101700000001</v>
      </c>
      <c r="S14" s="490">
        <v>23.40799633</v>
      </c>
      <c r="T14" s="490">
        <v>28.522769879999998</v>
      </c>
      <c r="U14" s="490">
        <v>31.076993099999999</v>
      </c>
      <c r="V14" s="490">
        <v>29.84752353</v>
      </c>
      <c r="W14" s="490">
        <v>26.055819880000001</v>
      </c>
      <c r="X14" s="490">
        <v>22.048355740000002</v>
      </c>
      <c r="Y14" s="490">
        <v>20.940602219999999</v>
      </c>
      <c r="Z14" s="490">
        <v>22.861521410000002</v>
      </c>
      <c r="AA14" s="490">
        <v>23.613109089999998</v>
      </c>
      <c r="AB14" s="490">
        <v>21.271334329999998</v>
      </c>
      <c r="AC14" s="490">
        <v>22.16789631</v>
      </c>
      <c r="AD14" s="490">
        <v>21.73903404</v>
      </c>
      <c r="AE14" s="490">
        <v>23.89464456</v>
      </c>
      <c r="AF14" s="490">
        <v>27.59036746</v>
      </c>
      <c r="AG14" s="490">
        <v>31.836720669999998</v>
      </c>
      <c r="AH14" s="490">
        <v>30.688264329999999</v>
      </c>
      <c r="AI14" s="490">
        <v>26.9831343</v>
      </c>
      <c r="AJ14" s="490">
        <v>22.94175907</v>
      </c>
      <c r="AK14" s="490">
        <v>22.001403379999999</v>
      </c>
      <c r="AL14" s="490">
        <v>24.35791751</v>
      </c>
      <c r="AM14" s="490">
        <v>24.239766379999999</v>
      </c>
      <c r="AN14" s="490">
        <v>21.851104400000001</v>
      </c>
      <c r="AO14" s="490">
        <v>22.742002710000001</v>
      </c>
      <c r="AP14" s="490">
        <v>21.853937909999999</v>
      </c>
      <c r="AQ14" s="490">
        <v>23.875924099999999</v>
      </c>
      <c r="AR14" s="490">
        <v>25.279955879999999</v>
      </c>
      <c r="AS14" s="490">
        <v>32.6940326</v>
      </c>
      <c r="AT14" s="490">
        <v>31.46978932</v>
      </c>
      <c r="AU14" s="490">
        <v>26.1604408</v>
      </c>
      <c r="AV14" s="490">
        <v>23.589073920000001</v>
      </c>
      <c r="AW14" s="490">
        <v>21.825537870000002</v>
      </c>
      <c r="AX14" s="490">
        <v>23.812224140000001</v>
      </c>
      <c r="AY14" s="490">
        <v>24.800462880000001</v>
      </c>
      <c r="AZ14" s="490">
        <v>22.4873847</v>
      </c>
      <c r="BA14" s="490">
        <v>22.611426829999999</v>
      </c>
      <c r="BB14" s="490">
        <v>21.96244609</v>
      </c>
      <c r="BC14" s="490">
        <v>24.624660240000001</v>
      </c>
      <c r="BD14" s="705">
        <v>29.560337929999999</v>
      </c>
      <c r="BE14" s="705">
        <v>33.650093920000003</v>
      </c>
      <c r="BF14" s="705">
        <v>32.594286080000003</v>
      </c>
      <c r="BG14" s="705">
        <v>28.05418852</v>
      </c>
      <c r="BH14" s="705">
        <v>24.954999566000001</v>
      </c>
      <c r="BI14" s="705">
        <v>22.382281215999999</v>
      </c>
      <c r="BJ14" s="494">
        <v>24.451350000000001</v>
      </c>
      <c r="BK14" s="494">
        <v>25.205690000000001</v>
      </c>
      <c r="BL14" s="494">
        <v>22.266749999999998</v>
      </c>
      <c r="BM14" s="494">
        <v>23.09319</v>
      </c>
      <c r="BN14" s="494">
        <v>22.631779999999999</v>
      </c>
      <c r="BO14" s="494">
        <v>25.225190000000001</v>
      </c>
      <c r="BP14" s="494">
        <v>28.928719999999998</v>
      </c>
      <c r="BQ14" s="494">
        <v>33.355249999999998</v>
      </c>
      <c r="BR14" s="494">
        <v>32.89611</v>
      </c>
      <c r="BS14" s="494">
        <v>27.928049999999999</v>
      </c>
      <c r="BT14" s="494">
        <v>24.84517</v>
      </c>
      <c r="BU14" s="494">
        <v>22.597069999999999</v>
      </c>
      <c r="BV14" s="494">
        <v>24.959679999999999</v>
      </c>
    </row>
    <row r="15" spans="1:74" ht="11.05" customHeight="1" x14ac:dyDescent="0.2">
      <c r="A15" s="55" t="s">
        <v>641</v>
      </c>
      <c r="B15" s="850" t="s">
        <v>1033</v>
      </c>
      <c r="C15" s="490">
        <v>34.011586880000003</v>
      </c>
      <c r="D15" s="490">
        <v>29.245786949999999</v>
      </c>
      <c r="E15" s="490">
        <v>31.82647811</v>
      </c>
      <c r="F15" s="490">
        <v>27.836384890000001</v>
      </c>
      <c r="G15" s="490">
        <v>29.071852190000001</v>
      </c>
      <c r="H15" s="490">
        <v>31.764359720000002</v>
      </c>
      <c r="I15" s="490">
        <v>37.37542534</v>
      </c>
      <c r="J15" s="490">
        <v>35.377393980000001</v>
      </c>
      <c r="K15" s="490">
        <v>34.220908950000002</v>
      </c>
      <c r="L15" s="490">
        <v>34.214906810000002</v>
      </c>
      <c r="M15" s="490">
        <v>28.10852573</v>
      </c>
      <c r="N15" s="490">
        <v>34.84651951</v>
      </c>
      <c r="O15" s="490">
        <v>31.469344199999998</v>
      </c>
      <c r="P15" s="490">
        <v>28.563137220000002</v>
      </c>
      <c r="Q15" s="490">
        <v>33.935256340000002</v>
      </c>
      <c r="R15" s="490">
        <v>26.435921990000001</v>
      </c>
      <c r="S15" s="490">
        <v>29.234760510000001</v>
      </c>
      <c r="T15" s="490">
        <v>33.911278930000002</v>
      </c>
      <c r="U15" s="490">
        <v>38.05901574</v>
      </c>
      <c r="V15" s="490">
        <v>37.990281359999997</v>
      </c>
      <c r="W15" s="490">
        <v>34.248257379999998</v>
      </c>
      <c r="X15" s="490">
        <v>31.532458890000001</v>
      </c>
      <c r="Y15" s="490">
        <v>30.27043943</v>
      </c>
      <c r="Z15" s="490">
        <v>33.933586060000003</v>
      </c>
      <c r="AA15" s="490">
        <v>34.741069289999999</v>
      </c>
      <c r="AB15" s="490">
        <v>29.192845510000001</v>
      </c>
      <c r="AC15" s="490">
        <v>32.55102995</v>
      </c>
      <c r="AD15" s="490">
        <v>30.10539447</v>
      </c>
      <c r="AE15" s="490">
        <v>30.07199018</v>
      </c>
      <c r="AF15" s="490">
        <v>32.521636229999999</v>
      </c>
      <c r="AG15" s="490">
        <v>36.237569059999998</v>
      </c>
      <c r="AH15" s="490">
        <v>40.115421040000001</v>
      </c>
      <c r="AI15" s="490">
        <v>37.039209239999998</v>
      </c>
      <c r="AJ15" s="490">
        <v>32.354657060000001</v>
      </c>
      <c r="AK15" s="490">
        <v>30.681157370000001</v>
      </c>
      <c r="AL15" s="490">
        <v>33.481373589999997</v>
      </c>
      <c r="AM15" s="490">
        <v>34.726283500000001</v>
      </c>
      <c r="AN15" s="490">
        <v>30.289797100000001</v>
      </c>
      <c r="AO15" s="490">
        <v>33.219393109999999</v>
      </c>
      <c r="AP15" s="490">
        <v>28.146545960000001</v>
      </c>
      <c r="AQ15" s="490">
        <v>29.542860869999998</v>
      </c>
      <c r="AR15" s="490">
        <v>30.484069720000001</v>
      </c>
      <c r="AS15" s="490">
        <v>35.065683890000003</v>
      </c>
      <c r="AT15" s="490">
        <v>37.571487660000003</v>
      </c>
      <c r="AU15" s="490">
        <v>33.387443560000001</v>
      </c>
      <c r="AV15" s="490">
        <v>31.6872638</v>
      </c>
      <c r="AW15" s="490">
        <v>30.688830809999999</v>
      </c>
      <c r="AX15" s="490">
        <v>32.208384029999998</v>
      </c>
      <c r="AY15" s="490">
        <v>34.349463040000003</v>
      </c>
      <c r="AZ15" s="490">
        <v>30.14428887</v>
      </c>
      <c r="BA15" s="490">
        <v>30.062958980000001</v>
      </c>
      <c r="BB15" s="490">
        <v>28.769789540000001</v>
      </c>
      <c r="BC15" s="490">
        <v>28.768341929999998</v>
      </c>
      <c r="BD15" s="705">
        <v>30.923273909999999</v>
      </c>
      <c r="BE15" s="705">
        <v>37.880429990000003</v>
      </c>
      <c r="BF15" s="705">
        <v>37.517900969999999</v>
      </c>
      <c r="BG15" s="705">
        <v>33.905591479999998</v>
      </c>
      <c r="BH15" s="705">
        <v>32.860004791000001</v>
      </c>
      <c r="BI15" s="705">
        <v>31.151198671</v>
      </c>
      <c r="BJ15" s="494">
        <v>32.606389999999998</v>
      </c>
      <c r="BK15" s="494">
        <v>34.413260000000001</v>
      </c>
      <c r="BL15" s="494">
        <v>28.940519999999999</v>
      </c>
      <c r="BM15" s="494">
        <v>29.800630000000002</v>
      </c>
      <c r="BN15" s="494">
        <v>28.731159999999999</v>
      </c>
      <c r="BO15" s="494">
        <v>28.971910000000001</v>
      </c>
      <c r="BP15" s="494">
        <v>30.93872</v>
      </c>
      <c r="BQ15" s="494">
        <v>36.597920000000002</v>
      </c>
      <c r="BR15" s="494">
        <v>37.319180000000003</v>
      </c>
      <c r="BS15" s="494">
        <v>34.527990000000003</v>
      </c>
      <c r="BT15" s="494">
        <v>32.87811</v>
      </c>
      <c r="BU15" s="494">
        <v>30.799160000000001</v>
      </c>
      <c r="BV15" s="494">
        <v>32.696599999999997</v>
      </c>
    </row>
    <row r="16" spans="1:74" ht="11.25" customHeight="1" x14ac:dyDescent="0.2">
      <c r="A16" s="55" t="s">
        <v>642</v>
      </c>
      <c r="B16" s="850" t="s">
        <v>1034</v>
      </c>
      <c r="C16" s="490">
        <v>1.3641831799999999</v>
      </c>
      <c r="D16" s="490">
        <v>1.2154954499999999</v>
      </c>
      <c r="E16" s="490">
        <v>1.26064127</v>
      </c>
      <c r="F16" s="490">
        <v>1.0941694</v>
      </c>
      <c r="G16" s="490">
        <v>1.1163381100000001</v>
      </c>
      <c r="H16" s="490">
        <v>1.1596300500000001</v>
      </c>
      <c r="I16" s="490">
        <v>1.20826642</v>
      </c>
      <c r="J16" s="490">
        <v>1.2356844199999999</v>
      </c>
      <c r="K16" s="490">
        <v>1.1922956899999999</v>
      </c>
      <c r="L16" s="490">
        <v>1.2773580499999999</v>
      </c>
      <c r="M16" s="490">
        <v>1.28143268</v>
      </c>
      <c r="N16" s="490">
        <v>1.3088433500000001</v>
      </c>
      <c r="O16" s="490">
        <v>1.26681786</v>
      </c>
      <c r="P16" s="490">
        <v>1.14554044</v>
      </c>
      <c r="Q16" s="490">
        <v>1.2487043900000001</v>
      </c>
      <c r="R16" s="490">
        <v>1.17650777</v>
      </c>
      <c r="S16" s="490">
        <v>1.21440569</v>
      </c>
      <c r="T16" s="490">
        <v>1.19536153</v>
      </c>
      <c r="U16" s="490">
        <v>1.2568445100000001</v>
      </c>
      <c r="V16" s="490">
        <v>1.2770840299999999</v>
      </c>
      <c r="W16" s="490">
        <v>1.2195703</v>
      </c>
      <c r="X16" s="490">
        <v>1.2687694199999999</v>
      </c>
      <c r="Y16" s="490">
        <v>1.2948821699999999</v>
      </c>
      <c r="Z16" s="490">
        <v>1.3413329599999999</v>
      </c>
      <c r="AA16" s="490">
        <v>1.3073351900000001</v>
      </c>
      <c r="AB16" s="490">
        <v>1.1637704099999999</v>
      </c>
      <c r="AC16" s="490">
        <v>1.2613754100000001</v>
      </c>
      <c r="AD16" s="490">
        <v>1.1950009399999999</v>
      </c>
      <c r="AE16" s="490">
        <v>1.2191797</v>
      </c>
      <c r="AF16" s="490">
        <v>1.1919244200000001</v>
      </c>
      <c r="AG16" s="490">
        <v>1.2525530300000001</v>
      </c>
      <c r="AH16" s="490">
        <v>1.2826227100000001</v>
      </c>
      <c r="AI16" s="490">
        <v>1.26132939</v>
      </c>
      <c r="AJ16" s="490">
        <v>1.3009800199999999</v>
      </c>
      <c r="AK16" s="490">
        <v>1.2779256800000001</v>
      </c>
      <c r="AL16" s="490">
        <v>1.3271981100000001</v>
      </c>
      <c r="AM16" s="490">
        <v>1.3180246099999999</v>
      </c>
      <c r="AN16" s="490">
        <v>1.1480056300000001</v>
      </c>
      <c r="AO16" s="490">
        <v>1.26061709</v>
      </c>
      <c r="AP16" s="490">
        <v>1.2099746199999999</v>
      </c>
      <c r="AQ16" s="490">
        <v>1.19937541</v>
      </c>
      <c r="AR16" s="490">
        <v>1.17612483</v>
      </c>
      <c r="AS16" s="490">
        <v>1.25748255</v>
      </c>
      <c r="AT16" s="490">
        <v>1.2733618600000001</v>
      </c>
      <c r="AU16" s="490">
        <v>1.2299131700000001</v>
      </c>
      <c r="AV16" s="490">
        <v>1.28797443</v>
      </c>
      <c r="AW16" s="490">
        <v>1.2714599799999999</v>
      </c>
      <c r="AX16" s="490">
        <v>1.3195358399999999</v>
      </c>
      <c r="AY16" s="490">
        <v>1.3012586399999999</v>
      </c>
      <c r="AZ16" s="490">
        <v>1.2114550399999999</v>
      </c>
      <c r="BA16" s="490">
        <v>1.22554645</v>
      </c>
      <c r="BB16" s="490">
        <v>1.17213079</v>
      </c>
      <c r="BC16" s="490">
        <v>1.1973584500000001</v>
      </c>
      <c r="BD16" s="705">
        <v>1.19441956</v>
      </c>
      <c r="BE16" s="705">
        <v>1.24370026</v>
      </c>
      <c r="BF16" s="705">
        <v>1.28016212</v>
      </c>
      <c r="BG16" s="705">
        <v>1.2666377099999999</v>
      </c>
      <c r="BH16" s="705">
        <v>1.3056180100000001</v>
      </c>
      <c r="BI16" s="705">
        <v>1.2780426</v>
      </c>
      <c r="BJ16" s="494">
        <v>1.324686</v>
      </c>
      <c r="BK16" s="494">
        <v>1.3096049999999999</v>
      </c>
      <c r="BL16" s="494">
        <v>1.1848479999999999</v>
      </c>
      <c r="BM16" s="494">
        <v>1.23214</v>
      </c>
      <c r="BN16" s="494">
        <v>1.1878310000000001</v>
      </c>
      <c r="BO16" s="494">
        <v>1.208871</v>
      </c>
      <c r="BP16" s="494">
        <v>1.2075990000000001</v>
      </c>
      <c r="BQ16" s="494">
        <v>1.2597449999999999</v>
      </c>
      <c r="BR16" s="494">
        <v>1.2853410000000001</v>
      </c>
      <c r="BS16" s="494">
        <v>1.2697830000000001</v>
      </c>
      <c r="BT16" s="494">
        <v>1.309652</v>
      </c>
      <c r="BU16" s="494">
        <v>1.2781100000000001</v>
      </c>
      <c r="BV16" s="494">
        <v>1.3225579999999999</v>
      </c>
    </row>
    <row r="17" spans="1:74" ht="11.05" customHeight="1" x14ac:dyDescent="0.2">
      <c r="A17" s="55"/>
      <c r="B17" s="58"/>
      <c r="C17" s="489"/>
      <c r="D17" s="489"/>
      <c r="E17" s="489"/>
      <c r="F17" s="489"/>
      <c r="G17" s="489"/>
      <c r="H17" s="489"/>
      <c r="I17" s="489"/>
      <c r="J17" s="489"/>
      <c r="K17" s="489"/>
      <c r="L17" s="489"/>
      <c r="M17" s="489"/>
      <c r="N17" s="489"/>
      <c r="O17" s="489"/>
      <c r="P17" s="489"/>
      <c r="Q17" s="489"/>
      <c r="R17" s="489"/>
      <c r="S17" s="489"/>
      <c r="T17" s="489"/>
      <c r="U17" s="489"/>
      <c r="V17" s="489"/>
      <c r="W17" s="489"/>
      <c r="X17" s="489"/>
      <c r="Y17" s="489"/>
      <c r="Z17" s="489"/>
      <c r="AA17" s="489"/>
      <c r="AB17" s="489"/>
      <c r="AC17" s="489"/>
      <c r="AD17" s="489"/>
      <c r="AE17" s="489"/>
      <c r="AF17" s="489"/>
      <c r="AG17" s="489"/>
      <c r="AH17" s="489"/>
      <c r="AI17" s="489"/>
      <c r="AJ17" s="489"/>
      <c r="AK17" s="489"/>
      <c r="AL17" s="489"/>
      <c r="AM17" s="489"/>
      <c r="AN17" s="489"/>
      <c r="AO17" s="489"/>
      <c r="AP17" s="489"/>
      <c r="AQ17" s="489"/>
      <c r="AR17" s="489"/>
      <c r="AS17" s="489"/>
      <c r="AT17" s="489"/>
      <c r="AU17" s="489"/>
      <c r="AV17" s="489"/>
      <c r="AW17" s="489"/>
      <c r="AX17" s="489"/>
      <c r="AY17" s="160"/>
      <c r="AZ17" s="160"/>
      <c r="BA17" s="160"/>
      <c r="BB17" s="160"/>
      <c r="BC17" s="160"/>
      <c r="BD17" s="759"/>
      <c r="BE17" s="759"/>
      <c r="BF17" s="759"/>
      <c r="BG17" s="759"/>
      <c r="BH17" s="759"/>
      <c r="BI17" s="973"/>
      <c r="BJ17" s="493"/>
      <c r="BK17" s="493"/>
      <c r="BL17" s="493"/>
      <c r="BM17" s="493"/>
      <c r="BN17" s="493"/>
      <c r="BO17" s="493"/>
      <c r="BP17" s="493"/>
      <c r="BQ17" s="493"/>
      <c r="BR17" s="493"/>
      <c r="BS17" s="493"/>
      <c r="BT17" s="493"/>
      <c r="BU17" s="493"/>
      <c r="BV17" s="493"/>
    </row>
    <row r="18" spans="1:74" s="58" customFormat="1" ht="11.05" customHeight="1" x14ac:dyDescent="0.2">
      <c r="A18" s="498" t="s">
        <v>610</v>
      </c>
      <c r="B18" s="852" t="s">
        <v>1059</v>
      </c>
      <c r="C18" s="335">
        <v>124.44221134999999</v>
      </c>
      <c r="D18" s="335">
        <v>112.12288192</v>
      </c>
      <c r="E18" s="335">
        <v>104.25494275</v>
      </c>
      <c r="F18" s="335">
        <v>97.759203060000004</v>
      </c>
      <c r="G18" s="335">
        <v>105.68094311</v>
      </c>
      <c r="H18" s="335">
        <v>131.53805062999999</v>
      </c>
      <c r="I18" s="335">
        <v>167.10814163000001</v>
      </c>
      <c r="J18" s="335">
        <v>158.93914744</v>
      </c>
      <c r="K18" s="335">
        <v>127.82389320999999</v>
      </c>
      <c r="L18" s="335">
        <v>105.51393613</v>
      </c>
      <c r="M18" s="335">
        <v>99.660936559999996</v>
      </c>
      <c r="N18" s="335">
        <v>129.76075834</v>
      </c>
      <c r="O18" s="335">
        <v>136.68235149</v>
      </c>
      <c r="P18" s="335">
        <v>126.54955735999999</v>
      </c>
      <c r="Q18" s="335">
        <v>114.37398007</v>
      </c>
      <c r="R18" s="335">
        <v>93.890880019999997</v>
      </c>
      <c r="S18" s="335">
        <v>101.16029415</v>
      </c>
      <c r="T18" s="335">
        <v>132.15348567000001</v>
      </c>
      <c r="U18" s="335">
        <v>154.49457176000001</v>
      </c>
      <c r="V18" s="335">
        <v>157.79177211000001</v>
      </c>
      <c r="W18" s="335">
        <v>131.11130374000001</v>
      </c>
      <c r="X18" s="335">
        <v>103.99221442</v>
      </c>
      <c r="Y18" s="335">
        <v>100.59096642</v>
      </c>
      <c r="Z18" s="335">
        <v>117.69550511</v>
      </c>
      <c r="AA18" s="335">
        <v>140.50406917999999</v>
      </c>
      <c r="AB18" s="335">
        <v>125.34230287</v>
      </c>
      <c r="AC18" s="335">
        <v>111.43858992</v>
      </c>
      <c r="AD18" s="335">
        <v>97.431844069999997</v>
      </c>
      <c r="AE18" s="335">
        <v>110.07073411</v>
      </c>
      <c r="AF18" s="335">
        <v>136.31028785999999</v>
      </c>
      <c r="AG18" s="335">
        <v>164.27657787999999</v>
      </c>
      <c r="AH18" s="335">
        <v>160.27146691999999</v>
      </c>
      <c r="AI18" s="335">
        <v>129.24131835</v>
      </c>
      <c r="AJ18" s="335">
        <v>99.792191209999999</v>
      </c>
      <c r="AK18" s="335">
        <v>103.15207773</v>
      </c>
      <c r="AL18" s="335">
        <v>131.40170252999999</v>
      </c>
      <c r="AM18" s="335">
        <v>131.63774262000001</v>
      </c>
      <c r="AN18" s="335">
        <v>112.10518080999999</v>
      </c>
      <c r="AO18" s="335">
        <v>110.41692317</v>
      </c>
      <c r="AP18" s="335">
        <v>96.195859580000004</v>
      </c>
      <c r="AQ18" s="335">
        <v>100.23051298999999</v>
      </c>
      <c r="AR18" s="335">
        <v>121.31961099999999</v>
      </c>
      <c r="AS18" s="335">
        <v>159.71483352999999</v>
      </c>
      <c r="AT18" s="335">
        <v>161.46019193000001</v>
      </c>
      <c r="AU18" s="335">
        <v>132.80700629</v>
      </c>
      <c r="AV18" s="335">
        <v>103.31377418</v>
      </c>
      <c r="AW18" s="335">
        <v>101.90658739</v>
      </c>
      <c r="AX18" s="335">
        <v>118.91696042</v>
      </c>
      <c r="AY18" s="335">
        <v>143.26738524999999</v>
      </c>
      <c r="AZ18" s="335">
        <v>116.35126952</v>
      </c>
      <c r="BA18" s="335">
        <v>102.72576687</v>
      </c>
      <c r="BB18" s="335">
        <v>95.126146039999995</v>
      </c>
      <c r="BC18" s="335">
        <v>107.99864368</v>
      </c>
      <c r="BD18" s="760">
        <v>139.06736204000001</v>
      </c>
      <c r="BE18" s="760">
        <v>165.56428446000001</v>
      </c>
      <c r="BF18" s="760">
        <v>159.64436076000001</v>
      </c>
      <c r="BG18" s="760">
        <v>128.42906352</v>
      </c>
      <c r="BH18" s="760">
        <v>106.03999786</v>
      </c>
      <c r="BI18" s="760">
        <v>102.80374449999999</v>
      </c>
      <c r="BJ18" s="500">
        <v>127.0097</v>
      </c>
      <c r="BK18" s="500">
        <v>145.5282</v>
      </c>
      <c r="BL18" s="500">
        <v>116.6347</v>
      </c>
      <c r="BM18" s="500">
        <v>107.8413</v>
      </c>
      <c r="BN18" s="500">
        <v>98.307450000000003</v>
      </c>
      <c r="BO18" s="500">
        <v>107.3279</v>
      </c>
      <c r="BP18" s="500">
        <v>135.77979999999999</v>
      </c>
      <c r="BQ18" s="500">
        <v>167.84569999999999</v>
      </c>
      <c r="BR18" s="500">
        <v>165.87479999999999</v>
      </c>
      <c r="BS18" s="500">
        <v>130.77600000000001</v>
      </c>
      <c r="BT18" s="500">
        <v>106.7615</v>
      </c>
      <c r="BU18" s="500">
        <v>104.9391</v>
      </c>
      <c r="BV18" s="500">
        <v>125.8811</v>
      </c>
    </row>
    <row r="19" spans="1:74" ht="11.05" customHeight="1" x14ac:dyDescent="0.2">
      <c r="A19" s="55" t="s">
        <v>600</v>
      </c>
      <c r="B19" s="850" t="s">
        <v>1025</v>
      </c>
      <c r="C19" s="490">
        <v>4.3186383900000003</v>
      </c>
      <c r="D19" s="490">
        <v>3.7655703599999999</v>
      </c>
      <c r="E19" s="490">
        <v>3.6246973499999999</v>
      </c>
      <c r="F19" s="490">
        <v>3.5249499900000001</v>
      </c>
      <c r="G19" s="490">
        <v>3.4018156400000001</v>
      </c>
      <c r="H19" s="490">
        <v>4.0332014599999999</v>
      </c>
      <c r="I19" s="490">
        <v>5.4464944600000003</v>
      </c>
      <c r="J19" s="490">
        <v>5.30441568</v>
      </c>
      <c r="K19" s="490">
        <v>3.86136474</v>
      </c>
      <c r="L19" s="490">
        <v>3.3181006100000001</v>
      </c>
      <c r="M19" s="490">
        <v>3.4163056599999999</v>
      </c>
      <c r="N19" s="490">
        <v>4.3121217100000004</v>
      </c>
      <c r="O19" s="490">
        <v>4.6696076599999996</v>
      </c>
      <c r="P19" s="490">
        <v>4.2965727899999999</v>
      </c>
      <c r="Q19" s="490">
        <v>3.9359127300000001</v>
      </c>
      <c r="R19" s="490">
        <v>3.3493628599999998</v>
      </c>
      <c r="S19" s="490">
        <v>3.1944030200000002</v>
      </c>
      <c r="T19" s="490">
        <v>4.2510449699999997</v>
      </c>
      <c r="U19" s="490">
        <v>4.6606535600000001</v>
      </c>
      <c r="V19" s="490">
        <v>4.9628409800000002</v>
      </c>
      <c r="W19" s="490">
        <v>4.2913408100000003</v>
      </c>
      <c r="X19" s="490">
        <v>3.3258596800000002</v>
      </c>
      <c r="Y19" s="490">
        <v>3.46888577</v>
      </c>
      <c r="Z19" s="490">
        <v>4.1911112399999997</v>
      </c>
      <c r="AA19" s="490">
        <v>4.8329048300000004</v>
      </c>
      <c r="AB19" s="490">
        <v>4.3054023700000004</v>
      </c>
      <c r="AC19" s="490">
        <v>3.9777455800000001</v>
      </c>
      <c r="AD19" s="490">
        <v>3.5102551900000001</v>
      </c>
      <c r="AE19" s="490">
        <v>3.41191639</v>
      </c>
      <c r="AF19" s="490">
        <v>3.6095034500000001</v>
      </c>
      <c r="AG19" s="490">
        <v>4.8394245800000002</v>
      </c>
      <c r="AH19" s="490">
        <v>5.1874436299999998</v>
      </c>
      <c r="AI19" s="490">
        <v>3.9148201</v>
      </c>
      <c r="AJ19" s="490">
        <v>3.2861362299999999</v>
      </c>
      <c r="AK19" s="490">
        <v>3.3926311299999998</v>
      </c>
      <c r="AL19" s="490">
        <v>4.1835965599999998</v>
      </c>
      <c r="AM19" s="490">
        <v>4.4079490200000002</v>
      </c>
      <c r="AN19" s="490">
        <v>3.9818522700000001</v>
      </c>
      <c r="AO19" s="490">
        <v>3.8611461500000002</v>
      </c>
      <c r="AP19" s="490">
        <v>3.2383502200000001</v>
      </c>
      <c r="AQ19" s="490">
        <v>3.0922194599999999</v>
      </c>
      <c r="AR19" s="490">
        <v>3.4515094199999998</v>
      </c>
      <c r="AS19" s="490">
        <v>5.0172512200000003</v>
      </c>
      <c r="AT19" s="490">
        <v>4.6741163200000004</v>
      </c>
      <c r="AU19" s="490">
        <v>4.0709217799999999</v>
      </c>
      <c r="AV19" s="490">
        <v>3.26849714</v>
      </c>
      <c r="AW19" s="490">
        <v>3.5331312399999999</v>
      </c>
      <c r="AX19" s="490">
        <v>4.0673117200000002</v>
      </c>
      <c r="AY19" s="490">
        <v>4.61204225</v>
      </c>
      <c r="AZ19" s="490">
        <v>4.1539457400000002</v>
      </c>
      <c r="BA19" s="490">
        <v>3.91143442</v>
      </c>
      <c r="BB19" s="490">
        <v>3.5068515499999999</v>
      </c>
      <c r="BC19" s="490">
        <v>3.4025458</v>
      </c>
      <c r="BD19" s="705">
        <v>3.9678066400000001</v>
      </c>
      <c r="BE19" s="705">
        <v>5.1338777799999997</v>
      </c>
      <c r="BF19" s="705">
        <v>4.6859559700000002</v>
      </c>
      <c r="BG19" s="705">
        <v>3.6112165699999998</v>
      </c>
      <c r="BH19" s="705">
        <v>3.2392762477999999</v>
      </c>
      <c r="BI19" s="705">
        <v>3.5018139428000001</v>
      </c>
      <c r="BJ19" s="494">
        <v>4.2922589999999996</v>
      </c>
      <c r="BK19" s="494">
        <v>4.9118830000000004</v>
      </c>
      <c r="BL19" s="494">
        <v>4.1726830000000001</v>
      </c>
      <c r="BM19" s="494">
        <v>4.1108450000000003</v>
      </c>
      <c r="BN19" s="494">
        <v>3.589798</v>
      </c>
      <c r="BO19" s="494">
        <v>3.4562529999999998</v>
      </c>
      <c r="BP19" s="494">
        <v>3.863407</v>
      </c>
      <c r="BQ19" s="494">
        <v>4.9185189999999999</v>
      </c>
      <c r="BR19" s="494">
        <v>4.9385529999999997</v>
      </c>
      <c r="BS19" s="494">
        <v>3.7865929999999999</v>
      </c>
      <c r="BT19" s="494">
        <v>3.2826360000000001</v>
      </c>
      <c r="BU19" s="494">
        <v>3.5322360000000002</v>
      </c>
      <c r="BV19" s="494">
        <v>4.19137</v>
      </c>
    </row>
    <row r="20" spans="1:74" ht="11.05" customHeight="1" x14ac:dyDescent="0.2">
      <c r="A20" s="55" t="s">
        <v>601</v>
      </c>
      <c r="B20" s="851" t="s">
        <v>1026</v>
      </c>
      <c r="C20" s="490">
        <v>11.87203551</v>
      </c>
      <c r="D20" s="490">
        <v>10.62781195</v>
      </c>
      <c r="E20" s="490">
        <v>9.6553457199999997</v>
      </c>
      <c r="F20" s="490">
        <v>9.56092166</v>
      </c>
      <c r="G20" s="490">
        <v>9.3936261900000009</v>
      </c>
      <c r="H20" s="490">
        <v>11.627076819999999</v>
      </c>
      <c r="I20" s="490">
        <v>16.525964630000001</v>
      </c>
      <c r="J20" s="490">
        <v>15.41647682</v>
      </c>
      <c r="K20" s="490">
        <v>11.625415500000001</v>
      </c>
      <c r="L20" s="490">
        <v>9.1675438699999994</v>
      </c>
      <c r="M20" s="490">
        <v>9.5166641199999997</v>
      </c>
      <c r="N20" s="490">
        <v>12.25221123</v>
      </c>
      <c r="O20" s="490">
        <v>13.05314972</v>
      </c>
      <c r="P20" s="490">
        <v>11.91468061</v>
      </c>
      <c r="Q20" s="490">
        <v>10.87397182</v>
      </c>
      <c r="R20" s="490">
        <v>8.8696567799999997</v>
      </c>
      <c r="S20" s="490">
        <v>9.0338431400000001</v>
      </c>
      <c r="T20" s="490">
        <v>12.33202936</v>
      </c>
      <c r="U20" s="490">
        <v>14.75280169</v>
      </c>
      <c r="V20" s="490">
        <v>14.96086575</v>
      </c>
      <c r="W20" s="490">
        <v>11.99280811</v>
      </c>
      <c r="X20" s="490">
        <v>9.2355291600000005</v>
      </c>
      <c r="Y20" s="490">
        <v>9.7316635700000003</v>
      </c>
      <c r="Z20" s="490">
        <v>11.441429279999999</v>
      </c>
      <c r="AA20" s="490">
        <v>13.575983219999999</v>
      </c>
      <c r="AB20" s="490">
        <v>11.73578451</v>
      </c>
      <c r="AC20" s="490">
        <v>10.6264126</v>
      </c>
      <c r="AD20" s="490">
        <v>9.1255836899999991</v>
      </c>
      <c r="AE20" s="490">
        <v>9.3802762099999999</v>
      </c>
      <c r="AF20" s="490">
        <v>11.433852160000001</v>
      </c>
      <c r="AG20" s="490">
        <v>15.30224812</v>
      </c>
      <c r="AH20" s="490">
        <v>15.59741092</v>
      </c>
      <c r="AI20" s="490">
        <v>11.629279329999999</v>
      </c>
      <c r="AJ20" s="490">
        <v>8.7896072000000007</v>
      </c>
      <c r="AK20" s="490">
        <v>9.29570556</v>
      </c>
      <c r="AL20" s="490">
        <v>12.21067964</v>
      </c>
      <c r="AM20" s="490">
        <v>12.053750640000001</v>
      </c>
      <c r="AN20" s="490">
        <v>10.51791989</v>
      </c>
      <c r="AO20" s="490">
        <v>10.567845650000001</v>
      </c>
      <c r="AP20" s="490">
        <v>8.6231642799999992</v>
      </c>
      <c r="AQ20" s="490">
        <v>8.6866814399999992</v>
      </c>
      <c r="AR20" s="490">
        <v>10.139283750000001</v>
      </c>
      <c r="AS20" s="490">
        <v>14.854679000000001</v>
      </c>
      <c r="AT20" s="490">
        <v>13.709516819999999</v>
      </c>
      <c r="AU20" s="490">
        <v>11.51515442</v>
      </c>
      <c r="AV20" s="490">
        <v>9.0601458899999994</v>
      </c>
      <c r="AW20" s="490">
        <v>9.6250589699999995</v>
      </c>
      <c r="AX20" s="490">
        <v>11.5025713</v>
      </c>
      <c r="AY20" s="490">
        <v>12.70398425</v>
      </c>
      <c r="AZ20" s="490">
        <v>11.04875678</v>
      </c>
      <c r="BA20" s="490">
        <v>9.9735612800000002</v>
      </c>
      <c r="BB20" s="490">
        <v>9.1046739100000007</v>
      </c>
      <c r="BC20" s="490">
        <v>9.1257655199999999</v>
      </c>
      <c r="BD20" s="705">
        <v>12.375673129999999</v>
      </c>
      <c r="BE20" s="705">
        <v>16.3272683</v>
      </c>
      <c r="BF20" s="705">
        <v>14.5804183</v>
      </c>
      <c r="BG20" s="705">
        <v>10.32404227</v>
      </c>
      <c r="BH20" s="705">
        <v>8.8496400476999995</v>
      </c>
      <c r="BI20" s="705">
        <v>9.2901047190000003</v>
      </c>
      <c r="BJ20" s="494">
        <v>12.073729999999999</v>
      </c>
      <c r="BK20" s="494">
        <v>13.36279</v>
      </c>
      <c r="BL20" s="494">
        <v>11.0267</v>
      </c>
      <c r="BM20" s="494">
        <v>10.49685</v>
      </c>
      <c r="BN20" s="494">
        <v>9.3662130000000001</v>
      </c>
      <c r="BO20" s="494">
        <v>9.2113449999999997</v>
      </c>
      <c r="BP20" s="494">
        <v>11.9215</v>
      </c>
      <c r="BQ20" s="494">
        <v>15.76033</v>
      </c>
      <c r="BR20" s="494">
        <v>15.314970000000001</v>
      </c>
      <c r="BS20" s="494">
        <v>10.87979</v>
      </c>
      <c r="BT20" s="494">
        <v>9.0822850000000006</v>
      </c>
      <c r="BU20" s="494">
        <v>9.4876810000000003</v>
      </c>
      <c r="BV20" s="494">
        <v>11.85638</v>
      </c>
    </row>
    <row r="21" spans="1:74" ht="11.05" customHeight="1" x14ac:dyDescent="0.2">
      <c r="A21" s="55" t="s">
        <v>602</v>
      </c>
      <c r="B21" s="850" t="s">
        <v>1027</v>
      </c>
      <c r="C21" s="490">
        <v>16.737911279999999</v>
      </c>
      <c r="D21" s="490">
        <v>15.668232529999999</v>
      </c>
      <c r="E21" s="490">
        <v>14.0031675</v>
      </c>
      <c r="F21" s="490">
        <v>12.889508559999999</v>
      </c>
      <c r="G21" s="490">
        <v>13.42886107</v>
      </c>
      <c r="H21" s="490">
        <v>17.517107589999998</v>
      </c>
      <c r="I21" s="490">
        <v>22.877345760000001</v>
      </c>
      <c r="J21" s="490">
        <v>19.676960940000001</v>
      </c>
      <c r="K21" s="490">
        <v>14.06120518</v>
      </c>
      <c r="L21" s="490">
        <v>12.78016912</v>
      </c>
      <c r="M21" s="490">
        <v>13.29829011</v>
      </c>
      <c r="N21" s="490">
        <v>17.372549200000002</v>
      </c>
      <c r="O21" s="490">
        <v>18.037086039999998</v>
      </c>
      <c r="P21" s="490">
        <v>17.545620750000001</v>
      </c>
      <c r="Q21" s="490">
        <v>14.42360017</v>
      </c>
      <c r="R21" s="490">
        <v>12.22063254</v>
      </c>
      <c r="S21" s="490">
        <v>12.972647820000001</v>
      </c>
      <c r="T21" s="490">
        <v>17.782269150000001</v>
      </c>
      <c r="U21" s="490">
        <v>19.67947903</v>
      </c>
      <c r="V21" s="490">
        <v>21.155962590000001</v>
      </c>
      <c r="W21" s="490">
        <v>15.268629819999999</v>
      </c>
      <c r="X21" s="490">
        <v>13.143316970000001</v>
      </c>
      <c r="Y21" s="490">
        <v>13.90108603</v>
      </c>
      <c r="Z21" s="490">
        <v>16.058047070000001</v>
      </c>
      <c r="AA21" s="490">
        <v>19.087698410000002</v>
      </c>
      <c r="AB21" s="490">
        <v>16.646109899999999</v>
      </c>
      <c r="AC21" s="490">
        <v>14.881576219999999</v>
      </c>
      <c r="AD21" s="490">
        <v>12.717495899999999</v>
      </c>
      <c r="AE21" s="490">
        <v>13.75035883</v>
      </c>
      <c r="AF21" s="490">
        <v>17.117122999999999</v>
      </c>
      <c r="AG21" s="490">
        <v>20.474227689999999</v>
      </c>
      <c r="AH21" s="490">
        <v>19.424876359999999</v>
      </c>
      <c r="AI21" s="490">
        <v>14.729913760000001</v>
      </c>
      <c r="AJ21" s="490">
        <v>11.87844396</v>
      </c>
      <c r="AK21" s="490">
        <v>13.41658357</v>
      </c>
      <c r="AL21" s="490">
        <v>17.64840049</v>
      </c>
      <c r="AM21" s="490">
        <v>16.90752543</v>
      </c>
      <c r="AN21" s="490">
        <v>14.542686809999999</v>
      </c>
      <c r="AO21" s="490">
        <v>14.806650830000001</v>
      </c>
      <c r="AP21" s="490">
        <v>12.171921960000001</v>
      </c>
      <c r="AQ21" s="490">
        <v>12.380638129999999</v>
      </c>
      <c r="AR21" s="490">
        <v>15.02054822</v>
      </c>
      <c r="AS21" s="490">
        <v>19.304691479999999</v>
      </c>
      <c r="AT21" s="490">
        <v>18.315510419999999</v>
      </c>
      <c r="AU21" s="490">
        <v>14.5909967</v>
      </c>
      <c r="AV21" s="490">
        <v>12.590401740000001</v>
      </c>
      <c r="AW21" s="490">
        <v>13.38279616</v>
      </c>
      <c r="AX21" s="490">
        <v>15.510738119999999</v>
      </c>
      <c r="AY21" s="490">
        <v>18.59355472</v>
      </c>
      <c r="AZ21" s="490">
        <v>14.930368789999999</v>
      </c>
      <c r="BA21" s="490">
        <v>13.615840670000001</v>
      </c>
      <c r="BB21" s="490">
        <v>12.25766271</v>
      </c>
      <c r="BC21" s="490">
        <v>13.596427459999999</v>
      </c>
      <c r="BD21" s="705">
        <v>17.751362159999999</v>
      </c>
      <c r="BE21" s="705">
        <v>20.089334959999999</v>
      </c>
      <c r="BF21" s="705">
        <v>19.60277142</v>
      </c>
      <c r="BG21" s="705">
        <v>15.04219241</v>
      </c>
      <c r="BH21" s="705">
        <v>12.624175808</v>
      </c>
      <c r="BI21" s="705">
        <v>13.045871632000001</v>
      </c>
      <c r="BJ21" s="494">
        <v>17.187919999999998</v>
      </c>
      <c r="BK21" s="494">
        <v>19.338239999999999</v>
      </c>
      <c r="BL21" s="494">
        <v>15.63096</v>
      </c>
      <c r="BM21" s="494">
        <v>14.549020000000001</v>
      </c>
      <c r="BN21" s="494">
        <v>12.70383</v>
      </c>
      <c r="BO21" s="494">
        <v>13.29411</v>
      </c>
      <c r="BP21" s="494">
        <v>17.120249999999999</v>
      </c>
      <c r="BQ21" s="494">
        <v>21.515319999999999</v>
      </c>
      <c r="BR21" s="494">
        <v>20.39602</v>
      </c>
      <c r="BS21" s="494">
        <v>14.66436</v>
      </c>
      <c r="BT21" s="494">
        <v>12.792719999999999</v>
      </c>
      <c r="BU21" s="494">
        <v>13.610910000000001</v>
      </c>
      <c r="BV21" s="494">
        <v>16.809629999999999</v>
      </c>
    </row>
    <row r="22" spans="1:74" ht="11.05" customHeight="1" x14ac:dyDescent="0.2">
      <c r="A22" s="55" t="s">
        <v>603</v>
      </c>
      <c r="B22" s="850" t="s">
        <v>1028</v>
      </c>
      <c r="C22" s="490">
        <v>10.387684070000001</v>
      </c>
      <c r="D22" s="490">
        <v>9.1875534600000002</v>
      </c>
      <c r="E22" s="490">
        <v>8.2129949700000004</v>
      </c>
      <c r="F22" s="490">
        <v>7.2827261600000002</v>
      </c>
      <c r="G22" s="490">
        <v>6.9974212600000003</v>
      </c>
      <c r="H22" s="490">
        <v>9.6987454</v>
      </c>
      <c r="I22" s="490">
        <v>11.756293960000001</v>
      </c>
      <c r="J22" s="490">
        <v>10.40604849</v>
      </c>
      <c r="K22" s="490">
        <v>8.0103664800000001</v>
      </c>
      <c r="L22" s="490">
        <v>7.1942678200000003</v>
      </c>
      <c r="M22" s="490">
        <v>7.5511615399999998</v>
      </c>
      <c r="N22" s="490">
        <v>9.9922243900000005</v>
      </c>
      <c r="O22" s="490">
        <v>10.516312080000001</v>
      </c>
      <c r="P22" s="490">
        <v>10.69020531</v>
      </c>
      <c r="Q22" s="490">
        <v>8.4999005600000004</v>
      </c>
      <c r="R22" s="490">
        <v>6.9007056000000002</v>
      </c>
      <c r="S22" s="490">
        <v>6.8698765000000002</v>
      </c>
      <c r="T22" s="490">
        <v>9.7106758099999997</v>
      </c>
      <c r="U22" s="490">
        <v>10.963877889999999</v>
      </c>
      <c r="V22" s="490">
        <v>11.08201285</v>
      </c>
      <c r="W22" s="490">
        <v>8.7135616099999993</v>
      </c>
      <c r="X22" s="490">
        <v>7.0906489400000003</v>
      </c>
      <c r="Y22" s="490">
        <v>7.4868347799999997</v>
      </c>
      <c r="Z22" s="490">
        <v>9.2357511300000006</v>
      </c>
      <c r="AA22" s="490">
        <v>11.48731579</v>
      </c>
      <c r="AB22" s="490">
        <v>10.12490519</v>
      </c>
      <c r="AC22" s="490">
        <v>8.8695873800000005</v>
      </c>
      <c r="AD22" s="490">
        <v>7.3911491700000003</v>
      </c>
      <c r="AE22" s="490">
        <v>7.6342204499999999</v>
      </c>
      <c r="AF22" s="490">
        <v>9.5612068099999998</v>
      </c>
      <c r="AG22" s="490">
        <v>11.616510359999999</v>
      </c>
      <c r="AH22" s="490">
        <v>11.10141342</v>
      </c>
      <c r="AI22" s="490">
        <v>8.5188335100000003</v>
      </c>
      <c r="AJ22" s="490">
        <v>6.7750385499999997</v>
      </c>
      <c r="AK22" s="490">
        <v>7.8978867199999998</v>
      </c>
      <c r="AL22" s="490">
        <v>10.900055760000001</v>
      </c>
      <c r="AM22" s="490">
        <v>10.992469120000001</v>
      </c>
      <c r="AN22" s="490">
        <v>9.0309901900000007</v>
      </c>
      <c r="AO22" s="490">
        <v>9.0111930200000003</v>
      </c>
      <c r="AP22" s="490">
        <v>7.2363204300000001</v>
      </c>
      <c r="AQ22" s="490">
        <v>7.2856822000000001</v>
      </c>
      <c r="AR22" s="490">
        <v>9.3388051900000004</v>
      </c>
      <c r="AS22" s="490">
        <v>10.75072001</v>
      </c>
      <c r="AT22" s="490">
        <v>10.94856759</v>
      </c>
      <c r="AU22" s="490">
        <v>8.7867239799999997</v>
      </c>
      <c r="AV22" s="490">
        <v>7.0678917500000003</v>
      </c>
      <c r="AW22" s="490">
        <v>7.61345531</v>
      </c>
      <c r="AX22" s="490">
        <v>9.3058331499999998</v>
      </c>
      <c r="AY22" s="490">
        <v>11.882381329999999</v>
      </c>
      <c r="AZ22" s="490">
        <v>8.9179795500000001</v>
      </c>
      <c r="BA22" s="490">
        <v>8.0357466800000008</v>
      </c>
      <c r="BB22" s="490">
        <v>7.1371526699999999</v>
      </c>
      <c r="BC22" s="490">
        <v>7.30353545</v>
      </c>
      <c r="BD22" s="705">
        <v>9.6786436600000005</v>
      </c>
      <c r="BE22" s="705">
        <v>11.12345796</v>
      </c>
      <c r="BF22" s="705">
        <v>10.787516849999999</v>
      </c>
      <c r="BG22" s="705">
        <v>8.5760023899999993</v>
      </c>
      <c r="BH22" s="705">
        <v>6.9236491648999996</v>
      </c>
      <c r="BI22" s="705">
        <v>7.4614995415000003</v>
      </c>
      <c r="BJ22" s="494">
        <v>10.696070000000001</v>
      </c>
      <c r="BK22" s="494">
        <v>12.494479999999999</v>
      </c>
      <c r="BL22" s="494">
        <v>9.6756659999999997</v>
      </c>
      <c r="BM22" s="494">
        <v>8.7511390000000002</v>
      </c>
      <c r="BN22" s="494">
        <v>7.4483629999999996</v>
      </c>
      <c r="BO22" s="494">
        <v>7.3817519999999996</v>
      </c>
      <c r="BP22" s="494">
        <v>9.5766100000000005</v>
      </c>
      <c r="BQ22" s="494">
        <v>12.25633</v>
      </c>
      <c r="BR22" s="494">
        <v>11.749459999999999</v>
      </c>
      <c r="BS22" s="494">
        <v>8.5367759999999997</v>
      </c>
      <c r="BT22" s="494">
        <v>7.1094520000000001</v>
      </c>
      <c r="BU22" s="494">
        <v>7.8398089999999998</v>
      </c>
      <c r="BV22" s="494">
        <v>10.59137</v>
      </c>
    </row>
    <row r="23" spans="1:74" ht="11.05" customHeight="1" x14ac:dyDescent="0.2">
      <c r="A23" s="55" t="s">
        <v>604</v>
      </c>
      <c r="B23" s="850" t="s">
        <v>1029</v>
      </c>
      <c r="C23" s="490">
        <v>30.836395509999999</v>
      </c>
      <c r="D23" s="490">
        <v>27.866012690000002</v>
      </c>
      <c r="E23" s="490">
        <v>26.013938540000002</v>
      </c>
      <c r="F23" s="490">
        <v>25.34871644</v>
      </c>
      <c r="G23" s="490">
        <v>27.48565868</v>
      </c>
      <c r="H23" s="490">
        <v>33.98047218</v>
      </c>
      <c r="I23" s="490">
        <v>42.264159460000002</v>
      </c>
      <c r="J23" s="490">
        <v>40.25387602</v>
      </c>
      <c r="K23" s="490">
        <v>32.879230730000003</v>
      </c>
      <c r="L23" s="490">
        <v>26.674506560000001</v>
      </c>
      <c r="M23" s="490">
        <v>25.787146979999999</v>
      </c>
      <c r="N23" s="490">
        <v>33.313067259999997</v>
      </c>
      <c r="O23" s="490">
        <v>35.05766655</v>
      </c>
      <c r="P23" s="490">
        <v>31.960977939999999</v>
      </c>
      <c r="Q23" s="490">
        <v>28.17043838</v>
      </c>
      <c r="R23" s="490">
        <v>24.386527040000001</v>
      </c>
      <c r="S23" s="490">
        <v>27.294430089999999</v>
      </c>
      <c r="T23" s="490">
        <v>33.34331152</v>
      </c>
      <c r="U23" s="490">
        <v>38.533264619999997</v>
      </c>
      <c r="V23" s="490">
        <v>39.429423440000001</v>
      </c>
      <c r="W23" s="490">
        <v>33.449210469999997</v>
      </c>
      <c r="X23" s="490">
        <v>27.739347850000001</v>
      </c>
      <c r="Y23" s="490">
        <v>25.928046049999999</v>
      </c>
      <c r="Z23" s="490">
        <v>29.453352110000001</v>
      </c>
      <c r="AA23" s="490">
        <v>35.378035689999997</v>
      </c>
      <c r="AB23" s="490">
        <v>31.80400251</v>
      </c>
      <c r="AC23" s="490">
        <v>27.36628335</v>
      </c>
      <c r="AD23" s="490">
        <v>24.61065</v>
      </c>
      <c r="AE23" s="490">
        <v>29.26250014</v>
      </c>
      <c r="AF23" s="490">
        <v>35.737463050000002</v>
      </c>
      <c r="AG23" s="490">
        <v>41.472507839999999</v>
      </c>
      <c r="AH23" s="490">
        <v>39.866808599999999</v>
      </c>
      <c r="AI23" s="490">
        <v>32.403803189999998</v>
      </c>
      <c r="AJ23" s="490">
        <v>25.64963054</v>
      </c>
      <c r="AK23" s="490">
        <v>26.497871119999999</v>
      </c>
      <c r="AL23" s="490">
        <v>33.716732049999997</v>
      </c>
      <c r="AM23" s="490">
        <v>32.256771360000002</v>
      </c>
      <c r="AN23" s="490">
        <v>26.945031629999999</v>
      </c>
      <c r="AO23" s="490">
        <v>27.409260029999999</v>
      </c>
      <c r="AP23" s="490">
        <v>25.188356110000001</v>
      </c>
      <c r="AQ23" s="490">
        <v>26.35178531</v>
      </c>
      <c r="AR23" s="490">
        <v>31.69768419</v>
      </c>
      <c r="AS23" s="490">
        <v>41.150341910000002</v>
      </c>
      <c r="AT23" s="490">
        <v>41.495342319999999</v>
      </c>
      <c r="AU23" s="490">
        <v>34.406018690000003</v>
      </c>
      <c r="AV23" s="490">
        <v>26.6123321</v>
      </c>
      <c r="AW23" s="490">
        <v>26.382401590000001</v>
      </c>
      <c r="AX23" s="490">
        <v>30.698912740000001</v>
      </c>
      <c r="AY23" s="490">
        <v>36.288948249999997</v>
      </c>
      <c r="AZ23" s="490">
        <v>29.30687679</v>
      </c>
      <c r="BA23" s="490">
        <v>25.99567596</v>
      </c>
      <c r="BB23" s="490">
        <v>24.51313648</v>
      </c>
      <c r="BC23" s="490">
        <v>30.00323367</v>
      </c>
      <c r="BD23" s="705">
        <v>37.467388560000003</v>
      </c>
      <c r="BE23" s="705">
        <v>42.813618200000001</v>
      </c>
      <c r="BF23" s="705">
        <v>40.54746797</v>
      </c>
      <c r="BG23" s="705">
        <v>33.099931779999999</v>
      </c>
      <c r="BH23" s="705">
        <v>27.512713109</v>
      </c>
      <c r="BI23" s="705">
        <v>26.678510105000001</v>
      </c>
      <c r="BJ23" s="494">
        <v>32.386400000000002</v>
      </c>
      <c r="BK23" s="494">
        <v>37.031640000000003</v>
      </c>
      <c r="BL23" s="494">
        <v>29.07565</v>
      </c>
      <c r="BM23" s="494">
        <v>27.162089999999999</v>
      </c>
      <c r="BN23" s="494">
        <v>25.880299999999998</v>
      </c>
      <c r="BO23" s="494">
        <v>29.780950000000001</v>
      </c>
      <c r="BP23" s="494">
        <v>37.17277</v>
      </c>
      <c r="BQ23" s="494">
        <v>43.121220000000001</v>
      </c>
      <c r="BR23" s="494">
        <v>42.65869</v>
      </c>
      <c r="BS23" s="494">
        <v>34.346080000000001</v>
      </c>
      <c r="BT23" s="494">
        <v>28.23658</v>
      </c>
      <c r="BU23" s="494">
        <v>27.524979999999999</v>
      </c>
      <c r="BV23" s="494">
        <v>31.644269999999999</v>
      </c>
    </row>
    <row r="24" spans="1:74" ht="11.05" customHeight="1" x14ac:dyDescent="0.2">
      <c r="A24" s="55" t="s">
        <v>605</v>
      </c>
      <c r="B24" s="850" t="s">
        <v>1030</v>
      </c>
      <c r="C24" s="490">
        <v>10.10147523</v>
      </c>
      <c r="D24" s="490">
        <v>9.7534541200000007</v>
      </c>
      <c r="E24" s="490">
        <v>8.5206274900000007</v>
      </c>
      <c r="F24" s="490">
        <v>7.4300166499999998</v>
      </c>
      <c r="G24" s="490">
        <v>7.91833103</v>
      </c>
      <c r="H24" s="490">
        <v>10.203291869999999</v>
      </c>
      <c r="I24" s="490">
        <v>12.96812347</v>
      </c>
      <c r="J24" s="490">
        <v>12.753705699999999</v>
      </c>
      <c r="K24" s="490">
        <v>10.694378459999999</v>
      </c>
      <c r="L24" s="490">
        <v>7.7526206499999999</v>
      </c>
      <c r="M24" s="490">
        <v>7.5493484899999999</v>
      </c>
      <c r="N24" s="490">
        <v>10.70050786</v>
      </c>
      <c r="O24" s="490">
        <v>12.152412119999999</v>
      </c>
      <c r="P24" s="490">
        <v>11.643273560000001</v>
      </c>
      <c r="Q24" s="490">
        <v>9.3978907100000004</v>
      </c>
      <c r="R24" s="490">
        <v>7.4145635700000003</v>
      </c>
      <c r="S24" s="490">
        <v>7.6604361499999998</v>
      </c>
      <c r="T24" s="490">
        <v>10.027376220000001</v>
      </c>
      <c r="U24" s="490">
        <v>12.08258432</v>
      </c>
      <c r="V24" s="490">
        <v>12.60445726</v>
      </c>
      <c r="W24" s="490">
        <v>10.72888659</v>
      </c>
      <c r="X24" s="490">
        <v>8.2057501500000001</v>
      </c>
      <c r="Y24" s="490">
        <v>8.2221208200000007</v>
      </c>
      <c r="Z24" s="490">
        <v>9.2901505499999999</v>
      </c>
      <c r="AA24" s="490">
        <v>11.885308589999999</v>
      </c>
      <c r="AB24" s="490">
        <v>11.42384992</v>
      </c>
      <c r="AC24" s="490">
        <v>8.9011356399999997</v>
      </c>
      <c r="AD24" s="490">
        <v>7.63234806</v>
      </c>
      <c r="AE24" s="490">
        <v>8.5482627999999998</v>
      </c>
      <c r="AF24" s="490">
        <v>11.165415360000001</v>
      </c>
      <c r="AG24" s="490">
        <v>13.54511759</v>
      </c>
      <c r="AH24" s="490">
        <v>12.62548522</v>
      </c>
      <c r="AI24" s="490">
        <v>10.39815492</v>
      </c>
      <c r="AJ24" s="490">
        <v>7.6904722200000002</v>
      </c>
      <c r="AK24" s="490">
        <v>7.9244603299999996</v>
      </c>
      <c r="AL24" s="490">
        <v>10.545612390000001</v>
      </c>
      <c r="AM24" s="490">
        <v>11.050167139999999</v>
      </c>
      <c r="AN24" s="490">
        <v>9.4577916599999998</v>
      </c>
      <c r="AO24" s="490">
        <v>8.2518519099999992</v>
      </c>
      <c r="AP24" s="490">
        <v>7.4856747700000001</v>
      </c>
      <c r="AQ24" s="490">
        <v>7.7400673600000003</v>
      </c>
      <c r="AR24" s="490">
        <v>9.7272442399999992</v>
      </c>
      <c r="AS24" s="490">
        <v>12.41955134</v>
      </c>
      <c r="AT24" s="490">
        <v>13.00603615</v>
      </c>
      <c r="AU24" s="490">
        <v>11.141493860000001</v>
      </c>
      <c r="AV24" s="490">
        <v>8.02921482</v>
      </c>
      <c r="AW24" s="490">
        <v>7.8278114700000003</v>
      </c>
      <c r="AX24" s="490">
        <v>9.7202122499999994</v>
      </c>
      <c r="AY24" s="490">
        <v>13.131786869999999</v>
      </c>
      <c r="AZ24" s="490">
        <v>10.72996223</v>
      </c>
      <c r="BA24" s="490">
        <v>8.2288840400000005</v>
      </c>
      <c r="BB24" s="490">
        <v>7.53505292</v>
      </c>
      <c r="BC24" s="490">
        <v>8.7693864300000008</v>
      </c>
      <c r="BD24" s="705">
        <v>11.20063041</v>
      </c>
      <c r="BE24" s="705">
        <v>13.498562120000001</v>
      </c>
      <c r="BF24" s="705">
        <v>13.155596510000001</v>
      </c>
      <c r="BG24" s="705">
        <v>10.906353640000001</v>
      </c>
      <c r="BH24" s="705">
        <v>8.1634926105000005</v>
      </c>
      <c r="BI24" s="705">
        <v>7.7491780838000004</v>
      </c>
      <c r="BJ24" s="494">
        <v>10.292899999999999</v>
      </c>
      <c r="BK24" s="494">
        <v>13.013249999999999</v>
      </c>
      <c r="BL24" s="494">
        <v>10.440580000000001</v>
      </c>
      <c r="BM24" s="494">
        <v>8.8418980000000005</v>
      </c>
      <c r="BN24" s="494">
        <v>7.8224229999999997</v>
      </c>
      <c r="BO24" s="494">
        <v>8.6475770000000001</v>
      </c>
      <c r="BP24" s="494">
        <v>10.90099</v>
      </c>
      <c r="BQ24" s="494">
        <v>13.60103</v>
      </c>
      <c r="BR24" s="494">
        <v>13.489610000000001</v>
      </c>
      <c r="BS24" s="494">
        <v>11.07377</v>
      </c>
      <c r="BT24" s="494">
        <v>8.2497860000000003</v>
      </c>
      <c r="BU24" s="494">
        <v>8.1674050000000005</v>
      </c>
      <c r="BV24" s="494">
        <v>10.128869999999999</v>
      </c>
    </row>
    <row r="25" spans="1:74" ht="11.05" customHeight="1" x14ac:dyDescent="0.2">
      <c r="A25" s="55" t="s">
        <v>606</v>
      </c>
      <c r="B25" s="850" t="s">
        <v>1031</v>
      </c>
      <c r="C25" s="490">
        <v>17.499084369999999</v>
      </c>
      <c r="D25" s="490">
        <v>16.589204519999999</v>
      </c>
      <c r="E25" s="490">
        <v>15.13628814</v>
      </c>
      <c r="F25" s="490">
        <v>14.405236589999999</v>
      </c>
      <c r="G25" s="490">
        <v>16.70774188</v>
      </c>
      <c r="H25" s="490">
        <v>22.034402350000001</v>
      </c>
      <c r="I25" s="490">
        <v>27.171694039999998</v>
      </c>
      <c r="J25" s="490">
        <v>26.945831370000001</v>
      </c>
      <c r="K25" s="490">
        <v>22.693767189999999</v>
      </c>
      <c r="L25" s="490">
        <v>16.89739904</v>
      </c>
      <c r="M25" s="490">
        <v>14.229838579999999</v>
      </c>
      <c r="N25" s="490">
        <v>17.757755970000002</v>
      </c>
      <c r="O25" s="490">
        <v>20.400601389999999</v>
      </c>
      <c r="P25" s="490">
        <v>18.416273189999998</v>
      </c>
      <c r="Q25" s="490">
        <v>17.855860270000001</v>
      </c>
      <c r="R25" s="490">
        <v>13.476364889999999</v>
      </c>
      <c r="S25" s="490">
        <v>15.212718430000001</v>
      </c>
      <c r="T25" s="490">
        <v>20.875147250000001</v>
      </c>
      <c r="U25" s="490">
        <v>25.106138229999999</v>
      </c>
      <c r="V25" s="490">
        <v>26.289515189999999</v>
      </c>
      <c r="W25" s="490">
        <v>23.637076140000001</v>
      </c>
      <c r="X25" s="490">
        <v>17.464539469999998</v>
      </c>
      <c r="Y25" s="490">
        <v>14.06241638</v>
      </c>
      <c r="Z25" s="490">
        <v>15.3505912</v>
      </c>
      <c r="AA25" s="490">
        <v>19.89926659</v>
      </c>
      <c r="AB25" s="490">
        <v>19.728792909999999</v>
      </c>
      <c r="AC25" s="490">
        <v>16.97941784</v>
      </c>
      <c r="AD25" s="490">
        <v>14.501721610000001</v>
      </c>
      <c r="AE25" s="490">
        <v>18.913789420000001</v>
      </c>
      <c r="AF25" s="490">
        <v>25.052960630000001</v>
      </c>
      <c r="AG25" s="490">
        <v>29.833331399999999</v>
      </c>
      <c r="AH25" s="490">
        <v>28.104051739999999</v>
      </c>
      <c r="AI25" s="490">
        <v>22.782847759999999</v>
      </c>
      <c r="AJ25" s="490">
        <v>17.139299149999999</v>
      </c>
      <c r="AK25" s="490">
        <v>15.01603768</v>
      </c>
      <c r="AL25" s="490">
        <v>18.819456330000001</v>
      </c>
      <c r="AM25" s="490">
        <v>19.5355235</v>
      </c>
      <c r="AN25" s="490">
        <v>17.181739010000001</v>
      </c>
      <c r="AO25" s="490">
        <v>15.39790483</v>
      </c>
      <c r="AP25" s="490">
        <v>13.939836789999999</v>
      </c>
      <c r="AQ25" s="490">
        <v>16.413578019999999</v>
      </c>
      <c r="AR25" s="490">
        <v>22.654148589999998</v>
      </c>
      <c r="AS25" s="490">
        <v>29.221175850000002</v>
      </c>
      <c r="AT25" s="490">
        <v>31.622415950000001</v>
      </c>
      <c r="AU25" s="490">
        <v>26.769295629999998</v>
      </c>
      <c r="AV25" s="490">
        <v>18.45137347</v>
      </c>
      <c r="AW25" s="490">
        <v>14.72578173</v>
      </c>
      <c r="AX25" s="490">
        <v>16.636148599999999</v>
      </c>
      <c r="AY25" s="490">
        <v>21.843469200000001</v>
      </c>
      <c r="AZ25" s="490">
        <v>17.12717512</v>
      </c>
      <c r="BA25" s="490">
        <v>13.84863979</v>
      </c>
      <c r="BB25" s="490">
        <v>13.852413390000001</v>
      </c>
      <c r="BC25" s="490">
        <v>17.934451979999999</v>
      </c>
      <c r="BD25" s="705">
        <v>24.079183130000001</v>
      </c>
      <c r="BE25" s="705">
        <v>27.16545125</v>
      </c>
      <c r="BF25" s="705">
        <v>28.15455176</v>
      </c>
      <c r="BG25" s="705">
        <v>23.46838966</v>
      </c>
      <c r="BH25" s="705">
        <v>19.13311766</v>
      </c>
      <c r="BI25" s="705">
        <v>15.599731262000001</v>
      </c>
      <c r="BJ25" s="494">
        <v>17.672450000000001</v>
      </c>
      <c r="BK25" s="494">
        <v>20.97034</v>
      </c>
      <c r="BL25" s="494">
        <v>17.22052</v>
      </c>
      <c r="BM25" s="494">
        <v>15.008319999999999</v>
      </c>
      <c r="BN25" s="494">
        <v>14.267379999999999</v>
      </c>
      <c r="BO25" s="494">
        <v>17.44791</v>
      </c>
      <c r="BP25" s="494">
        <v>23.461559999999999</v>
      </c>
      <c r="BQ25" s="494">
        <v>28.84216</v>
      </c>
      <c r="BR25" s="494">
        <v>29.47289</v>
      </c>
      <c r="BS25" s="494">
        <v>23.956679999999999</v>
      </c>
      <c r="BT25" s="494">
        <v>18.719290000000001</v>
      </c>
      <c r="BU25" s="494">
        <v>15.637980000000001</v>
      </c>
      <c r="BV25" s="494">
        <v>18.185289999999998</v>
      </c>
    </row>
    <row r="26" spans="1:74" ht="11.05" customHeight="1" x14ac:dyDescent="0.2">
      <c r="A26" s="55" t="s">
        <v>607</v>
      </c>
      <c r="B26" s="850" t="s">
        <v>1032</v>
      </c>
      <c r="C26" s="490">
        <v>8.3094690799999995</v>
      </c>
      <c r="D26" s="490">
        <v>7.3563062500000003</v>
      </c>
      <c r="E26" s="490">
        <v>6.8904589500000002</v>
      </c>
      <c r="F26" s="490">
        <v>6.9392554999999998</v>
      </c>
      <c r="G26" s="490">
        <v>8.6914824700000004</v>
      </c>
      <c r="H26" s="490">
        <v>10.16705807</v>
      </c>
      <c r="I26" s="490">
        <v>12.94493696</v>
      </c>
      <c r="J26" s="490">
        <v>13.298877640000001</v>
      </c>
      <c r="K26" s="490">
        <v>9.9067571399999999</v>
      </c>
      <c r="L26" s="490">
        <v>8.1011965400000001</v>
      </c>
      <c r="M26" s="490">
        <v>7.2687996999999998</v>
      </c>
      <c r="N26" s="490">
        <v>8.69604277</v>
      </c>
      <c r="O26" s="490">
        <v>8.7524879900000006</v>
      </c>
      <c r="P26" s="490">
        <v>7.4808114400000001</v>
      </c>
      <c r="Q26" s="490">
        <v>7.4666974499999998</v>
      </c>
      <c r="R26" s="490">
        <v>7.1230390699999999</v>
      </c>
      <c r="S26" s="490">
        <v>8.1011236600000007</v>
      </c>
      <c r="T26" s="490">
        <v>11.58497903</v>
      </c>
      <c r="U26" s="490">
        <v>13.03219107</v>
      </c>
      <c r="V26" s="490">
        <v>12.2220225</v>
      </c>
      <c r="W26" s="490">
        <v>9.8770155800000001</v>
      </c>
      <c r="X26" s="490">
        <v>7.1165729600000001</v>
      </c>
      <c r="Y26" s="490">
        <v>6.8390484799999998</v>
      </c>
      <c r="Z26" s="490">
        <v>8.3292718400000005</v>
      </c>
      <c r="AA26" s="490">
        <v>8.8681867400000005</v>
      </c>
      <c r="AB26" s="490">
        <v>7.7315570400000002</v>
      </c>
      <c r="AC26" s="490">
        <v>7.5299469999999999</v>
      </c>
      <c r="AD26" s="490">
        <v>7.1289809999999996</v>
      </c>
      <c r="AE26" s="490">
        <v>8.3514465100000006</v>
      </c>
      <c r="AF26" s="490">
        <v>10.753672440000001</v>
      </c>
      <c r="AG26" s="490">
        <v>13.318795639999999</v>
      </c>
      <c r="AH26" s="490">
        <v>12.494575640000001</v>
      </c>
      <c r="AI26" s="490">
        <v>10.3116558</v>
      </c>
      <c r="AJ26" s="490">
        <v>7.5607164400000002</v>
      </c>
      <c r="AK26" s="490">
        <v>7.5125806500000003</v>
      </c>
      <c r="AL26" s="490">
        <v>9.1997221600000003</v>
      </c>
      <c r="AM26" s="490">
        <v>9.2664933000000005</v>
      </c>
      <c r="AN26" s="490">
        <v>8.04496243</v>
      </c>
      <c r="AO26" s="490">
        <v>7.9947475600000004</v>
      </c>
      <c r="AP26" s="490">
        <v>7.2752784300000002</v>
      </c>
      <c r="AQ26" s="490">
        <v>8.1635166699999999</v>
      </c>
      <c r="AR26" s="490">
        <v>9.1127132599999996</v>
      </c>
      <c r="AS26" s="490">
        <v>13.922231500000001</v>
      </c>
      <c r="AT26" s="490">
        <v>12.93459184</v>
      </c>
      <c r="AU26" s="490">
        <v>9.5566163500000005</v>
      </c>
      <c r="AV26" s="490">
        <v>7.7620796199999997</v>
      </c>
      <c r="AW26" s="490">
        <v>7.1527879299999997</v>
      </c>
      <c r="AX26" s="490">
        <v>8.4756901199999994</v>
      </c>
      <c r="AY26" s="490">
        <v>9.2601580800000001</v>
      </c>
      <c r="AZ26" s="490">
        <v>7.79177841</v>
      </c>
      <c r="BA26" s="490">
        <v>7.3708048100000001</v>
      </c>
      <c r="BB26" s="490">
        <v>6.9586450400000004</v>
      </c>
      <c r="BC26" s="490">
        <v>8.1619004200000003</v>
      </c>
      <c r="BD26" s="705">
        <v>11.678617129999999</v>
      </c>
      <c r="BE26" s="705">
        <v>14.248213979999999</v>
      </c>
      <c r="BF26" s="705">
        <v>13.31184393</v>
      </c>
      <c r="BG26" s="705">
        <v>10.574659179999999</v>
      </c>
      <c r="BH26" s="705">
        <v>8.3476399604000004</v>
      </c>
      <c r="BI26" s="705">
        <v>7.4126873631999999</v>
      </c>
      <c r="BJ26" s="494">
        <v>8.8925249999999991</v>
      </c>
      <c r="BK26" s="494">
        <v>9.3072440000000007</v>
      </c>
      <c r="BL26" s="494">
        <v>7.6702430000000001</v>
      </c>
      <c r="BM26" s="494">
        <v>7.4535999999999998</v>
      </c>
      <c r="BN26" s="494">
        <v>7.1461670000000002</v>
      </c>
      <c r="BO26" s="494">
        <v>8.3287820000000004</v>
      </c>
      <c r="BP26" s="494">
        <v>10.946099999999999</v>
      </c>
      <c r="BQ26" s="494">
        <v>13.69572</v>
      </c>
      <c r="BR26" s="494">
        <v>13.21716</v>
      </c>
      <c r="BS26" s="494">
        <v>10.224080000000001</v>
      </c>
      <c r="BT26" s="494">
        <v>8.0426850000000005</v>
      </c>
      <c r="BU26" s="494">
        <v>7.3236059999999998</v>
      </c>
      <c r="BV26" s="494">
        <v>8.9996670000000005</v>
      </c>
    </row>
    <row r="27" spans="1:74" ht="11.05" customHeight="1" x14ac:dyDescent="0.2">
      <c r="A27" s="55" t="s">
        <v>608</v>
      </c>
      <c r="B27" s="850" t="s">
        <v>1033</v>
      </c>
      <c r="C27" s="490">
        <v>13.908775009999999</v>
      </c>
      <c r="D27" s="490">
        <v>10.92071646</v>
      </c>
      <c r="E27" s="490">
        <v>11.79588072</v>
      </c>
      <c r="F27" s="490">
        <v>10.00354976</v>
      </c>
      <c r="G27" s="490">
        <v>11.27712738</v>
      </c>
      <c r="H27" s="490">
        <v>11.88903973</v>
      </c>
      <c r="I27" s="490">
        <v>14.7635626</v>
      </c>
      <c r="J27" s="490">
        <v>14.48215048</v>
      </c>
      <c r="K27" s="490">
        <v>13.69589584</v>
      </c>
      <c r="L27" s="490">
        <v>13.19604977</v>
      </c>
      <c r="M27" s="490">
        <v>10.592235909999999</v>
      </c>
      <c r="N27" s="490">
        <v>14.896388350000001</v>
      </c>
      <c r="O27" s="490">
        <v>13.59166267</v>
      </c>
      <c r="P27" s="490">
        <v>12.201559939999999</v>
      </c>
      <c r="Q27" s="490">
        <v>13.329216600000001</v>
      </c>
      <c r="R27" s="490">
        <v>9.7731059699999996</v>
      </c>
      <c r="S27" s="490">
        <v>10.44314567</v>
      </c>
      <c r="T27" s="490">
        <v>11.86749936</v>
      </c>
      <c r="U27" s="490">
        <v>15.2855145</v>
      </c>
      <c r="V27" s="490">
        <v>14.67998983</v>
      </c>
      <c r="W27" s="490">
        <v>12.766164849999999</v>
      </c>
      <c r="X27" s="490">
        <v>10.264269580000001</v>
      </c>
      <c r="Y27" s="490">
        <v>10.51685749</v>
      </c>
      <c r="Z27" s="490">
        <v>13.87173554</v>
      </c>
      <c r="AA27" s="490">
        <v>15.019843639999999</v>
      </c>
      <c r="AB27" s="490">
        <v>11.460312679999999</v>
      </c>
      <c r="AC27" s="490">
        <v>11.90346963</v>
      </c>
      <c r="AD27" s="490">
        <v>10.441632029999999</v>
      </c>
      <c r="AE27" s="490">
        <v>10.444041110000001</v>
      </c>
      <c r="AF27" s="490">
        <v>11.516104690000001</v>
      </c>
      <c r="AG27" s="490">
        <v>13.49155758</v>
      </c>
      <c r="AH27" s="490">
        <v>15.47803175</v>
      </c>
      <c r="AI27" s="490">
        <v>14.168287449999999</v>
      </c>
      <c r="AJ27" s="490">
        <v>10.61524301</v>
      </c>
      <c r="AK27" s="490">
        <v>11.78396068</v>
      </c>
      <c r="AL27" s="490">
        <v>13.72147172</v>
      </c>
      <c r="AM27" s="490">
        <v>14.704626040000001</v>
      </c>
      <c r="AN27" s="490">
        <v>12.027932290000001</v>
      </c>
      <c r="AO27" s="490">
        <v>12.70394522</v>
      </c>
      <c r="AP27" s="490">
        <v>10.6577579</v>
      </c>
      <c r="AQ27" s="490">
        <v>9.7536744199999994</v>
      </c>
      <c r="AR27" s="490">
        <v>9.8260389799999999</v>
      </c>
      <c r="AS27" s="490">
        <v>12.696641939999999</v>
      </c>
      <c r="AT27" s="490">
        <v>14.36713357</v>
      </c>
      <c r="AU27" s="490">
        <v>11.598454390000001</v>
      </c>
      <c r="AV27" s="490">
        <v>10.07148971</v>
      </c>
      <c r="AW27" s="490">
        <v>11.250313520000001</v>
      </c>
      <c r="AX27" s="490">
        <v>12.54757603</v>
      </c>
      <c r="AY27" s="490">
        <v>14.495162410000001</v>
      </c>
      <c r="AZ27" s="490">
        <v>11.9386209</v>
      </c>
      <c r="BA27" s="490">
        <v>11.35908463</v>
      </c>
      <c r="BB27" s="490">
        <v>9.9015953400000001</v>
      </c>
      <c r="BC27" s="490">
        <v>9.3406278999999994</v>
      </c>
      <c r="BD27" s="705">
        <v>10.50600582</v>
      </c>
      <c r="BE27" s="705">
        <v>14.79059378</v>
      </c>
      <c r="BF27" s="705">
        <v>14.427644040000001</v>
      </c>
      <c r="BG27" s="705">
        <v>12.43395817</v>
      </c>
      <c r="BH27" s="705">
        <v>10.834994864</v>
      </c>
      <c r="BI27" s="705">
        <v>11.645365448</v>
      </c>
      <c r="BJ27" s="494">
        <v>13.05978</v>
      </c>
      <c r="BK27" s="494">
        <v>14.64007</v>
      </c>
      <c r="BL27" s="494">
        <v>11.3284</v>
      </c>
      <c r="BM27" s="494">
        <v>11.080249999999999</v>
      </c>
      <c r="BN27" s="494">
        <v>9.7233079999999994</v>
      </c>
      <c r="BO27" s="494">
        <v>9.4178850000000001</v>
      </c>
      <c r="BP27" s="494">
        <v>10.45431</v>
      </c>
      <c r="BQ27" s="494">
        <v>13.76097</v>
      </c>
      <c r="BR27" s="494">
        <v>14.246729999999999</v>
      </c>
      <c r="BS27" s="494">
        <v>12.915710000000001</v>
      </c>
      <c r="BT27" s="494">
        <v>10.835649999999999</v>
      </c>
      <c r="BU27" s="494">
        <v>11.39715</v>
      </c>
      <c r="BV27" s="494">
        <v>13.02097</v>
      </c>
    </row>
    <row r="28" spans="1:74" ht="11.05" customHeight="1" x14ac:dyDescent="0.2">
      <c r="A28" s="55" t="s">
        <v>609</v>
      </c>
      <c r="B28" s="850" t="s">
        <v>1034</v>
      </c>
      <c r="C28" s="490">
        <v>0.47074290000000002</v>
      </c>
      <c r="D28" s="490">
        <v>0.38801957999999998</v>
      </c>
      <c r="E28" s="490">
        <v>0.40154337000000001</v>
      </c>
      <c r="F28" s="490">
        <v>0.37432175000000001</v>
      </c>
      <c r="G28" s="490">
        <v>0.37887750999999997</v>
      </c>
      <c r="H28" s="490">
        <v>0.38765516</v>
      </c>
      <c r="I28" s="490">
        <v>0.38956628999999998</v>
      </c>
      <c r="J28" s="490">
        <v>0.4008043</v>
      </c>
      <c r="K28" s="490">
        <v>0.39551195</v>
      </c>
      <c r="L28" s="490">
        <v>0.43208215</v>
      </c>
      <c r="M28" s="490">
        <v>0.45114546999999999</v>
      </c>
      <c r="N28" s="490">
        <v>0.46788960000000002</v>
      </c>
      <c r="O28" s="490">
        <v>0.45136526999999999</v>
      </c>
      <c r="P28" s="490">
        <v>0.39958183000000003</v>
      </c>
      <c r="Q28" s="490">
        <v>0.42049138000000003</v>
      </c>
      <c r="R28" s="490">
        <v>0.37692170000000003</v>
      </c>
      <c r="S28" s="490">
        <v>0.37766967000000001</v>
      </c>
      <c r="T28" s="490">
        <v>0.37915300000000002</v>
      </c>
      <c r="U28" s="490">
        <v>0.39806685000000003</v>
      </c>
      <c r="V28" s="490">
        <v>0.40468172000000002</v>
      </c>
      <c r="W28" s="490">
        <v>0.38660976000000002</v>
      </c>
      <c r="X28" s="490">
        <v>0.40637965999999998</v>
      </c>
      <c r="Y28" s="490">
        <v>0.43400705000000001</v>
      </c>
      <c r="Z28" s="490">
        <v>0.47406514999999999</v>
      </c>
      <c r="AA28" s="490">
        <v>0.46952568</v>
      </c>
      <c r="AB28" s="490">
        <v>0.38158584000000001</v>
      </c>
      <c r="AC28" s="490">
        <v>0.40301468000000001</v>
      </c>
      <c r="AD28" s="490">
        <v>0.37202742</v>
      </c>
      <c r="AE28" s="490">
        <v>0.37392225000000001</v>
      </c>
      <c r="AF28" s="490">
        <v>0.36298627</v>
      </c>
      <c r="AG28" s="490">
        <v>0.38285708000000002</v>
      </c>
      <c r="AH28" s="490">
        <v>0.39136964000000002</v>
      </c>
      <c r="AI28" s="490">
        <v>0.38372253000000001</v>
      </c>
      <c r="AJ28" s="490">
        <v>0.40760391000000001</v>
      </c>
      <c r="AK28" s="490">
        <v>0.41436029000000002</v>
      </c>
      <c r="AL28" s="490">
        <v>0.45597543000000001</v>
      </c>
      <c r="AM28" s="490">
        <v>0.46246706999999998</v>
      </c>
      <c r="AN28" s="490">
        <v>0.37427463999999999</v>
      </c>
      <c r="AO28" s="490">
        <v>0.41237795999999999</v>
      </c>
      <c r="AP28" s="490">
        <v>0.37919869</v>
      </c>
      <c r="AQ28" s="490">
        <v>0.36266998</v>
      </c>
      <c r="AR28" s="490">
        <v>0.35163516</v>
      </c>
      <c r="AS28" s="490">
        <v>0.37754926999999999</v>
      </c>
      <c r="AT28" s="490">
        <v>0.38696096000000002</v>
      </c>
      <c r="AU28" s="490">
        <v>0.37133049000000001</v>
      </c>
      <c r="AV28" s="490">
        <v>0.40034794000000001</v>
      </c>
      <c r="AW28" s="490">
        <v>0.41304945999999998</v>
      </c>
      <c r="AX28" s="490">
        <v>0.45196639</v>
      </c>
      <c r="AY28" s="490">
        <v>0.45589787999999998</v>
      </c>
      <c r="AZ28" s="490">
        <v>0.40580521000000003</v>
      </c>
      <c r="BA28" s="490">
        <v>0.38609459000000002</v>
      </c>
      <c r="BB28" s="490">
        <v>0.35896202999999999</v>
      </c>
      <c r="BC28" s="490">
        <v>0.36076903999999999</v>
      </c>
      <c r="BD28" s="705">
        <v>0.36205142000000001</v>
      </c>
      <c r="BE28" s="705">
        <v>0.37390613</v>
      </c>
      <c r="BF28" s="705">
        <v>0.39059400999999999</v>
      </c>
      <c r="BG28" s="705">
        <v>0.39231745000000001</v>
      </c>
      <c r="BH28" s="705">
        <v>0.41129839000000001</v>
      </c>
      <c r="BI28" s="705">
        <v>0.41898239999999998</v>
      </c>
      <c r="BJ28" s="494">
        <v>0.45566770000000001</v>
      </c>
      <c r="BK28" s="494">
        <v>0.45821070000000003</v>
      </c>
      <c r="BL28" s="494">
        <v>0.39326729999999999</v>
      </c>
      <c r="BM28" s="494">
        <v>0.38726680000000002</v>
      </c>
      <c r="BN28" s="494">
        <v>0.35967389999999999</v>
      </c>
      <c r="BO28" s="494">
        <v>0.3613364</v>
      </c>
      <c r="BP28" s="494">
        <v>0.36228739999999998</v>
      </c>
      <c r="BQ28" s="494">
        <v>0.37411450000000002</v>
      </c>
      <c r="BR28" s="494">
        <v>0.39072069999999998</v>
      </c>
      <c r="BS28" s="494">
        <v>0.39218259999999999</v>
      </c>
      <c r="BT28" s="494">
        <v>0.41041349999999999</v>
      </c>
      <c r="BU28" s="494">
        <v>0.41737459999999998</v>
      </c>
      <c r="BV28" s="494">
        <v>0.45329789999999998</v>
      </c>
    </row>
    <row r="29" spans="1:74" ht="11.05" customHeight="1" x14ac:dyDescent="0.2">
      <c r="A29" s="55"/>
      <c r="B29" s="57"/>
      <c r="C29" s="491"/>
      <c r="D29" s="491"/>
      <c r="E29" s="491"/>
      <c r="F29" s="491"/>
      <c r="G29" s="491"/>
      <c r="H29" s="491"/>
      <c r="I29" s="491"/>
      <c r="J29" s="491"/>
      <c r="K29" s="491"/>
      <c r="L29" s="491"/>
      <c r="M29" s="491"/>
      <c r="N29" s="491"/>
      <c r="O29" s="491"/>
      <c r="P29" s="491"/>
      <c r="Q29" s="491"/>
      <c r="R29" s="491"/>
      <c r="S29" s="491"/>
      <c r="T29" s="491"/>
      <c r="U29" s="491"/>
      <c r="V29" s="491"/>
      <c r="W29" s="491"/>
      <c r="X29" s="491"/>
      <c r="Y29" s="491"/>
      <c r="Z29" s="491"/>
      <c r="AA29" s="491"/>
      <c r="AB29" s="491"/>
      <c r="AC29" s="491"/>
      <c r="AD29" s="491"/>
      <c r="AE29" s="491"/>
      <c r="AF29" s="491"/>
      <c r="AG29" s="491"/>
      <c r="AH29" s="491"/>
      <c r="AI29" s="491"/>
      <c r="AJ29" s="491"/>
      <c r="AK29" s="491"/>
      <c r="AL29" s="491"/>
      <c r="AM29" s="491"/>
      <c r="AN29" s="491"/>
      <c r="AO29" s="491"/>
      <c r="AP29" s="491"/>
      <c r="AQ29" s="491"/>
      <c r="AR29" s="491"/>
      <c r="AS29" s="491"/>
      <c r="AT29" s="491"/>
      <c r="AU29" s="491"/>
      <c r="AV29" s="491"/>
      <c r="AW29" s="491"/>
      <c r="AX29" s="491"/>
      <c r="AY29" s="491"/>
      <c r="AZ29" s="491"/>
      <c r="BA29" s="491"/>
      <c r="BB29" s="491"/>
      <c r="BC29" s="491"/>
      <c r="BD29" s="761"/>
      <c r="BE29" s="761"/>
      <c r="BF29" s="761"/>
      <c r="BG29" s="761"/>
      <c r="BH29" s="761"/>
      <c r="BI29" s="761"/>
      <c r="BJ29" s="495"/>
      <c r="BK29" s="495"/>
      <c r="BL29" s="495"/>
      <c r="BM29" s="495"/>
      <c r="BN29" s="495"/>
      <c r="BO29" s="495"/>
      <c r="BP29" s="495"/>
      <c r="BQ29" s="495"/>
      <c r="BR29" s="495"/>
      <c r="BS29" s="495"/>
      <c r="BT29" s="495"/>
      <c r="BU29" s="495"/>
      <c r="BV29" s="495"/>
    </row>
    <row r="30" spans="1:74" s="58" customFormat="1" ht="11.05" customHeight="1" x14ac:dyDescent="0.2">
      <c r="A30" s="498" t="s">
        <v>621</v>
      </c>
      <c r="B30" s="852" t="s">
        <v>1006</v>
      </c>
      <c r="C30" s="335">
        <v>109.81219557999999</v>
      </c>
      <c r="D30" s="335">
        <v>103.01476878</v>
      </c>
      <c r="E30" s="335">
        <v>104.10984329999999</v>
      </c>
      <c r="F30" s="335">
        <v>91.405772409999997</v>
      </c>
      <c r="G30" s="335">
        <v>94.299162929999994</v>
      </c>
      <c r="H30" s="335">
        <v>109.59271993</v>
      </c>
      <c r="I30" s="335">
        <v>127.10748119</v>
      </c>
      <c r="J30" s="335">
        <v>123.0568842</v>
      </c>
      <c r="K30" s="335">
        <v>113.21974254</v>
      </c>
      <c r="L30" s="335">
        <v>108.46818857</v>
      </c>
      <c r="M30" s="335">
        <v>97.896620040000002</v>
      </c>
      <c r="N30" s="335">
        <v>105.45620390000001</v>
      </c>
      <c r="O30" s="335">
        <v>104.49764718</v>
      </c>
      <c r="P30" s="335">
        <v>98.355677380000003</v>
      </c>
      <c r="Q30" s="335">
        <v>102.87723446</v>
      </c>
      <c r="R30" s="335">
        <v>98.721379159999998</v>
      </c>
      <c r="S30" s="335">
        <v>104.71120892</v>
      </c>
      <c r="T30" s="335">
        <v>119.05269115999999</v>
      </c>
      <c r="U30" s="335">
        <v>127.85573406</v>
      </c>
      <c r="V30" s="335">
        <v>131.11112134999999</v>
      </c>
      <c r="W30" s="335">
        <v>118.9886836</v>
      </c>
      <c r="X30" s="335">
        <v>112.24647543</v>
      </c>
      <c r="Y30" s="335">
        <v>103.50607832999999</v>
      </c>
      <c r="Z30" s="335">
        <v>106.51556746</v>
      </c>
      <c r="AA30" s="335">
        <v>113.60509057</v>
      </c>
      <c r="AB30" s="335">
        <v>103.06262117999999</v>
      </c>
      <c r="AC30" s="335">
        <v>108.60313764</v>
      </c>
      <c r="AD30" s="335">
        <v>104.56587138</v>
      </c>
      <c r="AE30" s="335">
        <v>113.00720865</v>
      </c>
      <c r="AF30" s="335">
        <v>121.56717173</v>
      </c>
      <c r="AG30" s="335">
        <v>133.95171139000001</v>
      </c>
      <c r="AH30" s="335">
        <v>135.67595263000001</v>
      </c>
      <c r="AI30" s="335">
        <v>124.19527521000001</v>
      </c>
      <c r="AJ30" s="335">
        <v>111.85135757</v>
      </c>
      <c r="AK30" s="335">
        <v>106.85796302999999</v>
      </c>
      <c r="AL30" s="335">
        <v>113.92945207</v>
      </c>
      <c r="AM30" s="335">
        <v>112.78971678000001</v>
      </c>
      <c r="AN30" s="335">
        <v>103.83028424</v>
      </c>
      <c r="AO30" s="335">
        <v>112.64296367999999</v>
      </c>
      <c r="AP30" s="335">
        <v>104.09076444</v>
      </c>
      <c r="AQ30" s="335">
        <v>113.24271738</v>
      </c>
      <c r="AR30" s="335">
        <v>120.70658417</v>
      </c>
      <c r="AS30" s="335">
        <v>136.39420263</v>
      </c>
      <c r="AT30" s="335">
        <v>138.38957188000001</v>
      </c>
      <c r="AU30" s="335">
        <v>126.54578749</v>
      </c>
      <c r="AV30" s="335">
        <v>118.20785264</v>
      </c>
      <c r="AW30" s="335">
        <v>109.75648320000001</v>
      </c>
      <c r="AX30" s="335">
        <v>111.51182661</v>
      </c>
      <c r="AY30" s="335">
        <v>116.19390883</v>
      </c>
      <c r="AZ30" s="335">
        <v>106.67846833999999</v>
      </c>
      <c r="BA30" s="335">
        <v>108.21689999</v>
      </c>
      <c r="BB30" s="335">
        <v>105.88769974</v>
      </c>
      <c r="BC30" s="335">
        <v>115.90301912</v>
      </c>
      <c r="BD30" s="760">
        <v>125.81842865</v>
      </c>
      <c r="BE30" s="760">
        <v>136.75857821</v>
      </c>
      <c r="BF30" s="760">
        <v>136.96582248999999</v>
      </c>
      <c r="BG30" s="760">
        <v>124.25924139999999</v>
      </c>
      <c r="BH30" s="760">
        <v>119.09188437</v>
      </c>
      <c r="BI30" s="760">
        <v>110.62452524</v>
      </c>
      <c r="BJ30" s="500">
        <v>113.9658</v>
      </c>
      <c r="BK30" s="500">
        <v>118.5209</v>
      </c>
      <c r="BL30" s="500">
        <v>107.077</v>
      </c>
      <c r="BM30" s="500">
        <v>111.7766</v>
      </c>
      <c r="BN30" s="500">
        <v>107.94589999999999</v>
      </c>
      <c r="BO30" s="500">
        <v>116.47490000000001</v>
      </c>
      <c r="BP30" s="500">
        <v>125.8904</v>
      </c>
      <c r="BQ30" s="500">
        <v>139.1422</v>
      </c>
      <c r="BR30" s="500">
        <v>140.5496</v>
      </c>
      <c r="BS30" s="500">
        <v>126.2152</v>
      </c>
      <c r="BT30" s="500">
        <v>120.54389999999999</v>
      </c>
      <c r="BU30" s="500">
        <v>112.45189999999999</v>
      </c>
      <c r="BV30" s="500">
        <v>114.9618</v>
      </c>
    </row>
    <row r="31" spans="1:74" ht="11.05" customHeight="1" x14ac:dyDescent="0.2">
      <c r="A31" s="55" t="s">
        <v>611</v>
      </c>
      <c r="B31" s="850" t="s">
        <v>1025</v>
      </c>
      <c r="C31" s="490">
        <v>4.2879406299999996</v>
      </c>
      <c r="D31" s="490">
        <v>4.0538865199999998</v>
      </c>
      <c r="E31" s="490">
        <v>3.9435764</v>
      </c>
      <c r="F31" s="490">
        <v>3.299912</v>
      </c>
      <c r="G31" s="490">
        <v>3.4220077899999999</v>
      </c>
      <c r="H31" s="490">
        <v>3.8514255999999998</v>
      </c>
      <c r="I31" s="490">
        <v>4.5893920499999998</v>
      </c>
      <c r="J31" s="490">
        <v>4.4931371499999999</v>
      </c>
      <c r="K31" s="490">
        <v>4.1297577900000002</v>
      </c>
      <c r="L31" s="490">
        <v>3.8048276699999999</v>
      </c>
      <c r="M31" s="490">
        <v>3.6033466399999998</v>
      </c>
      <c r="N31" s="490">
        <v>3.9895478500000001</v>
      </c>
      <c r="O31" s="490">
        <v>4.0876912000000001</v>
      </c>
      <c r="P31" s="490">
        <v>3.8837538199999999</v>
      </c>
      <c r="Q31" s="490">
        <v>3.8713896700000001</v>
      </c>
      <c r="R31" s="490">
        <v>3.7017799500000002</v>
      </c>
      <c r="S31" s="490">
        <v>3.7071993999999999</v>
      </c>
      <c r="T31" s="490">
        <v>4.4645183900000003</v>
      </c>
      <c r="U31" s="490">
        <v>4.4174577800000003</v>
      </c>
      <c r="V31" s="490">
        <v>4.9411434999999999</v>
      </c>
      <c r="W31" s="490">
        <v>4.30976318</v>
      </c>
      <c r="X31" s="490">
        <v>3.9197973400000001</v>
      </c>
      <c r="Y31" s="490">
        <v>3.86895451</v>
      </c>
      <c r="Z31" s="490">
        <v>3.8874012599999999</v>
      </c>
      <c r="AA31" s="490">
        <v>4.2499365500000001</v>
      </c>
      <c r="AB31" s="490">
        <v>3.9385332399999999</v>
      </c>
      <c r="AC31" s="490">
        <v>4.0039252400000001</v>
      </c>
      <c r="AD31" s="490">
        <v>3.8586631599999999</v>
      </c>
      <c r="AE31" s="490">
        <v>3.9693971499999998</v>
      </c>
      <c r="AF31" s="490">
        <v>4.1127910700000001</v>
      </c>
      <c r="AG31" s="490">
        <v>4.8572644900000004</v>
      </c>
      <c r="AH31" s="490">
        <v>4.8486880299999999</v>
      </c>
      <c r="AI31" s="490">
        <v>4.3000298099999998</v>
      </c>
      <c r="AJ31" s="490">
        <v>3.89329371</v>
      </c>
      <c r="AK31" s="490">
        <v>3.8279694599999998</v>
      </c>
      <c r="AL31" s="490">
        <v>4.0850220999999998</v>
      </c>
      <c r="AM31" s="490">
        <v>4.0982265800000004</v>
      </c>
      <c r="AN31" s="490">
        <v>3.9001206100000001</v>
      </c>
      <c r="AO31" s="490">
        <v>4.0439620500000002</v>
      </c>
      <c r="AP31" s="490">
        <v>3.6153504700000001</v>
      </c>
      <c r="AQ31" s="490">
        <v>3.9048921999999999</v>
      </c>
      <c r="AR31" s="490">
        <v>4.0888324300000001</v>
      </c>
      <c r="AS31" s="490">
        <v>4.8765816600000003</v>
      </c>
      <c r="AT31" s="490">
        <v>4.5272222700000002</v>
      </c>
      <c r="AU31" s="490">
        <v>4.3775785699999998</v>
      </c>
      <c r="AV31" s="490">
        <v>4.0347776900000003</v>
      </c>
      <c r="AW31" s="490">
        <v>3.88472945</v>
      </c>
      <c r="AX31" s="490">
        <v>3.9188160299999999</v>
      </c>
      <c r="AY31" s="490">
        <v>4.2394550600000001</v>
      </c>
      <c r="AZ31" s="490">
        <v>4.0375054800000001</v>
      </c>
      <c r="BA31" s="490">
        <v>3.9766319700000001</v>
      </c>
      <c r="BB31" s="490">
        <v>3.74103348</v>
      </c>
      <c r="BC31" s="490">
        <v>3.8826309700000001</v>
      </c>
      <c r="BD31" s="705">
        <v>4.1214697899999999</v>
      </c>
      <c r="BE31" s="705">
        <v>4.5575909599999997</v>
      </c>
      <c r="BF31" s="705">
        <v>4.29112765</v>
      </c>
      <c r="BG31" s="705">
        <v>3.9948705499999999</v>
      </c>
      <c r="BH31" s="705">
        <v>3.8531210406</v>
      </c>
      <c r="BI31" s="705">
        <v>3.7842950739000001</v>
      </c>
      <c r="BJ31" s="494">
        <v>3.949738</v>
      </c>
      <c r="BK31" s="494">
        <v>4.2593240000000003</v>
      </c>
      <c r="BL31" s="494">
        <v>3.9067430000000001</v>
      </c>
      <c r="BM31" s="494">
        <v>4.0006779999999997</v>
      </c>
      <c r="BN31" s="494">
        <v>3.7230789999999998</v>
      </c>
      <c r="BO31" s="494">
        <v>3.863489</v>
      </c>
      <c r="BP31" s="494">
        <v>3.9998420000000001</v>
      </c>
      <c r="BQ31" s="494">
        <v>4.4424469999999996</v>
      </c>
      <c r="BR31" s="494">
        <v>4.4251940000000003</v>
      </c>
      <c r="BS31" s="494">
        <v>4.0191220000000003</v>
      </c>
      <c r="BT31" s="494">
        <v>3.8466990000000001</v>
      </c>
      <c r="BU31" s="494">
        <v>3.7717459999999998</v>
      </c>
      <c r="BV31" s="494">
        <v>3.8901859999999999</v>
      </c>
    </row>
    <row r="32" spans="1:74" ht="11.05" customHeight="1" x14ac:dyDescent="0.2">
      <c r="A32" s="55" t="s">
        <v>612</v>
      </c>
      <c r="B32" s="851" t="s">
        <v>1026</v>
      </c>
      <c r="C32" s="490">
        <v>12.5714557</v>
      </c>
      <c r="D32" s="490">
        <v>11.990809909999999</v>
      </c>
      <c r="E32" s="490">
        <v>11.472205840000001</v>
      </c>
      <c r="F32" s="490">
        <v>10.018060699999999</v>
      </c>
      <c r="G32" s="490">
        <v>9.6777599900000002</v>
      </c>
      <c r="H32" s="490">
        <v>11.500175219999999</v>
      </c>
      <c r="I32" s="490">
        <v>13.68811775</v>
      </c>
      <c r="J32" s="490">
        <v>13.296836770000001</v>
      </c>
      <c r="K32" s="490">
        <v>12.10458232</v>
      </c>
      <c r="L32" s="490">
        <v>10.937414220000001</v>
      </c>
      <c r="M32" s="490">
        <v>10.61357319</v>
      </c>
      <c r="N32" s="490">
        <v>11.814448390000001</v>
      </c>
      <c r="O32" s="490">
        <v>11.64902667</v>
      </c>
      <c r="P32" s="490">
        <v>11.873935850000001</v>
      </c>
      <c r="Q32" s="490">
        <v>11.393286509999999</v>
      </c>
      <c r="R32" s="490">
        <v>10.552676310000001</v>
      </c>
      <c r="S32" s="490">
        <v>10.726708520000001</v>
      </c>
      <c r="T32" s="490">
        <v>12.24735912</v>
      </c>
      <c r="U32" s="490">
        <v>13.713732</v>
      </c>
      <c r="V32" s="490">
        <v>13.90301139</v>
      </c>
      <c r="W32" s="490">
        <v>12.43254984</v>
      </c>
      <c r="X32" s="490">
        <v>11.68175606</v>
      </c>
      <c r="Y32" s="490">
        <v>11.15797446</v>
      </c>
      <c r="Z32" s="490">
        <v>11.71382449</v>
      </c>
      <c r="AA32" s="490">
        <v>12.748852080000001</v>
      </c>
      <c r="AB32" s="490">
        <v>11.69556841</v>
      </c>
      <c r="AC32" s="490">
        <v>12.02656999</v>
      </c>
      <c r="AD32" s="490">
        <v>11.063787339999999</v>
      </c>
      <c r="AE32" s="490">
        <v>11.28253677</v>
      </c>
      <c r="AF32" s="490">
        <v>12.25114932</v>
      </c>
      <c r="AG32" s="490">
        <v>13.68770224</v>
      </c>
      <c r="AH32" s="490">
        <v>14.49793154</v>
      </c>
      <c r="AI32" s="490">
        <v>12.67049688</v>
      </c>
      <c r="AJ32" s="490">
        <v>11.510772920000001</v>
      </c>
      <c r="AK32" s="490">
        <v>10.955641760000001</v>
      </c>
      <c r="AL32" s="490">
        <v>12.407663790000001</v>
      </c>
      <c r="AM32" s="490">
        <v>12.11509912</v>
      </c>
      <c r="AN32" s="490">
        <v>11.32625266</v>
      </c>
      <c r="AO32" s="490">
        <v>11.78364178</v>
      </c>
      <c r="AP32" s="490">
        <v>10.701148099999999</v>
      </c>
      <c r="AQ32" s="490">
        <v>10.95019637</v>
      </c>
      <c r="AR32" s="490">
        <v>11.662786840000001</v>
      </c>
      <c r="AS32" s="490">
        <v>13.77367684</v>
      </c>
      <c r="AT32" s="490">
        <v>13.610055750000001</v>
      </c>
      <c r="AU32" s="490">
        <v>12.66672146</v>
      </c>
      <c r="AV32" s="490">
        <v>11.49734628</v>
      </c>
      <c r="AW32" s="490">
        <v>11.43846199</v>
      </c>
      <c r="AX32" s="490">
        <v>11.781817820000001</v>
      </c>
      <c r="AY32" s="490">
        <v>12.199033999999999</v>
      </c>
      <c r="AZ32" s="490">
        <v>11.318231089999999</v>
      </c>
      <c r="BA32" s="490">
        <v>11.61267951</v>
      </c>
      <c r="BB32" s="490">
        <v>10.74433883</v>
      </c>
      <c r="BC32" s="490">
        <v>10.99988739</v>
      </c>
      <c r="BD32" s="705">
        <v>12.44906808</v>
      </c>
      <c r="BE32" s="705">
        <v>14.452126489999999</v>
      </c>
      <c r="BF32" s="705">
        <v>13.904250429999999</v>
      </c>
      <c r="BG32" s="705">
        <v>12.5743841</v>
      </c>
      <c r="BH32" s="705">
        <v>11.164813543999999</v>
      </c>
      <c r="BI32" s="705">
        <v>11.260199998999999</v>
      </c>
      <c r="BJ32" s="494">
        <v>11.95149</v>
      </c>
      <c r="BK32" s="494">
        <v>12.51798</v>
      </c>
      <c r="BL32" s="494">
        <v>11.21617</v>
      </c>
      <c r="BM32" s="494">
        <v>11.969239999999999</v>
      </c>
      <c r="BN32" s="494">
        <v>11.000959999999999</v>
      </c>
      <c r="BO32" s="494">
        <v>11.19772</v>
      </c>
      <c r="BP32" s="494">
        <v>12.43698</v>
      </c>
      <c r="BQ32" s="494">
        <v>14.49563</v>
      </c>
      <c r="BR32" s="494">
        <v>14.42662</v>
      </c>
      <c r="BS32" s="494">
        <v>13.026109999999999</v>
      </c>
      <c r="BT32" s="494">
        <v>11.44149</v>
      </c>
      <c r="BU32" s="494">
        <v>11.506679999999999</v>
      </c>
      <c r="BV32" s="494">
        <v>12.07272</v>
      </c>
    </row>
    <row r="33" spans="1:74" ht="11.05" customHeight="1" x14ac:dyDescent="0.2">
      <c r="A33" s="55" t="s">
        <v>613</v>
      </c>
      <c r="B33" s="850" t="s">
        <v>1027</v>
      </c>
      <c r="C33" s="490">
        <v>14.915739950000001</v>
      </c>
      <c r="D33" s="490">
        <v>14.30168918</v>
      </c>
      <c r="E33" s="490">
        <v>13.6481297</v>
      </c>
      <c r="F33" s="490">
        <v>11.457210699999999</v>
      </c>
      <c r="G33" s="490">
        <v>12.33817191</v>
      </c>
      <c r="H33" s="490">
        <v>14.28868958</v>
      </c>
      <c r="I33" s="490">
        <v>16.77511342</v>
      </c>
      <c r="J33" s="490">
        <v>16.117094959999999</v>
      </c>
      <c r="K33" s="490">
        <v>14.07101465</v>
      </c>
      <c r="L33" s="490">
        <v>13.7258364</v>
      </c>
      <c r="M33" s="490">
        <v>12.899426719999999</v>
      </c>
      <c r="N33" s="490">
        <v>14.07617494</v>
      </c>
      <c r="O33" s="490">
        <v>14.194646949999999</v>
      </c>
      <c r="P33" s="490">
        <v>13.76898418</v>
      </c>
      <c r="Q33" s="490">
        <v>13.773177370000001</v>
      </c>
      <c r="R33" s="490">
        <v>12.87720167</v>
      </c>
      <c r="S33" s="490">
        <v>13.74968937</v>
      </c>
      <c r="T33" s="490">
        <v>15.533382980000001</v>
      </c>
      <c r="U33" s="490">
        <v>16.60606786</v>
      </c>
      <c r="V33" s="490">
        <v>17.276275909999999</v>
      </c>
      <c r="W33" s="490">
        <v>15.092893910000001</v>
      </c>
      <c r="X33" s="490">
        <v>14.41137681</v>
      </c>
      <c r="Y33" s="490">
        <v>13.540112369999999</v>
      </c>
      <c r="Z33" s="490">
        <v>14.12766263</v>
      </c>
      <c r="AA33" s="490">
        <v>15.23946611</v>
      </c>
      <c r="AB33" s="490">
        <v>13.688683640000001</v>
      </c>
      <c r="AC33" s="490">
        <v>14.384191810000001</v>
      </c>
      <c r="AD33" s="490">
        <v>13.035328890000001</v>
      </c>
      <c r="AE33" s="490">
        <v>14.257530709999999</v>
      </c>
      <c r="AF33" s="490">
        <v>15.62229378</v>
      </c>
      <c r="AG33" s="490">
        <v>16.746942359999998</v>
      </c>
      <c r="AH33" s="490">
        <v>16.924775780000001</v>
      </c>
      <c r="AI33" s="490">
        <v>15.13689007</v>
      </c>
      <c r="AJ33" s="490">
        <v>13.78666641</v>
      </c>
      <c r="AK33" s="490">
        <v>13.680743319999999</v>
      </c>
      <c r="AL33" s="490">
        <v>14.741924040000001</v>
      </c>
      <c r="AM33" s="490">
        <v>14.621546179999999</v>
      </c>
      <c r="AN33" s="490">
        <v>13.3320898</v>
      </c>
      <c r="AO33" s="490">
        <v>14.426707479999999</v>
      </c>
      <c r="AP33" s="490">
        <v>13.02028114</v>
      </c>
      <c r="AQ33" s="490">
        <v>14.03971325</v>
      </c>
      <c r="AR33" s="490">
        <v>14.94181058</v>
      </c>
      <c r="AS33" s="490">
        <v>16.694514340000001</v>
      </c>
      <c r="AT33" s="490">
        <v>16.496730960000001</v>
      </c>
      <c r="AU33" s="490">
        <v>14.917543009999999</v>
      </c>
      <c r="AV33" s="490">
        <v>14.38551921</v>
      </c>
      <c r="AW33" s="490">
        <v>13.63416947</v>
      </c>
      <c r="AX33" s="490">
        <v>14.18054562</v>
      </c>
      <c r="AY33" s="490">
        <v>15.472967430000001</v>
      </c>
      <c r="AZ33" s="490">
        <v>13.671630990000001</v>
      </c>
      <c r="BA33" s="490">
        <v>14.224763980000001</v>
      </c>
      <c r="BB33" s="490">
        <v>13.466326929999999</v>
      </c>
      <c r="BC33" s="490">
        <v>14.39800136</v>
      </c>
      <c r="BD33" s="705">
        <v>15.886585439999999</v>
      </c>
      <c r="BE33" s="705">
        <v>17.097632340000001</v>
      </c>
      <c r="BF33" s="705">
        <v>17.36423117</v>
      </c>
      <c r="BG33" s="705">
        <v>15.53241025</v>
      </c>
      <c r="BH33" s="705">
        <v>14.352574399</v>
      </c>
      <c r="BI33" s="705">
        <v>13.594448847000001</v>
      </c>
      <c r="BJ33" s="494">
        <v>14.64265</v>
      </c>
      <c r="BK33" s="494">
        <v>15.80139</v>
      </c>
      <c r="BL33" s="494">
        <v>13.78355</v>
      </c>
      <c r="BM33" s="494">
        <v>14.69875</v>
      </c>
      <c r="BN33" s="494">
        <v>13.814399999999999</v>
      </c>
      <c r="BO33" s="494">
        <v>14.44754</v>
      </c>
      <c r="BP33" s="494">
        <v>15.903320000000001</v>
      </c>
      <c r="BQ33" s="494">
        <v>17.927879999999998</v>
      </c>
      <c r="BR33" s="494">
        <v>17.940899999999999</v>
      </c>
      <c r="BS33" s="494">
        <v>15.62116</v>
      </c>
      <c r="BT33" s="494">
        <v>14.654949999999999</v>
      </c>
      <c r="BU33" s="494">
        <v>14.0063</v>
      </c>
      <c r="BV33" s="494">
        <v>14.763949999999999</v>
      </c>
    </row>
    <row r="34" spans="1:74" ht="11.05" customHeight="1" x14ac:dyDescent="0.2">
      <c r="A34" s="55" t="s">
        <v>614</v>
      </c>
      <c r="B34" s="850" t="s">
        <v>1028</v>
      </c>
      <c r="C34" s="490">
        <v>8.6604161400000006</v>
      </c>
      <c r="D34" s="490">
        <v>8.2072324900000009</v>
      </c>
      <c r="E34" s="490">
        <v>7.9253367800000003</v>
      </c>
      <c r="F34" s="490">
        <v>6.7122381000000004</v>
      </c>
      <c r="G34" s="490">
        <v>6.76510386</v>
      </c>
      <c r="H34" s="490">
        <v>8.2176273799999997</v>
      </c>
      <c r="I34" s="490">
        <v>9.2882745999999994</v>
      </c>
      <c r="J34" s="490">
        <v>9.1206965899999997</v>
      </c>
      <c r="K34" s="490">
        <v>7.99688058</v>
      </c>
      <c r="L34" s="490">
        <v>7.8674244199999999</v>
      </c>
      <c r="M34" s="490">
        <v>7.46868599</v>
      </c>
      <c r="N34" s="490">
        <v>8.1052781599999992</v>
      </c>
      <c r="O34" s="490">
        <v>8.0955605899999998</v>
      </c>
      <c r="P34" s="490">
        <v>8.1999971499999997</v>
      </c>
      <c r="Q34" s="490">
        <v>7.7826394399999996</v>
      </c>
      <c r="R34" s="490">
        <v>7.2418826100000002</v>
      </c>
      <c r="S34" s="490">
        <v>7.6348492200000004</v>
      </c>
      <c r="T34" s="490">
        <v>8.8419346799999996</v>
      </c>
      <c r="U34" s="490">
        <v>9.4009085199999998</v>
      </c>
      <c r="V34" s="490">
        <v>9.6243798999999992</v>
      </c>
      <c r="W34" s="490">
        <v>8.5814467499999996</v>
      </c>
      <c r="X34" s="490">
        <v>8.1175325899999997</v>
      </c>
      <c r="Y34" s="490">
        <v>7.7465175000000004</v>
      </c>
      <c r="Z34" s="490">
        <v>8.1649260899999998</v>
      </c>
      <c r="AA34" s="490">
        <v>8.8379906699999999</v>
      </c>
      <c r="AB34" s="490">
        <v>8.1057179099999992</v>
      </c>
      <c r="AC34" s="490">
        <v>8.2918882000000007</v>
      </c>
      <c r="AD34" s="490">
        <v>7.6794295799999999</v>
      </c>
      <c r="AE34" s="490">
        <v>8.1904715299999999</v>
      </c>
      <c r="AF34" s="490">
        <v>8.9129418600000001</v>
      </c>
      <c r="AG34" s="490">
        <v>9.7156642299999998</v>
      </c>
      <c r="AH34" s="490">
        <v>9.7325975400000004</v>
      </c>
      <c r="AI34" s="490">
        <v>9.1347421999999998</v>
      </c>
      <c r="AJ34" s="490">
        <v>8.0692033399999996</v>
      </c>
      <c r="AK34" s="490">
        <v>8.10395486</v>
      </c>
      <c r="AL34" s="490">
        <v>8.7632351100000001</v>
      </c>
      <c r="AM34" s="490">
        <v>9.1390516000000002</v>
      </c>
      <c r="AN34" s="490">
        <v>8.0932784099999999</v>
      </c>
      <c r="AO34" s="490">
        <v>8.6448432200000003</v>
      </c>
      <c r="AP34" s="490">
        <v>7.9870484599999996</v>
      </c>
      <c r="AQ34" s="490">
        <v>8.6031922600000001</v>
      </c>
      <c r="AR34" s="490">
        <v>9.4168327000000005</v>
      </c>
      <c r="AS34" s="490">
        <v>9.94218534</v>
      </c>
      <c r="AT34" s="490">
        <v>10.29008417</v>
      </c>
      <c r="AU34" s="490">
        <v>9.2415581299999996</v>
      </c>
      <c r="AV34" s="490">
        <v>8.6312925200000006</v>
      </c>
      <c r="AW34" s="490">
        <v>8.4797052300000004</v>
      </c>
      <c r="AX34" s="490">
        <v>8.7954070000000009</v>
      </c>
      <c r="AY34" s="490">
        <v>9.3766416400000008</v>
      </c>
      <c r="AZ34" s="490">
        <v>8.1754262200000003</v>
      </c>
      <c r="BA34" s="490">
        <v>8.3213414100000005</v>
      </c>
      <c r="BB34" s="490">
        <v>7.95844124</v>
      </c>
      <c r="BC34" s="490">
        <v>8.8882306199999999</v>
      </c>
      <c r="BD34" s="705">
        <v>9.6071681600000005</v>
      </c>
      <c r="BE34" s="705">
        <v>10.186873609999999</v>
      </c>
      <c r="BF34" s="705">
        <v>10.35347964</v>
      </c>
      <c r="BG34" s="705">
        <v>9.4487850099999999</v>
      </c>
      <c r="BH34" s="705">
        <v>8.7104017362999997</v>
      </c>
      <c r="BI34" s="705">
        <v>8.5377702862000007</v>
      </c>
      <c r="BJ34" s="494">
        <v>9.4640959999999996</v>
      </c>
      <c r="BK34" s="494">
        <v>9.7429699999999997</v>
      </c>
      <c r="BL34" s="494">
        <v>8.5047110000000004</v>
      </c>
      <c r="BM34" s="494">
        <v>8.7452830000000006</v>
      </c>
      <c r="BN34" s="494">
        <v>8.128679</v>
      </c>
      <c r="BO34" s="494">
        <v>8.9670000000000005</v>
      </c>
      <c r="BP34" s="494">
        <v>9.6344100000000008</v>
      </c>
      <c r="BQ34" s="494">
        <v>10.735609999999999</v>
      </c>
      <c r="BR34" s="494">
        <v>10.735580000000001</v>
      </c>
      <c r="BS34" s="494">
        <v>9.4303059999999999</v>
      </c>
      <c r="BT34" s="494">
        <v>8.8455279999999998</v>
      </c>
      <c r="BU34" s="494">
        <v>8.729317</v>
      </c>
      <c r="BV34" s="494">
        <v>9.4872960000000006</v>
      </c>
    </row>
    <row r="35" spans="1:74" ht="11.05" customHeight="1" x14ac:dyDescent="0.2">
      <c r="A35" s="55" t="s">
        <v>615</v>
      </c>
      <c r="B35" s="850" t="s">
        <v>1029</v>
      </c>
      <c r="C35" s="490">
        <v>24.945068330000002</v>
      </c>
      <c r="D35" s="490">
        <v>23.490674030000001</v>
      </c>
      <c r="E35" s="490">
        <v>23.94998511</v>
      </c>
      <c r="F35" s="490">
        <v>21.551877409999999</v>
      </c>
      <c r="G35" s="490">
        <v>22.72610431</v>
      </c>
      <c r="H35" s="490">
        <v>25.960022210000002</v>
      </c>
      <c r="I35" s="490">
        <v>30.07686781</v>
      </c>
      <c r="J35" s="490">
        <v>29.19860985</v>
      </c>
      <c r="K35" s="490">
        <v>26.79907369</v>
      </c>
      <c r="L35" s="490">
        <v>25.512225369999999</v>
      </c>
      <c r="M35" s="490">
        <v>23.524370999999999</v>
      </c>
      <c r="N35" s="490">
        <v>23.631419910000002</v>
      </c>
      <c r="O35" s="490">
        <v>24.56798388</v>
      </c>
      <c r="P35" s="490">
        <v>22.789525430000001</v>
      </c>
      <c r="Q35" s="490">
        <v>23.452647150000001</v>
      </c>
      <c r="R35" s="490">
        <v>23.80185195</v>
      </c>
      <c r="S35" s="490">
        <v>25.60128508</v>
      </c>
      <c r="T35" s="490">
        <v>27.93244657</v>
      </c>
      <c r="U35" s="490">
        <v>30.463320320000001</v>
      </c>
      <c r="V35" s="490">
        <v>31.120992909999998</v>
      </c>
      <c r="W35" s="490">
        <v>28.04278313</v>
      </c>
      <c r="X35" s="490">
        <v>26.689851010000002</v>
      </c>
      <c r="Y35" s="490">
        <v>24.11700497</v>
      </c>
      <c r="Z35" s="490">
        <v>24.548862679999999</v>
      </c>
      <c r="AA35" s="490">
        <v>27.068993590000002</v>
      </c>
      <c r="AB35" s="490">
        <v>24.234512039999998</v>
      </c>
      <c r="AC35" s="490">
        <v>25.104618689999999</v>
      </c>
      <c r="AD35" s="490">
        <v>25.3111532</v>
      </c>
      <c r="AE35" s="490">
        <v>28.54665284</v>
      </c>
      <c r="AF35" s="490">
        <v>29.766604770000001</v>
      </c>
      <c r="AG35" s="490">
        <v>32.971963119999998</v>
      </c>
      <c r="AH35" s="490">
        <v>32.334532979999999</v>
      </c>
      <c r="AI35" s="490">
        <v>29.36825279</v>
      </c>
      <c r="AJ35" s="490">
        <v>26.626436089999999</v>
      </c>
      <c r="AK35" s="490">
        <v>26.428519810000001</v>
      </c>
      <c r="AL35" s="490">
        <v>27.045388079999999</v>
      </c>
      <c r="AM35" s="490">
        <v>25.606300659999999</v>
      </c>
      <c r="AN35" s="490">
        <v>24.211719899999999</v>
      </c>
      <c r="AO35" s="490">
        <v>27.19191348</v>
      </c>
      <c r="AP35" s="490">
        <v>25.693719300000001</v>
      </c>
      <c r="AQ35" s="490">
        <v>28.214352760000001</v>
      </c>
      <c r="AR35" s="490">
        <v>29.549976919999999</v>
      </c>
      <c r="AS35" s="490">
        <v>33.699621110000002</v>
      </c>
      <c r="AT35" s="490">
        <v>34.186916689999997</v>
      </c>
      <c r="AU35" s="490">
        <v>30.793091610000001</v>
      </c>
      <c r="AV35" s="490">
        <v>28.497893770000001</v>
      </c>
      <c r="AW35" s="490">
        <v>26.64223337</v>
      </c>
      <c r="AX35" s="490">
        <v>26.984518449999999</v>
      </c>
      <c r="AY35" s="490">
        <v>27.322913249999999</v>
      </c>
      <c r="AZ35" s="490">
        <v>25.18906264</v>
      </c>
      <c r="BA35" s="490">
        <v>26.15512768</v>
      </c>
      <c r="BB35" s="490">
        <v>26.165270069999998</v>
      </c>
      <c r="BC35" s="490">
        <v>29.096326349999998</v>
      </c>
      <c r="BD35" s="705">
        <v>31.29401343</v>
      </c>
      <c r="BE35" s="705">
        <v>33.47410635</v>
      </c>
      <c r="BF35" s="705">
        <v>33.48159819</v>
      </c>
      <c r="BG35" s="705">
        <v>29.743607019999999</v>
      </c>
      <c r="BH35" s="705">
        <v>28.582012455000001</v>
      </c>
      <c r="BI35" s="705">
        <v>27.140987029000001</v>
      </c>
      <c r="BJ35" s="494">
        <v>27.71238</v>
      </c>
      <c r="BK35" s="494">
        <v>28.035430000000002</v>
      </c>
      <c r="BL35" s="494">
        <v>25.612069999999999</v>
      </c>
      <c r="BM35" s="494">
        <v>27.242989999999999</v>
      </c>
      <c r="BN35" s="494">
        <v>26.863530000000001</v>
      </c>
      <c r="BO35" s="494">
        <v>29.258209999999998</v>
      </c>
      <c r="BP35" s="494">
        <v>31.61814</v>
      </c>
      <c r="BQ35" s="494">
        <v>34.062260000000002</v>
      </c>
      <c r="BR35" s="494">
        <v>34.777430000000003</v>
      </c>
      <c r="BS35" s="494">
        <v>30.479040000000001</v>
      </c>
      <c r="BT35" s="494">
        <v>29.255510000000001</v>
      </c>
      <c r="BU35" s="494">
        <v>27.737960000000001</v>
      </c>
      <c r="BV35" s="494">
        <v>27.767589999999998</v>
      </c>
    </row>
    <row r="36" spans="1:74" ht="11.05" customHeight="1" x14ac:dyDescent="0.2">
      <c r="A36" s="55" t="s">
        <v>616</v>
      </c>
      <c r="B36" s="850" t="s">
        <v>1030</v>
      </c>
      <c r="C36" s="490">
        <v>7.0994663100000004</v>
      </c>
      <c r="D36" s="490">
        <v>6.8953428800000003</v>
      </c>
      <c r="E36" s="490">
        <v>6.66870034</v>
      </c>
      <c r="F36" s="490">
        <v>5.9274410299999998</v>
      </c>
      <c r="G36" s="490">
        <v>6.1719630099999998</v>
      </c>
      <c r="H36" s="490">
        <v>7.42871682</v>
      </c>
      <c r="I36" s="490">
        <v>8.6864079299999997</v>
      </c>
      <c r="J36" s="490">
        <v>8.6774365299999996</v>
      </c>
      <c r="K36" s="490">
        <v>8.0032880399999993</v>
      </c>
      <c r="L36" s="490">
        <v>7.1078119199999996</v>
      </c>
      <c r="M36" s="490">
        <v>6.4875540599999999</v>
      </c>
      <c r="N36" s="490">
        <v>6.8803351499999996</v>
      </c>
      <c r="O36" s="490">
        <v>7.1244195299999999</v>
      </c>
      <c r="P36" s="490">
        <v>6.8319317000000002</v>
      </c>
      <c r="Q36" s="490">
        <v>6.7089845500000003</v>
      </c>
      <c r="R36" s="490">
        <v>6.6412048300000004</v>
      </c>
      <c r="S36" s="490">
        <v>6.9145448099999998</v>
      </c>
      <c r="T36" s="490">
        <v>7.9375961999999998</v>
      </c>
      <c r="U36" s="490">
        <v>8.6685969000000007</v>
      </c>
      <c r="V36" s="490">
        <v>9.0147376599999998</v>
      </c>
      <c r="W36" s="490">
        <v>8.2906486299999997</v>
      </c>
      <c r="X36" s="490">
        <v>7.4290153500000002</v>
      </c>
      <c r="Y36" s="490">
        <v>6.7616781399999999</v>
      </c>
      <c r="Z36" s="490">
        <v>6.7464207099999998</v>
      </c>
      <c r="AA36" s="490">
        <v>7.4193315899999996</v>
      </c>
      <c r="AB36" s="490">
        <v>6.8972957099999999</v>
      </c>
      <c r="AC36" s="490">
        <v>6.8491838300000003</v>
      </c>
      <c r="AD36" s="490">
        <v>6.6631069500000004</v>
      </c>
      <c r="AE36" s="490">
        <v>7.4447977600000002</v>
      </c>
      <c r="AF36" s="490">
        <v>8.4598714899999994</v>
      </c>
      <c r="AG36" s="490">
        <v>9.3843015300000001</v>
      </c>
      <c r="AH36" s="490">
        <v>9.1997963600000006</v>
      </c>
      <c r="AI36" s="490">
        <v>8.38916124</v>
      </c>
      <c r="AJ36" s="490">
        <v>7.2194981</v>
      </c>
      <c r="AK36" s="490">
        <v>6.8231891500000001</v>
      </c>
      <c r="AL36" s="490">
        <v>7.1246243299999996</v>
      </c>
      <c r="AM36" s="490">
        <v>7.16558078</v>
      </c>
      <c r="AN36" s="490">
        <v>6.6622586500000001</v>
      </c>
      <c r="AO36" s="490">
        <v>6.7994585299999999</v>
      </c>
      <c r="AP36" s="490">
        <v>6.6980274499999997</v>
      </c>
      <c r="AQ36" s="490">
        <v>7.11530605</v>
      </c>
      <c r="AR36" s="490">
        <v>7.9294516799999997</v>
      </c>
      <c r="AS36" s="490">
        <v>8.8959988699999997</v>
      </c>
      <c r="AT36" s="490">
        <v>9.3908985900000008</v>
      </c>
      <c r="AU36" s="490">
        <v>8.7577627200000006</v>
      </c>
      <c r="AV36" s="490">
        <v>7.5637058499999998</v>
      </c>
      <c r="AW36" s="490">
        <v>6.95996842</v>
      </c>
      <c r="AX36" s="490">
        <v>6.9036874199999998</v>
      </c>
      <c r="AY36" s="490">
        <v>7.7449370899999996</v>
      </c>
      <c r="AZ36" s="490">
        <v>6.9595528199999999</v>
      </c>
      <c r="BA36" s="490">
        <v>6.7670045500000002</v>
      </c>
      <c r="BB36" s="490">
        <v>6.8321018999999996</v>
      </c>
      <c r="BC36" s="490">
        <v>7.8134118399999997</v>
      </c>
      <c r="BD36" s="705">
        <v>8.4545120399999991</v>
      </c>
      <c r="BE36" s="705">
        <v>9.1336224300000008</v>
      </c>
      <c r="BF36" s="705">
        <v>9.5047804800000009</v>
      </c>
      <c r="BG36" s="705">
        <v>8.5122207599999999</v>
      </c>
      <c r="BH36" s="705">
        <v>7.5333048733999997</v>
      </c>
      <c r="BI36" s="705">
        <v>7.0549796460999996</v>
      </c>
      <c r="BJ36" s="494">
        <v>7.0792169999999999</v>
      </c>
      <c r="BK36" s="494">
        <v>7.7132290000000001</v>
      </c>
      <c r="BL36" s="494">
        <v>6.7515530000000004</v>
      </c>
      <c r="BM36" s="494">
        <v>6.8280919999999998</v>
      </c>
      <c r="BN36" s="494">
        <v>6.8204659999999997</v>
      </c>
      <c r="BO36" s="494">
        <v>7.6089180000000001</v>
      </c>
      <c r="BP36" s="494">
        <v>8.248246</v>
      </c>
      <c r="BQ36" s="494">
        <v>9.0888390000000001</v>
      </c>
      <c r="BR36" s="494">
        <v>9.5304479999999998</v>
      </c>
      <c r="BS36" s="494">
        <v>8.4765809999999995</v>
      </c>
      <c r="BT36" s="494">
        <v>7.4485450000000002</v>
      </c>
      <c r="BU36" s="494">
        <v>7.0227050000000002</v>
      </c>
      <c r="BV36" s="494">
        <v>6.9564940000000002</v>
      </c>
    </row>
    <row r="37" spans="1:74" ht="11.05" customHeight="1" x14ac:dyDescent="0.2">
      <c r="A37" s="55" t="s">
        <v>617</v>
      </c>
      <c r="B37" s="850" t="s">
        <v>1031</v>
      </c>
      <c r="C37" s="490">
        <v>15.96417106</v>
      </c>
      <c r="D37" s="490">
        <v>14.76486551</v>
      </c>
      <c r="E37" s="490">
        <v>15.67209107</v>
      </c>
      <c r="F37" s="490">
        <v>14.261084629999999</v>
      </c>
      <c r="G37" s="490">
        <v>14.504887800000001</v>
      </c>
      <c r="H37" s="490">
        <v>17.494225419999999</v>
      </c>
      <c r="I37" s="490">
        <v>19.741633360000002</v>
      </c>
      <c r="J37" s="490">
        <v>19.349304870000001</v>
      </c>
      <c r="K37" s="490">
        <v>18.080683390000001</v>
      </c>
      <c r="L37" s="490">
        <v>17.414857120000001</v>
      </c>
      <c r="M37" s="490">
        <v>14.551227020000001</v>
      </c>
      <c r="N37" s="490">
        <v>15.576657730000001</v>
      </c>
      <c r="O37" s="490">
        <v>15.26104836</v>
      </c>
      <c r="P37" s="490">
        <v>13.37588306</v>
      </c>
      <c r="Q37" s="490">
        <v>14.202703319999999</v>
      </c>
      <c r="R37" s="490">
        <v>15.88670698</v>
      </c>
      <c r="S37" s="490">
        <v>16.43318678</v>
      </c>
      <c r="T37" s="490">
        <v>18.558992969999998</v>
      </c>
      <c r="U37" s="490">
        <v>19.629881860000001</v>
      </c>
      <c r="V37" s="490">
        <v>20.00118973</v>
      </c>
      <c r="W37" s="490">
        <v>19.16775973</v>
      </c>
      <c r="X37" s="490">
        <v>17.808233470000001</v>
      </c>
      <c r="Y37" s="490">
        <v>15.68553503</v>
      </c>
      <c r="Z37" s="490">
        <v>15.807977749999999</v>
      </c>
      <c r="AA37" s="490">
        <v>16.57259436</v>
      </c>
      <c r="AB37" s="490">
        <v>15.38593725</v>
      </c>
      <c r="AC37" s="490">
        <v>16.20987964</v>
      </c>
      <c r="AD37" s="490">
        <v>16.144987159999999</v>
      </c>
      <c r="AE37" s="490">
        <v>18.099011740000002</v>
      </c>
      <c r="AF37" s="490">
        <v>19.740894319999999</v>
      </c>
      <c r="AG37" s="490">
        <v>21.287491979999999</v>
      </c>
      <c r="AH37" s="490">
        <v>21.639864410000001</v>
      </c>
      <c r="AI37" s="490">
        <v>20.536307390000001</v>
      </c>
      <c r="AJ37" s="490">
        <v>17.825210460000001</v>
      </c>
      <c r="AK37" s="490">
        <v>16.792486239999999</v>
      </c>
      <c r="AL37" s="490">
        <v>18.022825109999999</v>
      </c>
      <c r="AM37" s="490">
        <v>17.341389199999998</v>
      </c>
      <c r="AN37" s="490">
        <v>15.66736367</v>
      </c>
      <c r="AO37" s="490">
        <v>16.908252529999999</v>
      </c>
      <c r="AP37" s="490">
        <v>16.353681630000001</v>
      </c>
      <c r="AQ37" s="490">
        <v>18.010085780000001</v>
      </c>
      <c r="AR37" s="490">
        <v>19.924556219999999</v>
      </c>
      <c r="AS37" s="490">
        <v>22.15317172</v>
      </c>
      <c r="AT37" s="490">
        <v>23.137815620000001</v>
      </c>
      <c r="AU37" s="490">
        <v>21.496573470000001</v>
      </c>
      <c r="AV37" s="490">
        <v>19.58419176</v>
      </c>
      <c r="AW37" s="490">
        <v>17.202542300000001</v>
      </c>
      <c r="AX37" s="490">
        <v>16.566935130000001</v>
      </c>
      <c r="AY37" s="490">
        <v>17.203562479999999</v>
      </c>
      <c r="AZ37" s="490">
        <v>16.562516800000001</v>
      </c>
      <c r="BA37" s="490">
        <v>15.955928569999999</v>
      </c>
      <c r="BB37" s="490">
        <v>15.96392833</v>
      </c>
      <c r="BC37" s="490">
        <v>18.690513129999999</v>
      </c>
      <c r="BD37" s="705">
        <v>20.278674859999999</v>
      </c>
      <c r="BE37" s="705">
        <v>21.311087499999999</v>
      </c>
      <c r="BF37" s="705">
        <v>21.240294089999999</v>
      </c>
      <c r="BG37" s="705">
        <v>20.088405529999999</v>
      </c>
      <c r="BH37" s="705">
        <v>19.991071257000002</v>
      </c>
      <c r="BI37" s="705">
        <v>17.483847588</v>
      </c>
      <c r="BJ37" s="494">
        <v>16.743310000000001</v>
      </c>
      <c r="BK37" s="494">
        <v>17.696739999999998</v>
      </c>
      <c r="BL37" s="494">
        <v>16.92775</v>
      </c>
      <c r="BM37" s="494">
        <v>16.80348</v>
      </c>
      <c r="BN37" s="494">
        <v>16.172270000000001</v>
      </c>
      <c r="BO37" s="494">
        <v>18.604990000000001</v>
      </c>
      <c r="BP37" s="494">
        <v>20.312190000000001</v>
      </c>
      <c r="BQ37" s="494">
        <v>22.01792</v>
      </c>
      <c r="BR37" s="494">
        <v>21.684979999999999</v>
      </c>
      <c r="BS37" s="494">
        <v>20.584350000000001</v>
      </c>
      <c r="BT37" s="494">
        <v>20.140419999999999</v>
      </c>
      <c r="BU37" s="494">
        <v>17.873889999999999</v>
      </c>
      <c r="BV37" s="494">
        <v>17.232520000000001</v>
      </c>
    </row>
    <row r="38" spans="1:74" ht="11.05" customHeight="1" x14ac:dyDescent="0.2">
      <c r="A38" s="55" t="s">
        <v>618</v>
      </c>
      <c r="B38" s="850" t="s">
        <v>1032</v>
      </c>
      <c r="C38" s="490">
        <v>7.7447028600000003</v>
      </c>
      <c r="D38" s="490">
        <v>7.3222927899999997</v>
      </c>
      <c r="E38" s="490">
        <v>7.4520796000000002</v>
      </c>
      <c r="F38" s="490">
        <v>6.62420893</v>
      </c>
      <c r="G38" s="490">
        <v>7.5310995900000002</v>
      </c>
      <c r="H38" s="490">
        <v>8.1192547899999994</v>
      </c>
      <c r="I38" s="490">
        <v>9.3491964799999998</v>
      </c>
      <c r="J38" s="490">
        <v>9.6208175899999997</v>
      </c>
      <c r="K38" s="490">
        <v>8.6048863400000002</v>
      </c>
      <c r="L38" s="490">
        <v>8.0140579600000006</v>
      </c>
      <c r="M38" s="490">
        <v>7.3252012799999999</v>
      </c>
      <c r="N38" s="490">
        <v>7.58055784</v>
      </c>
      <c r="O38" s="490">
        <v>7.5742229500000002</v>
      </c>
      <c r="P38" s="490">
        <v>6.92977065</v>
      </c>
      <c r="Q38" s="490">
        <v>7.4460436000000003</v>
      </c>
      <c r="R38" s="490">
        <v>7.5094590700000001</v>
      </c>
      <c r="S38" s="490">
        <v>8.1059131600000001</v>
      </c>
      <c r="T38" s="490">
        <v>9.1994155000000006</v>
      </c>
      <c r="U38" s="490">
        <v>9.9136691700000004</v>
      </c>
      <c r="V38" s="490">
        <v>9.7875881299999996</v>
      </c>
      <c r="W38" s="490">
        <v>8.9759218700000005</v>
      </c>
      <c r="X38" s="490">
        <v>7.9543006600000004</v>
      </c>
      <c r="Y38" s="490">
        <v>7.5010236900000002</v>
      </c>
      <c r="Z38" s="490">
        <v>7.78308161</v>
      </c>
      <c r="AA38" s="490">
        <v>7.93641782</v>
      </c>
      <c r="AB38" s="490">
        <v>7.3223864399999998</v>
      </c>
      <c r="AC38" s="490">
        <v>7.9086589700000003</v>
      </c>
      <c r="AD38" s="490">
        <v>7.7906753899999996</v>
      </c>
      <c r="AE38" s="490">
        <v>8.4210285999999996</v>
      </c>
      <c r="AF38" s="490">
        <v>9.1973194500000002</v>
      </c>
      <c r="AG38" s="490">
        <v>10.17181568</v>
      </c>
      <c r="AH38" s="490">
        <v>10.1579923</v>
      </c>
      <c r="AI38" s="490">
        <v>9.2496164800000003</v>
      </c>
      <c r="AJ38" s="490">
        <v>8.2880860300000005</v>
      </c>
      <c r="AK38" s="490">
        <v>7.7204458799999998</v>
      </c>
      <c r="AL38" s="490">
        <v>8.2514569299999998</v>
      </c>
      <c r="AM38" s="490">
        <v>8.3321729500000004</v>
      </c>
      <c r="AN38" s="490">
        <v>7.6887723399999999</v>
      </c>
      <c r="AO38" s="490">
        <v>8.1570247800000004</v>
      </c>
      <c r="AP38" s="490">
        <v>7.9426798099999996</v>
      </c>
      <c r="AQ38" s="490">
        <v>8.5860065399999996</v>
      </c>
      <c r="AR38" s="490">
        <v>8.8971394700000008</v>
      </c>
      <c r="AS38" s="490">
        <v>10.64280864</v>
      </c>
      <c r="AT38" s="490">
        <v>10.56943572</v>
      </c>
      <c r="AU38" s="490">
        <v>9.2757569800000006</v>
      </c>
      <c r="AV38" s="490">
        <v>8.7673261</v>
      </c>
      <c r="AW38" s="490">
        <v>8.0129891600000001</v>
      </c>
      <c r="AX38" s="490">
        <v>8.4505635199999993</v>
      </c>
      <c r="AY38" s="490">
        <v>8.5143637000000005</v>
      </c>
      <c r="AZ38" s="490">
        <v>8.0341812600000004</v>
      </c>
      <c r="BA38" s="490">
        <v>8.1420159600000002</v>
      </c>
      <c r="BB38" s="490">
        <v>8.1129329800000001</v>
      </c>
      <c r="BC38" s="490">
        <v>8.8760944800000008</v>
      </c>
      <c r="BD38" s="705">
        <v>9.90501626</v>
      </c>
      <c r="BE38" s="705">
        <v>10.87172874</v>
      </c>
      <c r="BF38" s="705">
        <v>11.13161058</v>
      </c>
      <c r="BG38" s="705">
        <v>9.8433177500000006</v>
      </c>
      <c r="BH38" s="705">
        <v>9.2384556129999993</v>
      </c>
      <c r="BI38" s="705">
        <v>8.1722613832000004</v>
      </c>
      <c r="BJ38" s="494">
        <v>8.5561039999999995</v>
      </c>
      <c r="BK38" s="494">
        <v>8.7446640000000002</v>
      </c>
      <c r="BL38" s="494">
        <v>8.0333050000000004</v>
      </c>
      <c r="BM38" s="494">
        <v>8.3946539999999992</v>
      </c>
      <c r="BN38" s="494">
        <v>8.4026150000000008</v>
      </c>
      <c r="BO38" s="494">
        <v>9.1583009999999998</v>
      </c>
      <c r="BP38" s="494">
        <v>9.8683940000000003</v>
      </c>
      <c r="BQ38" s="494">
        <v>10.98385</v>
      </c>
      <c r="BR38" s="494">
        <v>11.389530000000001</v>
      </c>
      <c r="BS38" s="494">
        <v>9.9384949999999996</v>
      </c>
      <c r="BT38" s="494">
        <v>9.2907309999999992</v>
      </c>
      <c r="BU38" s="494">
        <v>8.3569999999999993</v>
      </c>
      <c r="BV38" s="494">
        <v>8.8409980000000008</v>
      </c>
    </row>
    <row r="39" spans="1:74" ht="11.05" customHeight="1" x14ac:dyDescent="0.2">
      <c r="A39" s="55" t="s">
        <v>619</v>
      </c>
      <c r="B39" s="850" t="s">
        <v>1033</v>
      </c>
      <c r="C39" s="490">
        <v>13.13990897</v>
      </c>
      <c r="D39" s="490">
        <v>11.53004016</v>
      </c>
      <c r="E39" s="490">
        <v>12.9180777</v>
      </c>
      <c r="F39" s="490">
        <v>11.17134358</v>
      </c>
      <c r="G39" s="490">
        <v>10.777400480000001</v>
      </c>
      <c r="H39" s="490">
        <v>12.327765729999999</v>
      </c>
      <c r="I39" s="490">
        <v>14.481208970000001</v>
      </c>
      <c r="J39" s="490">
        <v>12.74740896</v>
      </c>
      <c r="K39" s="490">
        <v>13.00803865</v>
      </c>
      <c r="L39" s="490">
        <v>13.63790081</v>
      </c>
      <c r="M39" s="490">
        <v>10.975699029999999</v>
      </c>
      <c r="N39" s="490">
        <v>13.347879949999999</v>
      </c>
      <c r="O39" s="490">
        <v>11.50034812</v>
      </c>
      <c r="P39" s="490">
        <v>10.28932275</v>
      </c>
      <c r="Q39" s="490">
        <v>13.796299749999999</v>
      </c>
      <c r="R39" s="490">
        <v>10.08823142</v>
      </c>
      <c r="S39" s="490">
        <v>11.397479969999999</v>
      </c>
      <c r="T39" s="490">
        <v>13.89967719</v>
      </c>
      <c r="U39" s="490">
        <v>14.591042720000001</v>
      </c>
      <c r="V39" s="490">
        <v>14.98495599</v>
      </c>
      <c r="W39" s="490">
        <v>13.64937151</v>
      </c>
      <c r="X39" s="490">
        <v>13.781724690000001</v>
      </c>
      <c r="Y39" s="490">
        <v>12.66525129</v>
      </c>
      <c r="Z39" s="490">
        <v>13.26402463</v>
      </c>
      <c r="AA39" s="490">
        <v>13.07515001</v>
      </c>
      <c r="AB39" s="490">
        <v>11.369141470000001</v>
      </c>
      <c r="AC39" s="490">
        <v>13.37288671</v>
      </c>
      <c r="AD39" s="490">
        <v>12.58596775</v>
      </c>
      <c r="AE39" s="490">
        <v>12.35349581</v>
      </c>
      <c r="AF39" s="490">
        <v>13.066198569999999</v>
      </c>
      <c r="AG39" s="490">
        <v>14.676134490000001</v>
      </c>
      <c r="AH39" s="490">
        <v>15.873616699999999</v>
      </c>
      <c r="AI39" s="490">
        <v>14.95385952</v>
      </c>
      <c r="AJ39" s="490">
        <v>14.16448048</v>
      </c>
      <c r="AK39" s="490">
        <v>12.06706514</v>
      </c>
      <c r="AL39" s="490">
        <v>13.01841134</v>
      </c>
      <c r="AM39" s="490">
        <v>13.910228500000001</v>
      </c>
      <c r="AN39" s="490">
        <v>12.5283497</v>
      </c>
      <c r="AO39" s="490">
        <v>14.232821850000001</v>
      </c>
      <c r="AP39" s="490">
        <v>11.639300390000001</v>
      </c>
      <c r="AQ39" s="490">
        <v>13.376851419999999</v>
      </c>
      <c r="AR39" s="490">
        <v>13.86261633</v>
      </c>
      <c r="AS39" s="490">
        <v>15.26085181</v>
      </c>
      <c r="AT39" s="490">
        <v>15.71105687</v>
      </c>
      <c r="AU39" s="490">
        <v>14.570243039999999</v>
      </c>
      <c r="AV39" s="490">
        <v>14.78561989</v>
      </c>
      <c r="AW39" s="490">
        <v>13.046032589999999</v>
      </c>
      <c r="AX39" s="490">
        <v>13.465372609999999</v>
      </c>
      <c r="AY39" s="490">
        <v>13.668032070000001</v>
      </c>
      <c r="AZ39" s="490">
        <v>12.295249330000001</v>
      </c>
      <c r="BA39" s="490">
        <v>12.61411148</v>
      </c>
      <c r="BB39" s="490">
        <v>12.47764516</v>
      </c>
      <c r="BC39" s="490">
        <v>12.819089099999999</v>
      </c>
      <c r="BD39" s="705">
        <v>13.389717490000001</v>
      </c>
      <c r="BE39" s="705">
        <v>15.221652020000001</v>
      </c>
      <c r="BF39" s="705">
        <v>15.22980866</v>
      </c>
      <c r="BG39" s="705">
        <v>14.06405359</v>
      </c>
      <c r="BH39" s="705">
        <v>15.202576225</v>
      </c>
      <c r="BI39" s="705">
        <v>13.141261183999999</v>
      </c>
      <c r="BJ39" s="494">
        <v>13.401579999999999</v>
      </c>
      <c r="BK39" s="494">
        <v>13.555300000000001</v>
      </c>
      <c r="BL39" s="494">
        <v>11.908950000000001</v>
      </c>
      <c r="BM39" s="494">
        <v>12.642200000000001</v>
      </c>
      <c r="BN39" s="494">
        <v>12.58268</v>
      </c>
      <c r="BO39" s="494">
        <v>12.920680000000001</v>
      </c>
      <c r="BP39" s="494">
        <v>13.42665</v>
      </c>
      <c r="BQ39" s="494">
        <v>14.92502</v>
      </c>
      <c r="BR39" s="494">
        <v>15.17361</v>
      </c>
      <c r="BS39" s="494">
        <v>14.18403</v>
      </c>
      <c r="BT39" s="494">
        <v>15.158379999999999</v>
      </c>
      <c r="BU39" s="494">
        <v>12.994540000000001</v>
      </c>
      <c r="BV39" s="494">
        <v>13.48879</v>
      </c>
    </row>
    <row r="40" spans="1:74" ht="11.05" customHeight="1" x14ac:dyDescent="0.2">
      <c r="A40" s="55" t="s">
        <v>620</v>
      </c>
      <c r="B40" s="850" t="s">
        <v>1034</v>
      </c>
      <c r="C40" s="490">
        <v>0.48332563000000001</v>
      </c>
      <c r="D40" s="490">
        <v>0.45793530999999998</v>
      </c>
      <c r="E40" s="490">
        <v>0.45966076</v>
      </c>
      <c r="F40" s="490">
        <v>0.38239532999999998</v>
      </c>
      <c r="G40" s="490">
        <v>0.38466419000000002</v>
      </c>
      <c r="H40" s="490">
        <v>0.40481718</v>
      </c>
      <c r="I40" s="490">
        <v>0.43126882</v>
      </c>
      <c r="J40" s="490">
        <v>0.43554092999999999</v>
      </c>
      <c r="K40" s="490">
        <v>0.42153709</v>
      </c>
      <c r="L40" s="490">
        <v>0.44583267999999998</v>
      </c>
      <c r="M40" s="490">
        <v>0.44753511000000001</v>
      </c>
      <c r="N40" s="490">
        <v>0.45390397999999998</v>
      </c>
      <c r="O40" s="490">
        <v>0.44269892999999999</v>
      </c>
      <c r="P40" s="490">
        <v>0.41257279000000002</v>
      </c>
      <c r="Q40" s="490">
        <v>0.45006309999999999</v>
      </c>
      <c r="R40" s="490">
        <v>0.42038437000000001</v>
      </c>
      <c r="S40" s="490">
        <v>0.44035260999999998</v>
      </c>
      <c r="T40" s="490">
        <v>0.43736755999999999</v>
      </c>
      <c r="U40" s="490">
        <v>0.45105693000000002</v>
      </c>
      <c r="V40" s="490">
        <v>0.45684623000000002</v>
      </c>
      <c r="W40" s="490">
        <v>0.44554505</v>
      </c>
      <c r="X40" s="490">
        <v>0.45288745000000002</v>
      </c>
      <c r="Y40" s="490">
        <v>0.46202637000000002</v>
      </c>
      <c r="Z40" s="490">
        <v>0.47138561000000001</v>
      </c>
      <c r="AA40" s="490">
        <v>0.45635778999999999</v>
      </c>
      <c r="AB40" s="490">
        <v>0.42484506999999999</v>
      </c>
      <c r="AC40" s="490">
        <v>0.45133456</v>
      </c>
      <c r="AD40" s="490">
        <v>0.43277196000000001</v>
      </c>
      <c r="AE40" s="490">
        <v>0.44228573999999998</v>
      </c>
      <c r="AF40" s="490">
        <v>0.43710710000000003</v>
      </c>
      <c r="AG40" s="490">
        <v>0.45243127</v>
      </c>
      <c r="AH40" s="490">
        <v>0.46615698999999999</v>
      </c>
      <c r="AI40" s="490">
        <v>0.45591883</v>
      </c>
      <c r="AJ40" s="490">
        <v>0.46771003</v>
      </c>
      <c r="AK40" s="490">
        <v>0.45794741</v>
      </c>
      <c r="AL40" s="490">
        <v>0.46890124</v>
      </c>
      <c r="AM40" s="490">
        <v>0.46012120000000001</v>
      </c>
      <c r="AN40" s="490">
        <v>0.42007849000000003</v>
      </c>
      <c r="AO40" s="490">
        <v>0.45433795999999999</v>
      </c>
      <c r="AP40" s="490">
        <v>0.43952770000000002</v>
      </c>
      <c r="AQ40" s="490">
        <v>0.44212075000000001</v>
      </c>
      <c r="AR40" s="490">
        <v>0.43258101999999998</v>
      </c>
      <c r="AS40" s="490">
        <v>0.45479230999999998</v>
      </c>
      <c r="AT40" s="490">
        <v>0.46935523000000001</v>
      </c>
      <c r="AU40" s="490">
        <v>0.44895852000000003</v>
      </c>
      <c r="AV40" s="490">
        <v>0.46017959000000003</v>
      </c>
      <c r="AW40" s="490">
        <v>0.45565123000000002</v>
      </c>
      <c r="AX40" s="490">
        <v>0.46416301999999998</v>
      </c>
      <c r="AY40" s="490">
        <v>0.45200212000000001</v>
      </c>
      <c r="AZ40" s="490">
        <v>0.43511170999999998</v>
      </c>
      <c r="BA40" s="490">
        <v>0.44729488000000001</v>
      </c>
      <c r="BB40" s="490">
        <v>0.42568083000000001</v>
      </c>
      <c r="BC40" s="490">
        <v>0.4388339</v>
      </c>
      <c r="BD40" s="705">
        <v>0.43220312</v>
      </c>
      <c r="BE40" s="705">
        <v>0.45215779</v>
      </c>
      <c r="BF40" s="705">
        <v>0.46464161999999998</v>
      </c>
      <c r="BG40" s="705">
        <v>0.45718684999999998</v>
      </c>
      <c r="BH40" s="705">
        <v>0.46355322999999998</v>
      </c>
      <c r="BI40" s="705">
        <v>0.45447419999999999</v>
      </c>
      <c r="BJ40" s="494">
        <v>0.46521689999999999</v>
      </c>
      <c r="BK40" s="494">
        <v>0.45388859999999998</v>
      </c>
      <c r="BL40" s="494">
        <v>0.43219679999999999</v>
      </c>
      <c r="BM40" s="494">
        <v>0.45124170000000002</v>
      </c>
      <c r="BN40" s="494">
        <v>0.43724990000000002</v>
      </c>
      <c r="BO40" s="494">
        <v>0.44808340000000002</v>
      </c>
      <c r="BP40" s="494">
        <v>0.44224269999999999</v>
      </c>
      <c r="BQ40" s="494">
        <v>0.46274579999999998</v>
      </c>
      <c r="BR40" s="494">
        <v>0.46526210000000001</v>
      </c>
      <c r="BS40" s="494">
        <v>0.45598569999999999</v>
      </c>
      <c r="BT40" s="494">
        <v>0.4616498</v>
      </c>
      <c r="BU40" s="494">
        <v>0.45176889999999997</v>
      </c>
      <c r="BV40" s="494">
        <v>0.4612116</v>
      </c>
    </row>
    <row r="41" spans="1:74" ht="11.05" customHeight="1" x14ac:dyDescent="0.2">
      <c r="A41" s="55"/>
      <c r="B41" s="57"/>
      <c r="C41" s="491"/>
      <c r="D41" s="491"/>
      <c r="E41" s="491"/>
      <c r="F41" s="491"/>
      <c r="G41" s="491"/>
      <c r="H41" s="491"/>
      <c r="I41" s="491"/>
      <c r="J41" s="491"/>
      <c r="K41" s="491"/>
      <c r="L41" s="491"/>
      <c r="M41" s="491"/>
      <c r="N41" s="491"/>
      <c r="O41" s="491"/>
      <c r="P41" s="491"/>
      <c r="Q41" s="491"/>
      <c r="R41" s="491"/>
      <c r="S41" s="491"/>
      <c r="T41" s="491"/>
      <c r="U41" s="491"/>
      <c r="V41" s="491"/>
      <c r="W41" s="491"/>
      <c r="X41" s="491"/>
      <c r="Y41" s="491"/>
      <c r="Z41" s="491"/>
      <c r="AA41" s="491"/>
      <c r="AB41" s="491"/>
      <c r="AC41" s="491"/>
      <c r="AD41" s="491"/>
      <c r="AE41" s="491"/>
      <c r="AF41" s="491"/>
      <c r="AG41" s="491"/>
      <c r="AH41" s="491"/>
      <c r="AI41" s="491"/>
      <c r="AJ41" s="491"/>
      <c r="AK41" s="491"/>
      <c r="AL41" s="491"/>
      <c r="AM41" s="491"/>
      <c r="AN41" s="491"/>
      <c r="AO41" s="491"/>
      <c r="AP41" s="491"/>
      <c r="AQ41" s="491"/>
      <c r="AR41" s="491"/>
      <c r="AS41" s="491"/>
      <c r="AT41" s="491"/>
      <c r="AU41" s="491"/>
      <c r="AV41" s="491"/>
      <c r="AW41" s="491"/>
      <c r="AX41" s="491"/>
      <c r="AY41" s="491"/>
      <c r="AZ41" s="491"/>
      <c r="BA41" s="491"/>
      <c r="BB41" s="491"/>
      <c r="BC41" s="491"/>
      <c r="BD41" s="761"/>
      <c r="BE41" s="761"/>
      <c r="BF41" s="761"/>
      <c r="BG41" s="761"/>
      <c r="BH41" s="761"/>
      <c r="BI41" s="761"/>
      <c r="BJ41" s="495"/>
      <c r="BK41" s="495"/>
      <c r="BL41" s="495"/>
      <c r="BM41" s="495"/>
      <c r="BN41" s="495"/>
      <c r="BO41" s="495"/>
      <c r="BP41" s="495"/>
      <c r="BQ41" s="495"/>
      <c r="BR41" s="495"/>
      <c r="BS41" s="495"/>
      <c r="BT41" s="495"/>
      <c r="BU41" s="495"/>
      <c r="BV41" s="495"/>
    </row>
    <row r="42" spans="1:74" s="58" customFormat="1" ht="11.05" customHeight="1" x14ac:dyDescent="0.2">
      <c r="A42" s="498" t="s">
        <v>632</v>
      </c>
      <c r="B42" s="852" t="s">
        <v>1005</v>
      </c>
      <c r="C42" s="335">
        <v>80.608512529999999</v>
      </c>
      <c r="D42" s="335">
        <v>78.902731709999998</v>
      </c>
      <c r="E42" s="335">
        <v>80.930615950000004</v>
      </c>
      <c r="F42" s="335">
        <v>72.791102109999997</v>
      </c>
      <c r="G42" s="335">
        <v>74.273010369999994</v>
      </c>
      <c r="H42" s="335">
        <v>78.444678800000005</v>
      </c>
      <c r="I42" s="335">
        <v>84.758379599999998</v>
      </c>
      <c r="J42" s="335">
        <v>86.366130150000004</v>
      </c>
      <c r="K42" s="335">
        <v>80.976889589999999</v>
      </c>
      <c r="L42" s="335">
        <v>82.371380549999998</v>
      </c>
      <c r="M42" s="335">
        <v>79.166796180000006</v>
      </c>
      <c r="N42" s="335">
        <v>79.49180088</v>
      </c>
      <c r="O42" s="335">
        <v>79.749530280000002</v>
      </c>
      <c r="P42" s="335">
        <v>74.245261900000003</v>
      </c>
      <c r="Q42" s="335">
        <v>77.551521989999998</v>
      </c>
      <c r="R42" s="335">
        <v>79.660859070000001</v>
      </c>
      <c r="S42" s="335">
        <v>83.70251055</v>
      </c>
      <c r="T42" s="335">
        <v>86.70160946</v>
      </c>
      <c r="U42" s="335">
        <v>91.052252139999993</v>
      </c>
      <c r="V42" s="335">
        <v>91.576366730000004</v>
      </c>
      <c r="W42" s="335">
        <v>85.817139620000006</v>
      </c>
      <c r="X42" s="335">
        <v>85.355969090000002</v>
      </c>
      <c r="Y42" s="335">
        <v>82.545235070000004</v>
      </c>
      <c r="Z42" s="335">
        <v>82.6552346</v>
      </c>
      <c r="AA42" s="335">
        <v>83.982005900000004</v>
      </c>
      <c r="AB42" s="335">
        <v>76.892528760000005</v>
      </c>
      <c r="AC42" s="335">
        <v>83.679089809999994</v>
      </c>
      <c r="AD42" s="335">
        <v>82.422106670000005</v>
      </c>
      <c r="AE42" s="335">
        <v>86.089694059999999</v>
      </c>
      <c r="AF42" s="335">
        <v>88.715713239999999</v>
      </c>
      <c r="AG42" s="335">
        <v>90.419842950000003</v>
      </c>
      <c r="AH42" s="335">
        <v>93.143141189999994</v>
      </c>
      <c r="AI42" s="335">
        <v>86.549522679999995</v>
      </c>
      <c r="AJ42" s="335">
        <v>85.017015029999996</v>
      </c>
      <c r="AK42" s="335">
        <v>81.701399429999995</v>
      </c>
      <c r="AL42" s="335">
        <v>81.851926710000001</v>
      </c>
      <c r="AM42" s="335">
        <v>80.407960070000001</v>
      </c>
      <c r="AN42" s="335">
        <v>76.449236850000005</v>
      </c>
      <c r="AO42" s="335">
        <v>82.817079129999996</v>
      </c>
      <c r="AP42" s="335">
        <v>80.011062530000004</v>
      </c>
      <c r="AQ42" s="335">
        <v>84.703575740000005</v>
      </c>
      <c r="AR42" s="335">
        <v>86.193145990000005</v>
      </c>
      <c r="AS42" s="335">
        <v>90.526453509999996</v>
      </c>
      <c r="AT42" s="335">
        <v>92.008705219999996</v>
      </c>
      <c r="AU42" s="335">
        <v>86.472080439999999</v>
      </c>
      <c r="AV42" s="335">
        <v>85.978380959999996</v>
      </c>
      <c r="AW42" s="335">
        <v>82.036277699999999</v>
      </c>
      <c r="AX42" s="335">
        <v>81.651676019999996</v>
      </c>
      <c r="AY42" s="335">
        <v>83.099039149999996</v>
      </c>
      <c r="AZ42" s="335">
        <v>78.345285849999996</v>
      </c>
      <c r="BA42" s="335">
        <v>82.979711899999998</v>
      </c>
      <c r="BB42" s="335">
        <v>81.880938850000007</v>
      </c>
      <c r="BC42" s="335">
        <v>87.532809090000001</v>
      </c>
      <c r="BD42" s="760">
        <v>87.650806860000003</v>
      </c>
      <c r="BE42" s="760">
        <v>91.159912460000001</v>
      </c>
      <c r="BF42" s="760">
        <v>92.969028429999995</v>
      </c>
      <c r="BG42" s="760">
        <v>87.127332229999993</v>
      </c>
      <c r="BH42" s="760">
        <v>86.344319252999995</v>
      </c>
      <c r="BI42" s="760">
        <v>83.909650045000006</v>
      </c>
      <c r="BJ42" s="500">
        <v>83.435869999999994</v>
      </c>
      <c r="BK42" s="500">
        <v>86.257469999999998</v>
      </c>
      <c r="BL42" s="500">
        <v>77.66122</v>
      </c>
      <c r="BM42" s="500">
        <v>85.406880000000001</v>
      </c>
      <c r="BN42" s="500">
        <v>85.032129999999995</v>
      </c>
      <c r="BO42" s="500">
        <v>90.678780000000003</v>
      </c>
      <c r="BP42" s="500">
        <v>90.633430000000004</v>
      </c>
      <c r="BQ42" s="500">
        <v>94.515730000000005</v>
      </c>
      <c r="BR42" s="500">
        <v>96.801910000000007</v>
      </c>
      <c r="BS42" s="500">
        <v>90.688389999999998</v>
      </c>
      <c r="BT42" s="500">
        <v>90.640389999999996</v>
      </c>
      <c r="BU42" s="500">
        <v>87.567120000000003</v>
      </c>
      <c r="BV42" s="500">
        <v>86.814580000000007</v>
      </c>
    </row>
    <row r="43" spans="1:74" ht="11.05" customHeight="1" x14ac:dyDescent="0.2">
      <c r="A43" s="55" t="s">
        <v>622</v>
      </c>
      <c r="B43" s="850" t="s">
        <v>1025</v>
      </c>
      <c r="C43" s="490">
        <v>1.31252122</v>
      </c>
      <c r="D43" s="490">
        <v>1.27990721</v>
      </c>
      <c r="E43" s="490">
        <v>1.2753183299999999</v>
      </c>
      <c r="F43" s="490">
        <v>1.16475302</v>
      </c>
      <c r="G43" s="490">
        <v>1.19960632</v>
      </c>
      <c r="H43" s="490">
        <v>1.30043288</v>
      </c>
      <c r="I43" s="490">
        <v>1.40562034</v>
      </c>
      <c r="J43" s="490">
        <v>1.36958069</v>
      </c>
      <c r="K43" s="490">
        <v>1.3501852999999999</v>
      </c>
      <c r="L43" s="490">
        <v>1.31621207</v>
      </c>
      <c r="M43" s="490">
        <v>1.28516407</v>
      </c>
      <c r="N43" s="490">
        <v>1.3240466099999999</v>
      </c>
      <c r="O43" s="490">
        <v>1.2707177999999999</v>
      </c>
      <c r="P43" s="490">
        <v>1.19462069</v>
      </c>
      <c r="Q43" s="490">
        <v>1.27055798</v>
      </c>
      <c r="R43" s="490">
        <v>1.23856597</v>
      </c>
      <c r="S43" s="490">
        <v>1.3488848600000001</v>
      </c>
      <c r="T43" s="490">
        <v>1.37074169</v>
      </c>
      <c r="U43" s="490">
        <v>1.36298549</v>
      </c>
      <c r="V43" s="490">
        <v>1.43965207</v>
      </c>
      <c r="W43" s="490">
        <v>1.3275830399999999</v>
      </c>
      <c r="X43" s="490">
        <v>1.3010387800000001</v>
      </c>
      <c r="Y43" s="490">
        <v>1.2763163900000001</v>
      </c>
      <c r="Z43" s="490">
        <v>1.2604153</v>
      </c>
      <c r="AA43" s="490">
        <v>1.2885193800000001</v>
      </c>
      <c r="AB43" s="490">
        <v>1.2386072800000001</v>
      </c>
      <c r="AC43" s="490">
        <v>1.3240743100000001</v>
      </c>
      <c r="AD43" s="490">
        <v>1.2658749899999999</v>
      </c>
      <c r="AE43" s="490">
        <v>1.3074048700000001</v>
      </c>
      <c r="AF43" s="490">
        <v>1.2986152500000001</v>
      </c>
      <c r="AG43" s="490">
        <v>1.3936588299999999</v>
      </c>
      <c r="AH43" s="490">
        <v>1.4034131999999999</v>
      </c>
      <c r="AI43" s="490">
        <v>1.2772920000000001</v>
      </c>
      <c r="AJ43" s="490">
        <v>1.2814766</v>
      </c>
      <c r="AK43" s="490">
        <v>1.2651568500000001</v>
      </c>
      <c r="AL43" s="490">
        <v>1.2572344900000001</v>
      </c>
      <c r="AM43" s="490">
        <v>1.2245432599999999</v>
      </c>
      <c r="AN43" s="490">
        <v>1.2354555</v>
      </c>
      <c r="AO43" s="490">
        <v>1.21419027</v>
      </c>
      <c r="AP43" s="490">
        <v>1.18663371</v>
      </c>
      <c r="AQ43" s="490">
        <v>1.229158</v>
      </c>
      <c r="AR43" s="490">
        <v>1.29057687</v>
      </c>
      <c r="AS43" s="490">
        <v>1.36136225</v>
      </c>
      <c r="AT43" s="490">
        <v>1.30778057</v>
      </c>
      <c r="AU43" s="490">
        <v>1.260956</v>
      </c>
      <c r="AV43" s="490">
        <v>1.2529885300000001</v>
      </c>
      <c r="AW43" s="490">
        <v>1.2081823599999999</v>
      </c>
      <c r="AX43" s="490">
        <v>1.1376616900000001</v>
      </c>
      <c r="AY43" s="490">
        <v>1.2002309499999999</v>
      </c>
      <c r="AZ43" s="490">
        <v>1.13584598</v>
      </c>
      <c r="BA43" s="490">
        <v>1.1451704700000001</v>
      </c>
      <c r="BB43" s="490">
        <v>1.11729294</v>
      </c>
      <c r="BC43" s="490">
        <v>1.2075233299999999</v>
      </c>
      <c r="BD43" s="705">
        <v>1.27248849</v>
      </c>
      <c r="BE43" s="705">
        <v>1.30323802</v>
      </c>
      <c r="BF43" s="705">
        <v>1.3345324999999999</v>
      </c>
      <c r="BG43" s="705">
        <v>1.21849246</v>
      </c>
      <c r="BH43" s="705">
        <v>1.1797218947000001</v>
      </c>
      <c r="BI43" s="705">
        <v>1.1817094383</v>
      </c>
      <c r="BJ43" s="494">
        <v>1.114182</v>
      </c>
      <c r="BK43" s="494">
        <v>1.189127</v>
      </c>
      <c r="BL43" s="494">
        <v>1.081963</v>
      </c>
      <c r="BM43" s="494">
        <v>1.1291469999999999</v>
      </c>
      <c r="BN43" s="494">
        <v>1.107845</v>
      </c>
      <c r="BO43" s="494">
        <v>1.1919169999999999</v>
      </c>
      <c r="BP43" s="494">
        <v>1.264019</v>
      </c>
      <c r="BQ43" s="494">
        <v>1.3009809999999999</v>
      </c>
      <c r="BR43" s="494">
        <v>1.3295159999999999</v>
      </c>
      <c r="BS43" s="494">
        <v>1.2142390000000001</v>
      </c>
      <c r="BT43" s="494">
        <v>1.182868</v>
      </c>
      <c r="BU43" s="494">
        <v>1.1795929999999999</v>
      </c>
      <c r="BV43" s="494">
        <v>1.1116379999999999</v>
      </c>
    </row>
    <row r="44" spans="1:74" ht="11.05" customHeight="1" x14ac:dyDescent="0.2">
      <c r="A44" s="55" t="s">
        <v>623</v>
      </c>
      <c r="B44" s="851" t="s">
        <v>1026</v>
      </c>
      <c r="C44" s="490">
        <v>6.2791551400000003</v>
      </c>
      <c r="D44" s="490">
        <v>6.0596968100000002</v>
      </c>
      <c r="E44" s="490">
        <v>6.0188983399999998</v>
      </c>
      <c r="F44" s="490">
        <v>5.4500899799999996</v>
      </c>
      <c r="G44" s="490">
        <v>5.3142219300000004</v>
      </c>
      <c r="H44" s="490">
        <v>5.85192669</v>
      </c>
      <c r="I44" s="490">
        <v>6.4287500199999998</v>
      </c>
      <c r="J44" s="490">
        <v>6.4961399699999998</v>
      </c>
      <c r="K44" s="490">
        <v>6.0624128400000004</v>
      </c>
      <c r="L44" s="490">
        <v>6.1300062500000001</v>
      </c>
      <c r="M44" s="490">
        <v>5.7798769800000001</v>
      </c>
      <c r="N44" s="490">
        <v>6.0819620700000003</v>
      </c>
      <c r="O44" s="490">
        <v>5.9388430400000001</v>
      </c>
      <c r="P44" s="490">
        <v>5.80891248</v>
      </c>
      <c r="Q44" s="490">
        <v>5.9691867099999998</v>
      </c>
      <c r="R44" s="490">
        <v>5.8731419599999999</v>
      </c>
      <c r="S44" s="490">
        <v>6.0822298200000002</v>
      </c>
      <c r="T44" s="490">
        <v>6.0708487800000004</v>
      </c>
      <c r="U44" s="490">
        <v>6.4879721999999997</v>
      </c>
      <c r="V44" s="490">
        <v>6.6471901999999998</v>
      </c>
      <c r="W44" s="490">
        <v>6.3842033899999997</v>
      </c>
      <c r="X44" s="490">
        <v>6.1767455800000004</v>
      </c>
      <c r="Y44" s="490">
        <v>5.8952581400000001</v>
      </c>
      <c r="Z44" s="490">
        <v>6.1498087400000001</v>
      </c>
      <c r="AA44" s="490">
        <v>6.2810453700000002</v>
      </c>
      <c r="AB44" s="490">
        <v>5.7578296599999996</v>
      </c>
      <c r="AC44" s="490">
        <v>5.5691309899999997</v>
      </c>
      <c r="AD44" s="490">
        <v>6.0455117899999999</v>
      </c>
      <c r="AE44" s="490">
        <v>5.8659771999999997</v>
      </c>
      <c r="AF44" s="490">
        <v>6.4537142100000002</v>
      </c>
      <c r="AG44" s="490">
        <v>6.5240079199999998</v>
      </c>
      <c r="AH44" s="490">
        <v>6.6204790100000004</v>
      </c>
      <c r="AI44" s="490">
        <v>6.3969541000000003</v>
      </c>
      <c r="AJ44" s="490">
        <v>6.1801906600000001</v>
      </c>
      <c r="AK44" s="490">
        <v>5.9477271299999996</v>
      </c>
      <c r="AL44" s="490">
        <v>6.1718239600000002</v>
      </c>
      <c r="AM44" s="490">
        <v>6.0361988100000001</v>
      </c>
      <c r="AN44" s="490">
        <v>5.5237999899999997</v>
      </c>
      <c r="AO44" s="490">
        <v>5.8876043300000003</v>
      </c>
      <c r="AP44" s="490">
        <v>5.82221001</v>
      </c>
      <c r="AQ44" s="490">
        <v>5.9264992000000003</v>
      </c>
      <c r="AR44" s="490">
        <v>5.9739679900000002</v>
      </c>
      <c r="AS44" s="490">
        <v>6.4297621300000003</v>
      </c>
      <c r="AT44" s="490">
        <v>6.4083786900000002</v>
      </c>
      <c r="AU44" s="490">
        <v>6.1745757000000001</v>
      </c>
      <c r="AV44" s="490">
        <v>5.9290577300000002</v>
      </c>
      <c r="AW44" s="490">
        <v>5.6904792200000003</v>
      </c>
      <c r="AX44" s="490">
        <v>5.7416582099999998</v>
      </c>
      <c r="AY44" s="490">
        <v>6.1392860300000001</v>
      </c>
      <c r="AZ44" s="490">
        <v>5.1642073499999999</v>
      </c>
      <c r="BA44" s="490">
        <v>6.0246052700000003</v>
      </c>
      <c r="BB44" s="490">
        <v>5.9493182500000001</v>
      </c>
      <c r="BC44" s="490">
        <v>6.10497742</v>
      </c>
      <c r="BD44" s="705">
        <v>5.8296347400000004</v>
      </c>
      <c r="BE44" s="705">
        <v>6.3119167300000001</v>
      </c>
      <c r="BF44" s="705">
        <v>6.1826813999999999</v>
      </c>
      <c r="BG44" s="705">
        <v>6.0688514500000004</v>
      </c>
      <c r="BH44" s="705">
        <v>5.7363224195000004</v>
      </c>
      <c r="BI44" s="705">
        <v>5.6295170950999998</v>
      </c>
      <c r="BJ44" s="494">
        <v>5.7275270000000003</v>
      </c>
      <c r="BK44" s="494">
        <v>6.1679839999999997</v>
      </c>
      <c r="BL44" s="494">
        <v>5.0098050000000001</v>
      </c>
      <c r="BM44" s="494">
        <v>6.0471300000000001</v>
      </c>
      <c r="BN44" s="494">
        <v>5.9920210000000003</v>
      </c>
      <c r="BO44" s="494">
        <v>6.1272830000000003</v>
      </c>
      <c r="BP44" s="494">
        <v>5.8633860000000002</v>
      </c>
      <c r="BQ44" s="494">
        <v>6.3381040000000004</v>
      </c>
      <c r="BR44" s="494">
        <v>6.280195</v>
      </c>
      <c r="BS44" s="494">
        <v>6.1794830000000003</v>
      </c>
      <c r="BT44" s="494">
        <v>5.8622690000000004</v>
      </c>
      <c r="BU44" s="494">
        <v>5.7464659999999999</v>
      </c>
      <c r="BV44" s="494">
        <v>5.8392140000000001</v>
      </c>
    </row>
    <row r="45" spans="1:74" ht="11.05" customHeight="1" x14ac:dyDescent="0.2">
      <c r="A45" s="55" t="s">
        <v>624</v>
      </c>
      <c r="B45" s="850" t="s">
        <v>1027</v>
      </c>
      <c r="C45" s="490">
        <v>15.42233929</v>
      </c>
      <c r="D45" s="490">
        <v>15.259150679999999</v>
      </c>
      <c r="E45" s="490">
        <v>15.433034080000001</v>
      </c>
      <c r="F45" s="490">
        <v>12.487599550000001</v>
      </c>
      <c r="G45" s="490">
        <v>12.87105743</v>
      </c>
      <c r="H45" s="490">
        <v>14.336797880000001</v>
      </c>
      <c r="I45" s="490">
        <v>15.74164133</v>
      </c>
      <c r="J45" s="490">
        <v>15.9922942</v>
      </c>
      <c r="K45" s="490">
        <v>15.02084556</v>
      </c>
      <c r="L45" s="490">
        <v>15.42915002</v>
      </c>
      <c r="M45" s="490">
        <v>14.54872101</v>
      </c>
      <c r="N45" s="490">
        <v>14.72431802</v>
      </c>
      <c r="O45" s="490">
        <v>14.87637206</v>
      </c>
      <c r="P45" s="490">
        <v>14.306534510000001</v>
      </c>
      <c r="Q45" s="490">
        <v>15.145498419999999</v>
      </c>
      <c r="R45" s="490">
        <v>14.69592415</v>
      </c>
      <c r="S45" s="490">
        <v>15.631168260000001</v>
      </c>
      <c r="T45" s="490">
        <v>15.8531368</v>
      </c>
      <c r="U45" s="490">
        <v>16.250034159999998</v>
      </c>
      <c r="V45" s="490">
        <v>16.724516739999999</v>
      </c>
      <c r="W45" s="490">
        <v>15.471558720000001</v>
      </c>
      <c r="X45" s="490">
        <v>15.56855199</v>
      </c>
      <c r="Y45" s="490">
        <v>15.184928940000001</v>
      </c>
      <c r="Z45" s="490">
        <v>15.025294260000001</v>
      </c>
      <c r="AA45" s="490">
        <v>15.581177690000001</v>
      </c>
      <c r="AB45" s="490">
        <v>14.416944389999999</v>
      </c>
      <c r="AC45" s="490">
        <v>15.80682133</v>
      </c>
      <c r="AD45" s="490">
        <v>14.978237780000001</v>
      </c>
      <c r="AE45" s="490">
        <v>15.630616460000001</v>
      </c>
      <c r="AF45" s="490">
        <v>16.23831212</v>
      </c>
      <c r="AG45" s="490">
        <v>16.191056379999999</v>
      </c>
      <c r="AH45" s="490">
        <v>16.838527200000001</v>
      </c>
      <c r="AI45" s="490">
        <v>15.56805151</v>
      </c>
      <c r="AJ45" s="490">
        <v>15.2646915</v>
      </c>
      <c r="AK45" s="490">
        <v>14.771229399999999</v>
      </c>
      <c r="AL45" s="490">
        <v>15.120247259999999</v>
      </c>
      <c r="AM45" s="490">
        <v>15.19261492</v>
      </c>
      <c r="AN45" s="490">
        <v>14.1205905</v>
      </c>
      <c r="AO45" s="490">
        <v>15.637006449999999</v>
      </c>
      <c r="AP45" s="490">
        <v>14.678866579999999</v>
      </c>
      <c r="AQ45" s="490">
        <v>15.43915881</v>
      </c>
      <c r="AR45" s="490">
        <v>15.760223590000001</v>
      </c>
      <c r="AS45" s="490">
        <v>16.510392679999999</v>
      </c>
      <c r="AT45" s="490">
        <v>16.47244276</v>
      </c>
      <c r="AU45" s="490">
        <v>15.383002250000001</v>
      </c>
      <c r="AV45" s="490">
        <v>15.47278558</v>
      </c>
      <c r="AW45" s="490">
        <v>15.10528072</v>
      </c>
      <c r="AX45" s="490">
        <v>14.915914219999999</v>
      </c>
      <c r="AY45" s="490">
        <v>15.28771162</v>
      </c>
      <c r="AZ45" s="490">
        <v>14.660537359999999</v>
      </c>
      <c r="BA45" s="490">
        <v>15.90057266</v>
      </c>
      <c r="BB45" s="490">
        <v>15.005880980000001</v>
      </c>
      <c r="BC45" s="490">
        <v>15.993596330000001</v>
      </c>
      <c r="BD45" s="705">
        <v>15.80013478</v>
      </c>
      <c r="BE45" s="705">
        <v>16.269207120000001</v>
      </c>
      <c r="BF45" s="705">
        <v>16.73103386</v>
      </c>
      <c r="BG45" s="705">
        <v>15.66392909</v>
      </c>
      <c r="BH45" s="705">
        <v>15.30138573</v>
      </c>
      <c r="BI45" s="705">
        <v>15.227752586999999</v>
      </c>
      <c r="BJ45" s="494">
        <v>14.856719999999999</v>
      </c>
      <c r="BK45" s="494">
        <v>15.55894</v>
      </c>
      <c r="BL45" s="494">
        <v>14.258150000000001</v>
      </c>
      <c r="BM45" s="494">
        <v>16.023890000000002</v>
      </c>
      <c r="BN45" s="494">
        <v>15.280279999999999</v>
      </c>
      <c r="BO45" s="494">
        <v>16.158899999999999</v>
      </c>
      <c r="BP45" s="494">
        <v>16.04881</v>
      </c>
      <c r="BQ45" s="494">
        <v>16.687529999999999</v>
      </c>
      <c r="BR45" s="494">
        <v>17.119720000000001</v>
      </c>
      <c r="BS45" s="494">
        <v>16.03612</v>
      </c>
      <c r="BT45" s="494">
        <v>15.828799999999999</v>
      </c>
      <c r="BU45" s="494">
        <v>15.62219</v>
      </c>
      <c r="BV45" s="494">
        <v>15.22982</v>
      </c>
    </row>
    <row r="46" spans="1:74" ht="11.05" customHeight="1" x14ac:dyDescent="0.2">
      <c r="A46" s="55" t="s">
        <v>625</v>
      </c>
      <c r="B46" s="850" t="s">
        <v>1028</v>
      </c>
      <c r="C46" s="490">
        <v>7.7566431700000003</v>
      </c>
      <c r="D46" s="490">
        <v>7.5834322399999996</v>
      </c>
      <c r="E46" s="490">
        <v>7.7273046299999999</v>
      </c>
      <c r="F46" s="490">
        <v>7.0664612900000003</v>
      </c>
      <c r="G46" s="490">
        <v>7.0130022399999996</v>
      </c>
      <c r="H46" s="490">
        <v>7.4646337000000003</v>
      </c>
      <c r="I46" s="490">
        <v>8.1047179699999994</v>
      </c>
      <c r="J46" s="490">
        <v>8.5860737999999994</v>
      </c>
      <c r="K46" s="490">
        <v>7.8565943100000002</v>
      </c>
      <c r="L46" s="490">
        <v>7.8777628000000002</v>
      </c>
      <c r="M46" s="490">
        <v>7.7165609000000002</v>
      </c>
      <c r="N46" s="490">
        <v>7.7842160500000004</v>
      </c>
      <c r="O46" s="490">
        <v>7.7816465399999997</v>
      </c>
      <c r="P46" s="490">
        <v>7.5281582299999998</v>
      </c>
      <c r="Q46" s="490">
        <v>7.8833601499999997</v>
      </c>
      <c r="R46" s="490">
        <v>7.7851245999999996</v>
      </c>
      <c r="S46" s="490">
        <v>8.17427627</v>
      </c>
      <c r="T46" s="490">
        <v>8.4791300599999992</v>
      </c>
      <c r="U46" s="490">
        <v>8.8621135899999999</v>
      </c>
      <c r="V46" s="490">
        <v>9.0545719200000008</v>
      </c>
      <c r="W46" s="490">
        <v>8.3337585700000005</v>
      </c>
      <c r="X46" s="490">
        <v>8.3502142700000004</v>
      </c>
      <c r="Y46" s="490">
        <v>8.2838686799999994</v>
      </c>
      <c r="Z46" s="490">
        <v>8.2304111300000002</v>
      </c>
      <c r="AA46" s="490">
        <v>8.0868715400000006</v>
      </c>
      <c r="AB46" s="490">
        <v>7.6471938699999997</v>
      </c>
      <c r="AC46" s="490">
        <v>8.3867626800000004</v>
      </c>
      <c r="AD46" s="490">
        <v>7.8365171199999999</v>
      </c>
      <c r="AE46" s="490">
        <v>8.3809428100000005</v>
      </c>
      <c r="AF46" s="490">
        <v>8.5015391400000002</v>
      </c>
      <c r="AG46" s="490">
        <v>9.0159597500000004</v>
      </c>
      <c r="AH46" s="490">
        <v>9.0854867800000001</v>
      </c>
      <c r="AI46" s="490">
        <v>8.6011590699999996</v>
      </c>
      <c r="AJ46" s="490">
        <v>8.4442468599999998</v>
      </c>
      <c r="AK46" s="490">
        <v>8.3578886099999998</v>
      </c>
      <c r="AL46" s="490">
        <v>8.0051788399999992</v>
      </c>
      <c r="AM46" s="490">
        <v>7.9829290300000002</v>
      </c>
      <c r="AN46" s="490">
        <v>7.4341443900000002</v>
      </c>
      <c r="AO46" s="490">
        <v>8.0207247400000004</v>
      </c>
      <c r="AP46" s="490">
        <v>7.8202304299999996</v>
      </c>
      <c r="AQ46" s="490">
        <v>8.3502445999999999</v>
      </c>
      <c r="AR46" s="490">
        <v>8.4535652799999994</v>
      </c>
      <c r="AS46" s="490">
        <v>8.8020945299999998</v>
      </c>
      <c r="AT46" s="490">
        <v>9.1619100800000002</v>
      </c>
      <c r="AU46" s="490">
        <v>8.3725442500000007</v>
      </c>
      <c r="AV46" s="490">
        <v>8.4643591100000002</v>
      </c>
      <c r="AW46" s="490">
        <v>8.1740730399999997</v>
      </c>
      <c r="AX46" s="490">
        <v>8.2116185999999995</v>
      </c>
      <c r="AY46" s="490">
        <v>8.3130115599999996</v>
      </c>
      <c r="AZ46" s="490">
        <v>7.8986331500000002</v>
      </c>
      <c r="BA46" s="490">
        <v>8.4956170699999998</v>
      </c>
      <c r="BB46" s="490">
        <v>8.2392544599999997</v>
      </c>
      <c r="BC46" s="490">
        <v>8.4843526800000006</v>
      </c>
      <c r="BD46" s="705">
        <v>8.4493065200000004</v>
      </c>
      <c r="BE46" s="705">
        <v>8.9597765900000006</v>
      </c>
      <c r="BF46" s="705">
        <v>9.0581751599999993</v>
      </c>
      <c r="BG46" s="705">
        <v>8.5919495099999992</v>
      </c>
      <c r="BH46" s="705">
        <v>8.3566695914999993</v>
      </c>
      <c r="BI46" s="705">
        <v>8.1416181592000001</v>
      </c>
      <c r="BJ46" s="494">
        <v>8.3474059999999994</v>
      </c>
      <c r="BK46" s="494">
        <v>8.6086489999999998</v>
      </c>
      <c r="BL46" s="494">
        <v>7.8197799999999997</v>
      </c>
      <c r="BM46" s="494">
        <v>8.7254249999999995</v>
      </c>
      <c r="BN46" s="494">
        <v>8.5437019999999997</v>
      </c>
      <c r="BO46" s="494">
        <v>8.7485320000000009</v>
      </c>
      <c r="BP46" s="494">
        <v>8.7571010000000005</v>
      </c>
      <c r="BQ46" s="494">
        <v>9.3467540000000007</v>
      </c>
      <c r="BR46" s="494">
        <v>9.4271159999999998</v>
      </c>
      <c r="BS46" s="494">
        <v>8.9631209999999992</v>
      </c>
      <c r="BT46" s="494">
        <v>8.7954819999999998</v>
      </c>
      <c r="BU46" s="494">
        <v>8.5028659999999991</v>
      </c>
      <c r="BV46" s="494">
        <v>8.7057350000000007</v>
      </c>
    </row>
    <row r="47" spans="1:74" ht="11.05" customHeight="1" x14ac:dyDescent="0.2">
      <c r="A47" s="55" t="s">
        <v>626</v>
      </c>
      <c r="B47" s="850" t="s">
        <v>1029</v>
      </c>
      <c r="C47" s="490">
        <v>11.33934874</v>
      </c>
      <c r="D47" s="490">
        <v>11.04042132</v>
      </c>
      <c r="E47" s="490">
        <v>11.495142299999999</v>
      </c>
      <c r="F47" s="490">
        <v>10.191146209999999</v>
      </c>
      <c r="G47" s="490">
        <v>11.00799778</v>
      </c>
      <c r="H47" s="490">
        <v>10.75782523</v>
      </c>
      <c r="I47" s="490">
        <v>12.026842370000001</v>
      </c>
      <c r="J47" s="490">
        <v>12.109597620000001</v>
      </c>
      <c r="K47" s="490">
        <v>11.08228937</v>
      </c>
      <c r="L47" s="490">
        <v>11.79784785</v>
      </c>
      <c r="M47" s="490">
        <v>12.160597360000001</v>
      </c>
      <c r="N47" s="490">
        <v>10.617776900000001</v>
      </c>
      <c r="O47" s="490">
        <v>11.39719416</v>
      </c>
      <c r="P47" s="490">
        <v>11.012192560000001</v>
      </c>
      <c r="Q47" s="490">
        <v>11.160738800000001</v>
      </c>
      <c r="R47" s="490">
        <v>11.468491</v>
      </c>
      <c r="S47" s="490">
        <v>12.08665684</v>
      </c>
      <c r="T47" s="490">
        <v>12.50998893</v>
      </c>
      <c r="U47" s="490">
        <v>13.21390603</v>
      </c>
      <c r="V47" s="490">
        <v>13.1808312</v>
      </c>
      <c r="W47" s="490">
        <v>12.001140510000001</v>
      </c>
      <c r="X47" s="490">
        <v>12.4544382</v>
      </c>
      <c r="Y47" s="490">
        <v>12.14847308</v>
      </c>
      <c r="Z47" s="490">
        <v>11.69496584</v>
      </c>
      <c r="AA47" s="490">
        <v>12.5264036</v>
      </c>
      <c r="AB47" s="490">
        <v>10.743742360000001</v>
      </c>
      <c r="AC47" s="490">
        <v>11.88918685</v>
      </c>
      <c r="AD47" s="490">
        <v>11.47418165</v>
      </c>
      <c r="AE47" s="490">
        <v>12.23493401</v>
      </c>
      <c r="AF47" s="490">
        <v>12.085696370000001</v>
      </c>
      <c r="AG47" s="490">
        <v>12.79270256</v>
      </c>
      <c r="AH47" s="490">
        <v>12.649111469999999</v>
      </c>
      <c r="AI47" s="490">
        <v>11.68760075</v>
      </c>
      <c r="AJ47" s="490">
        <v>11.98412944</v>
      </c>
      <c r="AK47" s="490">
        <v>11.65791896</v>
      </c>
      <c r="AL47" s="490">
        <v>11.229811099999999</v>
      </c>
      <c r="AM47" s="490">
        <v>10.72653921</v>
      </c>
      <c r="AN47" s="490">
        <v>10.5303006</v>
      </c>
      <c r="AO47" s="490">
        <v>11.67440188</v>
      </c>
      <c r="AP47" s="490">
        <v>10.82080481</v>
      </c>
      <c r="AQ47" s="490">
        <v>11.96716329</v>
      </c>
      <c r="AR47" s="490">
        <v>11.790380900000001</v>
      </c>
      <c r="AS47" s="490">
        <v>12.0628715</v>
      </c>
      <c r="AT47" s="490">
        <v>12.26033335</v>
      </c>
      <c r="AU47" s="490">
        <v>11.354476569999999</v>
      </c>
      <c r="AV47" s="490">
        <v>11.715254420000001</v>
      </c>
      <c r="AW47" s="490">
        <v>10.99745978</v>
      </c>
      <c r="AX47" s="490">
        <v>10.702521709999999</v>
      </c>
      <c r="AY47" s="490">
        <v>11.299226859999999</v>
      </c>
      <c r="AZ47" s="490">
        <v>10.70958787</v>
      </c>
      <c r="BA47" s="490">
        <v>11.568226900000001</v>
      </c>
      <c r="BB47" s="490">
        <v>11.3979014</v>
      </c>
      <c r="BC47" s="490">
        <v>12.11521299</v>
      </c>
      <c r="BD47" s="705">
        <v>11.85857481</v>
      </c>
      <c r="BE47" s="705">
        <v>12.28377922</v>
      </c>
      <c r="BF47" s="705">
        <v>12.567556740000001</v>
      </c>
      <c r="BG47" s="705">
        <v>11.31482111</v>
      </c>
      <c r="BH47" s="705">
        <v>11.527683498</v>
      </c>
      <c r="BI47" s="705">
        <v>11.266011504</v>
      </c>
      <c r="BJ47" s="494">
        <v>10.660080000000001</v>
      </c>
      <c r="BK47" s="494">
        <v>11.523580000000001</v>
      </c>
      <c r="BL47" s="494">
        <v>10.350770000000001</v>
      </c>
      <c r="BM47" s="494">
        <v>11.61164</v>
      </c>
      <c r="BN47" s="494">
        <v>11.56521</v>
      </c>
      <c r="BO47" s="494">
        <v>12.28192</v>
      </c>
      <c r="BP47" s="494">
        <v>11.95196</v>
      </c>
      <c r="BQ47" s="494">
        <v>12.48719</v>
      </c>
      <c r="BR47" s="494">
        <v>12.78894</v>
      </c>
      <c r="BS47" s="494">
        <v>11.545920000000001</v>
      </c>
      <c r="BT47" s="494">
        <v>11.878450000000001</v>
      </c>
      <c r="BU47" s="494">
        <v>11.54129</v>
      </c>
      <c r="BV47" s="494">
        <v>10.91784</v>
      </c>
    </row>
    <row r="48" spans="1:74" ht="11.05" customHeight="1" x14ac:dyDescent="0.2">
      <c r="A48" s="55" t="s">
        <v>627</v>
      </c>
      <c r="B48" s="850" t="s">
        <v>1030</v>
      </c>
      <c r="C48" s="490">
        <v>8.1612320199999999</v>
      </c>
      <c r="D48" s="490">
        <v>7.91611099</v>
      </c>
      <c r="E48" s="490">
        <v>8.0590866000000005</v>
      </c>
      <c r="F48" s="490">
        <v>7.2045209000000003</v>
      </c>
      <c r="G48" s="490">
        <v>7.3094230500000004</v>
      </c>
      <c r="H48" s="490">
        <v>7.5976531200000004</v>
      </c>
      <c r="I48" s="490">
        <v>7.9697528699999998</v>
      </c>
      <c r="J48" s="490">
        <v>8.3047054899999999</v>
      </c>
      <c r="K48" s="490">
        <v>8.0140090199999996</v>
      </c>
      <c r="L48" s="490">
        <v>7.9957447899999998</v>
      </c>
      <c r="M48" s="490">
        <v>7.7559956000000003</v>
      </c>
      <c r="N48" s="490">
        <v>8.0133525700000003</v>
      </c>
      <c r="O48" s="490">
        <v>8.0620034100000009</v>
      </c>
      <c r="P48" s="490">
        <v>7.4577923699999999</v>
      </c>
      <c r="Q48" s="490">
        <v>8.0859169200000007</v>
      </c>
      <c r="R48" s="490">
        <v>7.9946001500000001</v>
      </c>
      <c r="S48" s="490">
        <v>8.3566014000000006</v>
      </c>
      <c r="T48" s="490">
        <v>8.4768103799999999</v>
      </c>
      <c r="U48" s="490">
        <v>8.6770994399999992</v>
      </c>
      <c r="V48" s="490">
        <v>8.8706883399999992</v>
      </c>
      <c r="W48" s="490">
        <v>8.3887648400000003</v>
      </c>
      <c r="X48" s="490">
        <v>8.4766255200000007</v>
      </c>
      <c r="Y48" s="490">
        <v>8.1623163400000003</v>
      </c>
      <c r="Z48" s="490">
        <v>8.22975295</v>
      </c>
      <c r="AA48" s="490">
        <v>8.39027295</v>
      </c>
      <c r="AB48" s="490">
        <v>7.8680676700000003</v>
      </c>
      <c r="AC48" s="490">
        <v>8.4148001800000003</v>
      </c>
      <c r="AD48" s="490">
        <v>8.2385829200000007</v>
      </c>
      <c r="AE48" s="490">
        <v>8.7546256899999992</v>
      </c>
      <c r="AF48" s="490">
        <v>8.78147156</v>
      </c>
      <c r="AG48" s="490">
        <v>8.7222586599999996</v>
      </c>
      <c r="AH48" s="490">
        <v>8.6977316200000008</v>
      </c>
      <c r="AI48" s="490">
        <v>8.1168376599999998</v>
      </c>
      <c r="AJ48" s="490">
        <v>8.0587671800000003</v>
      </c>
      <c r="AK48" s="490">
        <v>7.6300096499999999</v>
      </c>
      <c r="AL48" s="490">
        <v>7.62466431</v>
      </c>
      <c r="AM48" s="490">
        <v>8.0128464200000007</v>
      </c>
      <c r="AN48" s="490">
        <v>7.5377506700000003</v>
      </c>
      <c r="AO48" s="490">
        <v>8.05808429</v>
      </c>
      <c r="AP48" s="490">
        <v>7.9160259599999998</v>
      </c>
      <c r="AQ48" s="490">
        <v>8.1275823799999998</v>
      </c>
      <c r="AR48" s="490">
        <v>8.3103314000000008</v>
      </c>
      <c r="AS48" s="490">
        <v>8.4410969500000004</v>
      </c>
      <c r="AT48" s="490">
        <v>8.5661652799999999</v>
      </c>
      <c r="AU48" s="490">
        <v>8.1849362800000005</v>
      </c>
      <c r="AV48" s="490">
        <v>7.9736666200000004</v>
      </c>
      <c r="AW48" s="490">
        <v>7.8459016400000001</v>
      </c>
      <c r="AX48" s="490">
        <v>7.89753712</v>
      </c>
      <c r="AY48" s="490">
        <v>7.8738960899999997</v>
      </c>
      <c r="AZ48" s="490">
        <v>7.6146784199999997</v>
      </c>
      <c r="BA48" s="490">
        <v>7.9521870899999998</v>
      </c>
      <c r="BB48" s="490">
        <v>7.7806915800000001</v>
      </c>
      <c r="BC48" s="490">
        <v>8.2326675500000004</v>
      </c>
      <c r="BD48" s="705">
        <v>8.2386145000000006</v>
      </c>
      <c r="BE48" s="705">
        <v>8.4845088099999995</v>
      </c>
      <c r="BF48" s="705">
        <v>8.6740517100000005</v>
      </c>
      <c r="BG48" s="705">
        <v>8.1728225299999995</v>
      </c>
      <c r="BH48" s="705">
        <v>7.9562025161000003</v>
      </c>
      <c r="BI48" s="705">
        <v>7.9675942701000002</v>
      </c>
      <c r="BJ48" s="494">
        <v>7.9942549999999999</v>
      </c>
      <c r="BK48" s="494">
        <v>8.0402360000000002</v>
      </c>
      <c r="BL48" s="494">
        <v>7.440169</v>
      </c>
      <c r="BM48" s="494">
        <v>8.0410660000000007</v>
      </c>
      <c r="BN48" s="494">
        <v>7.9009260000000001</v>
      </c>
      <c r="BO48" s="494">
        <v>8.2920219999999993</v>
      </c>
      <c r="BP48" s="494">
        <v>8.2896750000000008</v>
      </c>
      <c r="BQ48" s="494">
        <v>8.5918209999999995</v>
      </c>
      <c r="BR48" s="494">
        <v>8.7699169999999995</v>
      </c>
      <c r="BS48" s="494">
        <v>8.265841</v>
      </c>
      <c r="BT48" s="494">
        <v>8.1042769999999997</v>
      </c>
      <c r="BU48" s="494">
        <v>8.071161</v>
      </c>
      <c r="BV48" s="494">
        <v>8.0791760000000004</v>
      </c>
    </row>
    <row r="49" spans="1:74" ht="11.05" customHeight="1" x14ac:dyDescent="0.2">
      <c r="A49" s="55" t="s">
        <v>628</v>
      </c>
      <c r="B49" s="850" t="s">
        <v>1031</v>
      </c>
      <c r="C49" s="490">
        <v>16.196996389999999</v>
      </c>
      <c r="D49" s="490">
        <v>16.20311937</v>
      </c>
      <c r="E49" s="490">
        <v>16.723683619999999</v>
      </c>
      <c r="F49" s="490">
        <v>15.88469961</v>
      </c>
      <c r="G49" s="490">
        <v>15.43422043</v>
      </c>
      <c r="H49" s="490">
        <v>16.13721262</v>
      </c>
      <c r="I49" s="490">
        <v>16.804421000000001</v>
      </c>
      <c r="J49" s="490">
        <v>17.178227499999998</v>
      </c>
      <c r="K49" s="490">
        <v>16.684017579999999</v>
      </c>
      <c r="L49" s="490">
        <v>17.148453249999999</v>
      </c>
      <c r="M49" s="490">
        <v>16.693375660000001</v>
      </c>
      <c r="N49" s="490">
        <v>17.423224959999999</v>
      </c>
      <c r="O49" s="490">
        <v>17.200046740000001</v>
      </c>
      <c r="P49" s="490">
        <v>14.447298010000001</v>
      </c>
      <c r="Q49" s="490">
        <v>14.49597692</v>
      </c>
      <c r="R49" s="490">
        <v>17.16984738</v>
      </c>
      <c r="S49" s="490">
        <v>17.09862231</v>
      </c>
      <c r="T49" s="490">
        <v>17.749022119999999</v>
      </c>
      <c r="U49" s="490">
        <v>19.55190412</v>
      </c>
      <c r="V49" s="490">
        <v>19.16693574</v>
      </c>
      <c r="W49" s="490">
        <v>18.570342610000001</v>
      </c>
      <c r="X49" s="490">
        <v>18.238996700000001</v>
      </c>
      <c r="Y49" s="490">
        <v>17.586876050000001</v>
      </c>
      <c r="Z49" s="490">
        <v>18.203654329999999</v>
      </c>
      <c r="AA49" s="490">
        <v>18.073518480000001</v>
      </c>
      <c r="AB49" s="490">
        <v>16.359681819999999</v>
      </c>
      <c r="AC49" s="490">
        <v>17.956254349999998</v>
      </c>
      <c r="AD49" s="490">
        <v>18.376021519999998</v>
      </c>
      <c r="AE49" s="490">
        <v>19.1888936</v>
      </c>
      <c r="AF49" s="490">
        <v>19.469335999999998</v>
      </c>
      <c r="AG49" s="490">
        <v>19.024131830000002</v>
      </c>
      <c r="AH49" s="490">
        <v>20.710310849999999</v>
      </c>
      <c r="AI49" s="490">
        <v>19.226869270000002</v>
      </c>
      <c r="AJ49" s="490">
        <v>18.793166540000001</v>
      </c>
      <c r="AK49" s="490">
        <v>18.148765449999999</v>
      </c>
      <c r="AL49" s="490">
        <v>18.479330359999999</v>
      </c>
      <c r="AM49" s="490">
        <v>18.16357614</v>
      </c>
      <c r="AN49" s="490">
        <v>17.940463940000001</v>
      </c>
      <c r="AO49" s="490">
        <v>19.14471838</v>
      </c>
      <c r="AP49" s="490">
        <v>18.968230030000001</v>
      </c>
      <c r="AQ49" s="490">
        <v>19.825368149999999</v>
      </c>
      <c r="AR49" s="490">
        <v>20.23970362</v>
      </c>
      <c r="AS49" s="490">
        <v>21.340538989999999</v>
      </c>
      <c r="AT49" s="490">
        <v>22.044240769999998</v>
      </c>
      <c r="AU49" s="490">
        <v>20.867135820000001</v>
      </c>
      <c r="AV49" s="490">
        <v>20.936026689999998</v>
      </c>
      <c r="AW49" s="490">
        <v>19.64020682</v>
      </c>
      <c r="AX49" s="490">
        <v>19.63787065</v>
      </c>
      <c r="AY49" s="490">
        <v>19.455821</v>
      </c>
      <c r="AZ49" s="490">
        <v>18.29820312</v>
      </c>
      <c r="BA49" s="490">
        <v>18.400110300000001</v>
      </c>
      <c r="BB49" s="490">
        <v>18.80251509</v>
      </c>
      <c r="BC49" s="490">
        <v>20.881960280000001</v>
      </c>
      <c r="BD49" s="705">
        <v>20.876703819999999</v>
      </c>
      <c r="BE49" s="705">
        <v>20.816233189999998</v>
      </c>
      <c r="BF49" s="705">
        <v>22.067437009999999</v>
      </c>
      <c r="BG49" s="705">
        <v>20.72288013</v>
      </c>
      <c r="BH49" s="705">
        <v>21.749059135</v>
      </c>
      <c r="BI49" s="705">
        <v>21.008845264000001</v>
      </c>
      <c r="BJ49" s="494">
        <v>21.2698</v>
      </c>
      <c r="BK49" s="494">
        <v>21.48246</v>
      </c>
      <c r="BL49" s="494">
        <v>19.152290000000001</v>
      </c>
      <c r="BM49" s="494">
        <v>20.1936</v>
      </c>
      <c r="BN49" s="494">
        <v>20.825379999999999</v>
      </c>
      <c r="BO49" s="494">
        <v>23.187629999999999</v>
      </c>
      <c r="BP49" s="494">
        <v>22.966830000000002</v>
      </c>
      <c r="BQ49" s="494">
        <v>22.836490000000001</v>
      </c>
      <c r="BR49" s="494">
        <v>24.555129999999998</v>
      </c>
      <c r="BS49" s="494">
        <v>22.950379999999999</v>
      </c>
      <c r="BT49" s="494">
        <v>24.23948</v>
      </c>
      <c r="BU49" s="494">
        <v>23.250520000000002</v>
      </c>
      <c r="BV49" s="494">
        <v>23.30312</v>
      </c>
    </row>
    <row r="50" spans="1:74" ht="11.05" customHeight="1" x14ac:dyDescent="0.2">
      <c r="A50" s="55" t="s">
        <v>629</v>
      </c>
      <c r="B50" s="850" t="s">
        <v>1032</v>
      </c>
      <c r="C50" s="490">
        <v>6.84332501</v>
      </c>
      <c r="D50" s="490">
        <v>6.4667022000000003</v>
      </c>
      <c r="E50" s="490">
        <v>6.7588682200000001</v>
      </c>
      <c r="F50" s="490">
        <v>6.3971466799999996</v>
      </c>
      <c r="G50" s="490">
        <v>6.8040994499999998</v>
      </c>
      <c r="H50" s="490">
        <v>7.1416307100000003</v>
      </c>
      <c r="I50" s="490">
        <v>7.8151936199999996</v>
      </c>
      <c r="J50" s="490">
        <v>7.8396211500000001</v>
      </c>
      <c r="K50" s="490">
        <v>7.0758634999999996</v>
      </c>
      <c r="L50" s="490">
        <v>6.9526120699999998</v>
      </c>
      <c r="M50" s="490">
        <v>6.3555327100000003</v>
      </c>
      <c r="N50" s="490">
        <v>6.5929127200000002</v>
      </c>
      <c r="O50" s="490">
        <v>6.5250544599999998</v>
      </c>
      <c r="P50" s="490">
        <v>6.1350486999999996</v>
      </c>
      <c r="Q50" s="490">
        <v>6.4061681899999998</v>
      </c>
      <c r="R50" s="490">
        <v>6.5464095599999998</v>
      </c>
      <c r="S50" s="490">
        <v>7.1888685099999998</v>
      </c>
      <c r="T50" s="490">
        <v>7.7259703499999999</v>
      </c>
      <c r="U50" s="490">
        <v>8.1179818600000004</v>
      </c>
      <c r="V50" s="490">
        <v>7.8244768999999996</v>
      </c>
      <c r="W50" s="490">
        <v>7.1899684300000004</v>
      </c>
      <c r="X50" s="490">
        <v>6.9640051200000004</v>
      </c>
      <c r="Y50" s="490">
        <v>6.5875830500000001</v>
      </c>
      <c r="Z50" s="490">
        <v>6.73591096</v>
      </c>
      <c r="AA50" s="490">
        <v>6.7948705299999999</v>
      </c>
      <c r="AB50" s="490">
        <v>6.2046888500000001</v>
      </c>
      <c r="AC50" s="490">
        <v>6.7166983399999998</v>
      </c>
      <c r="AD50" s="490">
        <v>6.8074226500000004</v>
      </c>
      <c r="AE50" s="490">
        <v>7.1096994499999999</v>
      </c>
      <c r="AF50" s="490">
        <v>7.6265275700000004</v>
      </c>
      <c r="AG50" s="490">
        <v>8.3328773500000004</v>
      </c>
      <c r="AH50" s="490">
        <v>8.0222913899999995</v>
      </c>
      <c r="AI50" s="490">
        <v>7.4090740200000003</v>
      </c>
      <c r="AJ50" s="490">
        <v>7.0804825999999998</v>
      </c>
      <c r="AK50" s="490">
        <v>6.75534985</v>
      </c>
      <c r="AL50" s="490">
        <v>6.8931234200000002</v>
      </c>
      <c r="AM50" s="490">
        <v>6.6266035700000003</v>
      </c>
      <c r="AN50" s="490">
        <v>6.1041324000000001</v>
      </c>
      <c r="AO50" s="490">
        <v>6.5764477599999998</v>
      </c>
      <c r="AP50" s="490">
        <v>6.6229220700000004</v>
      </c>
      <c r="AQ50" s="490">
        <v>7.1108546600000002</v>
      </c>
      <c r="AR50" s="490">
        <v>7.2576410100000004</v>
      </c>
      <c r="AS50" s="490">
        <v>8.1160563999999997</v>
      </c>
      <c r="AT50" s="490">
        <v>7.9526114899999998</v>
      </c>
      <c r="AU50" s="490">
        <v>7.3153690200000003</v>
      </c>
      <c r="AV50" s="490">
        <v>7.0464519799999996</v>
      </c>
      <c r="AW50" s="490">
        <v>6.6466759700000004</v>
      </c>
      <c r="AX50" s="490">
        <v>6.8721246799999998</v>
      </c>
      <c r="AY50" s="490">
        <v>7.0115671600000002</v>
      </c>
      <c r="AZ50" s="490">
        <v>6.6482274800000001</v>
      </c>
      <c r="BA50" s="490">
        <v>7.0851794200000002</v>
      </c>
      <c r="BB50" s="490">
        <v>6.8775827899999999</v>
      </c>
      <c r="BC50" s="490">
        <v>7.5738036900000001</v>
      </c>
      <c r="BD50" s="705">
        <v>7.9636977299999998</v>
      </c>
      <c r="BE50" s="705">
        <v>8.5167193999999995</v>
      </c>
      <c r="BF50" s="705">
        <v>8.1378467699999995</v>
      </c>
      <c r="BG50" s="705">
        <v>7.6235846399999998</v>
      </c>
      <c r="BH50" s="705">
        <v>7.355830332</v>
      </c>
      <c r="BI50" s="705">
        <v>6.7844931126999999</v>
      </c>
      <c r="BJ50" s="494">
        <v>6.9889609999999998</v>
      </c>
      <c r="BK50" s="494">
        <v>7.139945</v>
      </c>
      <c r="BL50" s="494">
        <v>6.5503119999999999</v>
      </c>
      <c r="BM50" s="494">
        <v>7.2319180000000003</v>
      </c>
      <c r="BN50" s="494">
        <v>7.0703120000000004</v>
      </c>
      <c r="BO50" s="494">
        <v>7.7252679999999998</v>
      </c>
      <c r="BP50" s="494">
        <v>8.1013940000000009</v>
      </c>
      <c r="BQ50" s="494">
        <v>8.662433</v>
      </c>
      <c r="BR50" s="494">
        <v>8.2760909999999992</v>
      </c>
      <c r="BS50" s="494">
        <v>7.7526149999999996</v>
      </c>
      <c r="BT50" s="494">
        <v>7.4987190000000004</v>
      </c>
      <c r="BU50" s="494">
        <v>6.9036379999999999</v>
      </c>
      <c r="BV50" s="494">
        <v>7.1052720000000003</v>
      </c>
    </row>
    <row r="51" spans="1:74" ht="11.05" customHeight="1" x14ac:dyDescent="0.2">
      <c r="A51" s="55" t="s">
        <v>630</v>
      </c>
      <c r="B51" s="850" t="s">
        <v>1033</v>
      </c>
      <c r="C51" s="490">
        <v>6.8868368999999996</v>
      </c>
      <c r="D51" s="490">
        <v>6.7246503300000002</v>
      </c>
      <c r="E51" s="490">
        <v>7.0398426900000004</v>
      </c>
      <c r="F51" s="490">
        <v>6.60723255</v>
      </c>
      <c r="G51" s="490">
        <v>6.96658533</v>
      </c>
      <c r="H51" s="490">
        <v>7.4894082600000003</v>
      </c>
      <c r="I51" s="490">
        <v>8.0740087700000007</v>
      </c>
      <c r="J51" s="490">
        <v>8.0905505400000006</v>
      </c>
      <c r="K51" s="490">
        <v>7.4554254599999998</v>
      </c>
      <c r="L51" s="490">
        <v>7.3241482299999996</v>
      </c>
      <c r="M51" s="490">
        <v>6.4882197899999996</v>
      </c>
      <c r="N51" s="490">
        <v>6.5429412100000004</v>
      </c>
      <c r="O51" s="490">
        <v>6.3248984100000003</v>
      </c>
      <c r="P51" s="490">
        <v>6.0213185300000003</v>
      </c>
      <c r="Q51" s="490">
        <v>6.7559679900000003</v>
      </c>
      <c r="R51" s="490">
        <v>6.5095526000000001</v>
      </c>
      <c r="S51" s="490">
        <v>7.3388188699999999</v>
      </c>
      <c r="T51" s="490">
        <v>8.0871193800000007</v>
      </c>
      <c r="U51" s="490">
        <v>8.1205345199999996</v>
      </c>
      <c r="V51" s="490">
        <v>8.2519475399999997</v>
      </c>
      <c r="W51" s="490">
        <v>7.76240402</v>
      </c>
      <c r="X51" s="490">
        <v>7.4158506199999996</v>
      </c>
      <c r="Y51" s="490">
        <v>7.0207656500000004</v>
      </c>
      <c r="Z51" s="490">
        <v>6.7291388899999998</v>
      </c>
      <c r="AA51" s="490">
        <v>6.5778746400000001</v>
      </c>
      <c r="AB51" s="490">
        <v>6.2984333599999998</v>
      </c>
      <c r="AC51" s="490">
        <v>7.2083346099999996</v>
      </c>
      <c r="AD51" s="490">
        <v>7.0095546899999999</v>
      </c>
      <c r="AE51" s="490">
        <v>7.2136282600000001</v>
      </c>
      <c r="AF51" s="490">
        <v>7.86866997</v>
      </c>
      <c r="AG51" s="490">
        <v>8.0059249900000005</v>
      </c>
      <c r="AH51" s="490">
        <v>8.6906935900000004</v>
      </c>
      <c r="AI51" s="490">
        <v>7.8439962699999999</v>
      </c>
      <c r="AJ51" s="490">
        <v>7.5041975699999997</v>
      </c>
      <c r="AK51" s="490">
        <v>6.76173555</v>
      </c>
      <c r="AL51" s="490">
        <v>6.6681915299999996</v>
      </c>
      <c r="AM51" s="490">
        <v>6.0466723699999996</v>
      </c>
      <c r="AN51" s="490">
        <v>5.6689463599999996</v>
      </c>
      <c r="AO51" s="490">
        <v>6.2099998599999999</v>
      </c>
      <c r="AP51" s="490">
        <v>5.7838906899999998</v>
      </c>
      <c r="AQ51" s="490">
        <v>6.3329619800000003</v>
      </c>
      <c r="AR51" s="490">
        <v>6.7248466899999997</v>
      </c>
      <c r="AS51" s="490">
        <v>7.0371371199999997</v>
      </c>
      <c r="AT51" s="490">
        <v>7.4177965700000001</v>
      </c>
      <c r="AU51" s="490">
        <v>7.1494603899999998</v>
      </c>
      <c r="AV51" s="490">
        <v>6.7603434099999999</v>
      </c>
      <c r="AW51" s="490">
        <v>6.32525884</v>
      </c>
      <c r="AX51" s="490">
        <v>6.1313627300000002</v>
      </c>
      <c r="AY51" s="490">
        <v>6.1249292400000002</v>
      </c>
      <c r="AZ51" s="490">
        <v>5.8448269899999996</v>
      </c>
      <c r="BA51" s="490">
        <v>6.0158857399999999</v>
      </c>
      <c r="BB51" s="490">
        <v>6.3230134400000004</v>
      </c>
      <c r="BC51" s="490">
        <v>6.5409592999999999</v>
      </c>
      <c r="BD51" s="705">
        <v>6.9614864499999998</v>
      </c>
      <c r="BE51" s="705">
        <v>7.7968970400000002</v>
      </c>
      <c r="BF51" s="705">
        <v>7.7907868000000002</v>
      </c>
      <c r="BG51" s="705">
        <v>7.33286791</v>
      </c>
      <c r="BH51" s="705">
        <v>6.7506777454</v>
      </c>
      <c r="BI51" s="705">
        <v>6.2975226147000001</v>
      </c>
      <c r="BJ51" s="494">
        <v>6.0731440000000001</v>
      </c>
      <c r="BK51" s="494">
        <v>6.1490479999999996</v>
      </c>
      <c r="BL51" s="494">
        <v>5.6385930000000002</v>
      </c>
      <c r="BM51" s="494">
        <v>6.0094329999999996</v>
      </c>
      <c r="BN51" s="494">
        <v>6.3555419999999998</v>
      </c>
      <c r="BO51" s="494">
        <v>6.5658669999999999</v>
      </c>
      <c r="BP51" s="494">
        <v>6.9871930000000004</v>
      </c>
      <c r="BQ51" s="494">
        <v>7.8415429999999997</v>
      </c>
      <c r="BR51" s="494">
        <v>7.825933</v>
      </c>
      <c r="BS51" s="494">
        <v>7.3590669999999996</v>
      </c>
      <c r="BT51" s="494">
        <v>6.8124450000000003</v>
      </c>
      <c r="BU51" s="494">
        <v>6.3404259999999999</v>
      </c>
      <c r="BV51" s="494">
        <v>6.114719</v>
      </c>
    </row>
    <row r="52" spans="1:74" s="849" customFormat="1" ht="11.05" customHeight="1" x14ac:dyDescent="0.2">
      <c r="A52" s="351" t="s">
        <v>631</v>
      </c>
      <c r="B52" s="848" t="s">
        <v>1034</v>
      </c>
      <c r="C52" s="596">
        <v>0.41011465000000003</v>
      </c>
      <c r="D52" s="596">
        <v>0.36954056000000002</v>
      </c>
      <c r="E52" s="596">
        <v>0.39943714000000002</v>
      </c>
      <c r="F52" s="596">
        <v>0.33745231999999997</v>
      </c>
      <c r="G52" s="596">
        <v>0.35279641</v>
      </c>
      <c r="H52" s="596">
        <v>0.36715771000000003</v>
      </c>
      <c r="I52" s="596">
        <v>0.38743130999999997</v>
      </c>
      <c r="J52" s="596">
        <v>0.39933919000000001</v>
      </c>
      <c r="K52" s="596">
        <v>0.37524665000000001</v>
      </c>
      <c r="L52" s="596">
        <v>0.39944321999999999</v>
      </c>
      <c r="M52" s="596">
        <v>0.38275209999999998</v>
      </c>
      <c r="N52" s="596">
        <v>0.38704977000000002</v>
      </c>
      <c r="O52" s="596">
        <v>0.37275365999999999</v>
      </c>
      <c r="P52" s="596">
        <v>0.33338582</v>
      </c>
      <c r="Q52" s="596">
        <v>0.37814990999999998</v>
      </c>
      <c r="R52" s="596">
        <v>0.37920169999999997</v>
      </c>
      <c r="S52" s="596">
        <v>0.39638340999999999</v>
      </c>
      <c r="T52" s="596">
        <v>0.37884097</v>
      </c>
      <c r="U52" s="596">
        <v>0.40772072999999998</v>
      </c>
      <c r="V52" s="596">
        <v>0.41555607999999999</v>
      </c>
      <c r="W52" s="596">
        <v>0.38741548999999997</v>
      </c>
      <c r="X52" s="596">
        <v>0.40950230999999998</v>
      </c>
      <c r="Y52" s="596">
        <v>0.39884874999999997</v>
      </c>
      <c r="Z52" s="596">
        <v>0.39588220000000002</v>
      </c>
      <c r="AA52" s="596">
        <v>0.38145171999999999</v>
      </c>
      <c r="AB52" s="596">
        <v>0.35733949999999998</v>
      </c>
      <c r="AC52" s="596">
        <v>0.40702617000000002</v>
      </c>
      <c r="AD52" s="596">
        <v>0.39020156</v>
      </c>
      <c r="AE52" s="596">
        <v>0.40297170999999998</v>
      </c>
      <c r="AF52" s="596">
        <v>0.39183105000000001</v>
      </c>
      <c r="AG52" s="596">
        <v>0.41726468</v>
      </c>
      <c r="AH52" s="596">
        <v>0.42509607999999999</v>
      </c>
      <c r="AI52" s="596">
        <v>0.42168802999999999</v>
      </c>
      <c r="AJ52" s="596">
        <v>0.42566608</v>
      </c>
      <c r="AK52" s="596">
        <v>0.40561797999999999</v>
      </c>
      <c r="AL52" s="596">
        <v>0.40232143999999997</v>
      </c>
      <c r="AM52" s="596">
        <v>0.39543634</v>
      </c>
      <c r="AN52" s="596">
        <v>0.35365249999999998</v>
      </c>
      <c r="AO52" s="596">
        <v>0.39390115999999997</v>
      </c>
      <c r="AP52" s="596">
        <v>0.39124824000000002</v>
      </c>
      <c r="AQ52" s="596">
        <v>0.39458468000000002</v>
      </c>
      <c r="AR52" s="596">
        <v>0.39190866000000002</v>
      </c>
      <c r="AS52" s="596">
        <v>0.42514097000000001</v>
      </c>
      <c r="AT52" s="596">
        <v>0.41704566999999998</v>
      </c>
      <c r="AU52" s="596">
        <v>0.40962416000000001</v>
      </c>
      <c r="AV52" s="596">
        <v>0.42744690000000002</v>
      </c>
      <c r="AW52" s="596">
        <v>0.40275928999999999</v>
      </c>
      <c r="AX52" s="596">
        <v>0.40340642999999998</v>
      </c>
      <c r="AY52" s="596">
        <v>0.39335862999999999</v>
      </c>
      <c r="AZ52" s="596">
        <v>0.37053812000000003</v>
      </c>
      <c r="BA52" s="596">
        <v>0.39215697999999999</v>
      </c>
      <c r="BB52" s="596">
        <v>0.38748792999999998</v>
      </c>
      <c r="BC52" s="596">
        <v>0.39775549999999998</v>
      </c>
      <c r="BD52" s="777">
        <v>0.40016502999999998</v>
      </c>
      <c r="BE52" s="777">
        <v>0.41763633999999999</v>
      </c>
      <c r="BF52" s="777">
        <v>0.42492648999999999</v>
      </c>
      <c r="BG52" s="777">
        <v>0.41713340999999998</v>
      </c>
      <c r="BH52" s="777">
        <v>0.43076639</v>
      </c>
      <c r="BI52" s="777">
        <v>0.404586</v>
      </c>
      <c r="BJ52" s="497">
        <v>0.40380129999999997</v>
      </c>
      <c r="BK52" s="497">
        <v>0.39750609999999997</v>
      </c>
      <c r="BL52" s="497">
        <v>0.35938350000000002</v>
      </c>
      <c r="BM52" s="497">
        <v>0.39363189999999998</v>
      </c>
      <c r="BN52" s="497">
        <v>0.3909069</v>
      </c>
      <c r="BO52" s="497">
        <v>0.39945130000000001</v>
      </c>
      <c r="BP52" s="497">
        <v>0.40306920000000002</v>
      </c>
      <c r="BQ52" s="497">
        <v>0.4228846</v>
      </c>
      <c r="BR52" s="497">
        <v>0.42935790000000001</v>
      </c>
      <c r="BS52" s="497">
        <v>0.42161470000000001</v>
      </c>
      <c r="BT52" s="497">
        <v>0.43758849999999999</v>
      </c>
      <c r="BU52" s="497">
        <v>0.40896680000000002</v>
      </c>
      <c r="BV52" s="497">
        <v>0.40804829999999997</v>
      </c>
    </row>
    <row r="53" spans="1:74" s="373" customFormat="1" ht="11.95" customHeight="1" x14ac:dyDescent="0.2">
      <c r="A53" s="372"/>
      <c r="B53" s="1063" t="s">
        <v>1461</v>
      </c>
      <c r="C53" s="1070"/>
      <c r="D53" s="1070"/>
      <c r="E53" s="1070"/>
      <c r="F53" s="1070"/>
      <c r="G53" s="1070"/>
      <c r="H53" s="1070"/>
      <c r="I53" s="1070"/>
      <c r="J53" s="1070"/>
      <c r="K53" s="1070"/>
      <c r="L53" s="1070"/>
      <c r="M53" s="1070"/>
      <c r="N53" s="1070"/>
      <c r="O53" s="1070"/>
      <c r="P53" s="1070"/>
      <c r="Q53" s="1070"/>
      <c r="R53" s="896"/>
      <c r="BD53" s="376"/>
      <c r="BE53" s="376"/>
      <c r="BF53" s="376"/>
      <c r="BG53" s="376"/>
      <c r="BH53" s="376"/>
      <c r="BI53" s="376"/>
    </row>
    <row r="54" spans="1:74" s="198" customFormat="1" ht="11.95" customHeight="1" x14ac:dyDescent="0.2">
      <c r="A54" s="197"/>
      <c r="B54" s="890" t="s">
        <v>826</v>
      </c>
      <c r="C54" s="890"/>
      <c r="D54" s="890"/>
      <c r="E54" s="890"/>
      <c r="F54" s="890"/>
      <c r="G54" s="890"/>
      <c r="H54" s="891"/>
      <c r="I54" s="890"/>
      <c r="J54" s="890"/>
      <c r="K54" s="890"/>
      <c r="L54" s="890"/>
      <c r="M54" s="890"/>
      <c r="N54" s="890"/>
      <c r="O54" s="890"/>
      <c r="P54" s="890"/>
      <c r="Q54" s="890"/>
      <c r="R54" s="892"/>
      <c r="AY54" s="220"/>
      <c r="AZ54" s="220"/>
      <c r="BA54" s="220"/>
      <c r="BB54" s="220"/>
      <c r="BC54" s="220"/>
      <c r="BD54" s="763"/>
      <c r="BE54" s="763"/>
      <c r="BF54" s="763"/>
      <c r="BG54" s="763"/>
      <c r="BH54" s="972"/>
      <c r="BI54" s="763"/>
      <c r="BJ54" s="220"/>
    </row>
    <row r="55" spans="1:74" s="198" customFormat="1" ht="11.95" customHeight="1" x14ac:dyDescent="0.2">
      <c r="A55" s="197"/>
      <c r="B55" s="997" t="str">
        <f>Dates!$G$2</f>
        <v>EIA completed modeling and analysis for this report on Thursday, December 5, 2024.</v>
      </c>
      <c r="C55" s="998"/>
      <c r="D55" s="998"/>
      <c r="E55" s="998"/>
      <c r="F55" s="998"/>
      <c r="G55" s="998"/>
      <c r="H55" s="998"/>
      <c r="I55" s="998"/>
      <c r="J55" s="998"/>
      <c r="K55" s="998"/>
      <c r="L55" s="998"/>
      <c r="M55" s="998"/>
      <c r="N55" s="998"/>
      <c r="O55" s="998"/>
      <c r="P55" s="998"/>
      <c r="Q55" s="998"/>
      <c r="R55" s="893"/>
      <c r="AY55" s="220"/>
      <c r="AZ55" s="220"/>
      <c r="BA55" s="220"/>
      <c r="BB55" s="220"/>
      <c r="BC55" s="220"/>
      <c r="BD55" s="764"/>
      <c r="BE55" s="764"/>
      <c r="BF55" s="764"/>
      <c r="BG55" s="763"/>
      <c r="BH55" s="692"/>
      <c r="BI55" s="763"/>
      <c r="BJ55" s="220"/>
    </row>
    <row r="56" spans="1:74" s="198" customFormat="1" ht="12.85" x14ac:dyDescent="0.2">
      <c r="A56" s="197"/>
      <c r="B56" s="988" t="s">
        <v>1442</v>
      </c>
      <c r="C56" s="989"/>
      <c r="D56" s="989"/>
      <c r="E56" s="989"/>
      <c r="F56" s="989"/>
      <c r="G56" s="989"/>
      <c r="H56" s="989"/>
      <c r="I56" s="989"/>
      <c r="J56" s="989"/>
      <c r="K56" s="989"/>
      <c r="L56" s="989"/>
      <c r="M56" s="989"/>
      <c r="N56" s="989"/>
      <c r="O56" s="989"/>
      <c r="P56" s="989"/>
      <c r="Q56" s="989"/>
      <c r="R56" s="896"/>
      <c r="AY56" s="220"/>
      <c r="AZ56" s="220"/>
      <c r="BA56" s="220"/>
      <c r="BB56" s="220"/>
      <c r="BC56" s="220"/>
      <c r="BD56" s="764"/>
      <c r="BE56" s="764"/>
      <c r="BF56" s="764"/>
      <c r="BG56" s="763"/>
      <c r="BH56" s="692"/>
      <c r="BI56" s="763"/>
      <c r="BJ56" s="220"/>
    </row>
    <row r="57" spans="1:74" s="198" customFormat="1" ht="11.95" customHeight="1" x14ac:dyDescent="0.2">
      <c r="A57" s="197"/>
      <c r="B57" s="1069" t="s">
        <v>818</v>
      </c>
      <c r="C57" s="1078"/>
      <c r="D57" s="1078"/>
      <c r="E57" s="1078"/>
      <c r="F57" s="1078"/>
      <c r="G57" s="1078"/>
      <c r="H57" s="1078"/>
      <c r="I57" s="1078"/>
      <c r="J57" s="1078"/>
      <c r="K57" s="1078"/>
      <c r="L57" s="1078"/>
      <c r="M57" s="1078"/>
      <c r="N57" s="1078"/>
      <c r="O57" s="1078"/>
      <c r="P57" s="1078"/>
      <c r="Q57" s="1070"/>
      <c r="R57" s="896"/>
      <c r="AY57" s="220"/>
      <c r="AZ57" s="220"/>
      <c r="BA57" s="220"/>
      <c r="BB57" s="220"/>
      <c r="BC57" s="220"/>
      <c r="BD57" s="764"/>
      <c r="BE57" s="764"/>
      <c r="BF57" s="764"/>
      <c r="BG57" s="763"/>
      <c r="BH57" s="692"/>
      <c r="BI57" s="763"/>
      <c r="BJ57" s="220"/>
    </row>
    <row r="58" spans="1:74" s="198" customFormat="1" ht="11.95" customHeight="1" x14ac:dyDescent="0.2">
      <c r="A58" s="197"/>
      <c r="B58" s="1069" t="s">
        <v>819</v>
      </c>
      <c r="C58" s="1078"/>
      <c r="D58" s="1078"/>
      <c r="E58" s="1078"/>
      <c r="F58" s="1078"/>
      <c r="G58" s="1078"/>
      <c r="H58" s="1078"/>
      <c r="I58" s="1078"/>
      <c r="J58" s="1078"/>
      <c r="K58" s="1078"/>
      <c r="L58" s="1078"/>
      <c r="M58" s="1078"/>
      <c r="N58" s="1078"/>
      <c r="O58" s="1078"/>
      <c r="P58" s="1078"/>
      <c r="Q58" s="1070"/>
      <c r="R58" s="896"/>
      <c r="AY58" s="220"/>
      <c r="AZ58" s="220"/>
      <c r="BA58" s="220"/>
      <c r="BB58" s="220"/>
      <c r="BC58" s="220"/>
      <c r="BD58" s="764"/>
      <c r="BE58" s="764"/>
      <c r="BF58" s="764"/>
      <c r="BG58" s="763"/>
      <c r="BH58" s="692"/>
      <c r="BI58" s="763"/>
      <c r="BJ58" s="220"/>
    </row>
    <row r="59" spans="1:74" s="198" customFormat="1" ht="11.95" customHeight="1" x14ac:dyDescent="0.2">
      <c r="A59" s="197"/>
      <c r="B59" s="977" t="s">
        <v>840</v>
      </c>
      <c r="C59" s="977"/>
      <c r="D59" s="977"/>
      <c r="E59" s="977"/>
      <c r="F59" s="977"/>
      <c r="G59" s="977"/>
      <c r="H59" s="977"/>
      <c r="I59" s="977"/>
      <c r="J59" s="977"/>
      <c r="K59" s="977"/>
      <c r="L59" s="977"/>
      <c r="M59" s="977"/>
      <c r="N59" s="977"/>
      <c r="O59" s="977"/>
      <c r="P59" s="977"/>
      <c r="Q59" s="977"/>
      <c r="R59" s="977"/>
      <c r="AY59" s="220"/>
      <c r="AZ59" s="220"/>
      <c r="BA59" s="220"/>
      <c r="BB59" s="220"/>
      <c r="BC59" s="220"/>
      <c r="BD59" s="764"/>
      <c r="BE59" s="764"/>
      <c r="BF59" s="764"/>
      <c r="BG59" s="763"/>
      <c r="BH59" s="692"/>
      <c r="BI59" s="763"/>
      <c r="BJ59" s="220"/>
    </row>
    <row r="60" spans="1:74" s="198" customFormat="1" ht="11.95" customHeight="1" x14ac:dyDescent="0.2">
      <c r="A60" s="197"/>
      <c r="B60" s="1069" t="s">
        <v>1459</v>
      </c>
      <c r="C60" s="984"/>
      <c r="D60" s="984"/>
      <c r="E60" s="984"/>
      <c r="F60" s="984"/>
      <c r="G60" s="984"/>
      <c r="H60" s="984"/>
      <c r="I60" s="984"/>
      <c r="J60" s="984"/>
      <c r="K60" s="984"/>
      <c r="L60" s="984"/>
      <c r="M60" s="984"/>
      <c r="N60" s="984"/>
      <c r="O60" s="984"/>
      <c r="P60" s="984"/>
      <c r="Q60" s="985"/>
      <c r="R60" s="896"/>
      <c r="AY60" s="220"/>
      <c r="AZ60" s="220"/>
      <c r="BA60" s="220"/>
      <c r="BB60" s="220"/>
      <c r="BC60" s="220"/>
      <c r="BD60" s="764"/>
      <c r="BE60" s="764"/>
      <c r="BF60" s="764"/>
      <c r="BG60" s="763"/>
      <c r="BH60" s="692"/>
      <c r="BI60" s="763"/>
      <c r="BJ60" s="220"/>
    </row>
    <row r="61" spans="1:74" s="198" customFormat="1" ht="11.95" customHeight="1" x14ac:dyDescent="0.2">
      <c r="A61" s="197"/>
      <c r="B61" s="983" t="s">
        <v>817</v>
      </c>
      <c r="C61" s="985"/>
      <c r="D61" s="985"/>
      <c r="E61" s="985"/>
      <c r="F61" s="985"/>
      <c r="G61" s="985"/>
      <c r="H61" s="985"/>
      <c r="I61" s="985"/>
      <c r="J61" s="985"/>
      <c r="K61" s="985"/>
      <c r="L61" s="985"/>
      <c r="M61" s="985"/>
      <c r="N61" s="985"/>
      <c r="O61" s="985"/>
      <c r="P61" s="985"/>
      <c r="Q61" s="1070"/>
      <c r="R61" s="896"/>
      <c r="AY61" s="220"/>
      <c r="AZ61" s="220"/>
      <c r="BA61" s="220"/>
      <c r="BB61" s="220"/>
      <c r="BC61" s="220"/>
      <c r="BD61" s="764"/>
      <c r="BE61" s="764"/>
      <c r="BF61" s="764"/>
      <c r="BG61" s="763"/>
      <c r="BH61" s="692"/>
      <c r="BI61" s="763"/>
      <c r="BJ61" s="220"/>
    </row>
    <row r="62" spans="1:74" s="198" customFormat="1" ht="11.95" customHeight="1" x14ac:dyDescent="0.2">
      <c r="A62" s="197"/>
      <c r="B62" s="1071" t="s">
        <v>1460</v>
      </c>
      <c r="C62" s="985"/>
      <c r="D62" s="985"/>
      <c r="E62" s="985"/>
      <c r="F62" s="985"/>
      <c r="G62" s="985"/>
      <c r="H62" s="985"/>
      <c r="I62" s="985"/>
      <c r="J62" s="985"/>
      <c r="K62" s="985"/>
      <c r="L62" s="985"/>
      <c r="M62" s="985"/>
      <c r="N62" s="985"/>
      <c r="O62" s="985"/>
      <c r="P62" s="985"/>
      <c r="Q62" s="985"/>
      <c r="R62" s="896"/>
      <c r="AY62" s="220"/>
      <c r="AZ62" s="220"/>
      <c r="BA62" s="220"/>
      <c r="BB62" s="220"/>
      <c r="BC62" s="220"/>
      <c r="BD62" s="764"/>
      <c r="BE62" s="764"/>
      <c r="BF62" s="764"/>
      <c r="BG62" s="763"/>
      <c r="BH62" s="692"/>
      <c r="BI62" s="763"/>
      <c r="BJ62" s="220"/>
    </row>
    <row r="63" spans="1:74" s="196" customFormat="1" ht="11.95" customHeight="1" x14ac:dyDescent="0.2">
      <c r="A63" s="56"/>
      <c r="B63" s="1023"/>
      <c r="C63" s="979"/>
      <c r="D63" s="979"/>
      <c r="E63" s="979"/>
      <c r="F63" s="979"/>
      <c r="G63" s="979"/>
      <c r="H63" s="979"/>
      <c r="I63" s="979"/>
      <c r="J63" s="979"/>
      <c r="K63" s="979"/>
      <c r="L63" s="979"/>
      <c r="M63" s="979"/>
      <c r="N63" s="979"/>
      <c r="O63" s="979"/>
      <c r="P63" s="979"/>
      <c r="Q63" s="979"/>
      <c r="AY63" s="218"/>
      <c r="AZ63" s="218"/>
      <c r="BA63" s="218"/>
      <c r="BB63" s="218"/>
      <c r="BC63" s="218"/>
      <c r="BD63" s="757"/>
      <c r="BE63" s="757"/>
      <c r="BF63" s="757"/>
      <c r="BG63" s="950"/>
      <c r="BH63" s="692"/>
      <c r="BI63" s="950"/>
      <c r="BJ63" s="218"/>
    </row>
    <row r="64" spans="1:74" x14ac:dyDescent="0.2">
      <c r="BH64" s="692"/>
      <c r="BK64" s="142"/>
      <c r="BL64" s="142"/>
      <c r="BM64" s="142"/>
      <c r="BN64" s="142"/>
      <c r="BO64" s="142"/>
      <c r="BP64" s="142"/>
      <c r="BQ64" s="142"/>
      <c r="BR64" s="142"/>
      <c r="BS64" s="142"/>
      <c r="BT64" s="142"/>
      <c r="BU64" s="142"/>
      <c r="BV64" s="142"/>
    </row>
    <row r="65" spans="60:74" x14ac:dyDescent="0.2">
      <c r="BH65" s="692"/>
      <c r="BK65" s="142"/>
      <c r="BL65" s="142"/>
      <c r="BM65" s="142"/>
      <c r="BN65" s="142"/>
      <c r="BO65" s="142"/>
      <c r="BP65" s="142"/>
      <c r="BQ65" s="142"/>
      <c r="BR65" s="142"/>
      <c r="BS65" s="142"/>
      <c r="BT65" s="142"/>
      <c r="BU65" s="142"/>
      <c r="BV65" s="142"/>
    </row>
    <row r="66" spans="60:74" x14ac:dyDescent="0.2">
      <c r="BH66" s="692"/>
      <c r="BK66" s="142"/>
      <c r="BL66" s="142"/>
      <c r="BM66" s="142"/>
      <c r="BN66" s="142"/>
      <c r="BO66" s="142"/>
      <c r="BP66" s="142"/>
      <c r="BQ66" s="142"/>
      <c r="BR66" s="142"/>
      <c r="BS66" s="142"/>
      <c r="BT66" s="142"/>
      <c r="BU66" s="142"/>
      <c r="BV66" s="142"/>
    </row>
    <row r="67" spans="60:74" x14ac:dyDescent="0.2">
      <c r="BH67" s="692"/>
      <c r="BK67" s="142"/>
      <c r="BL67" s="142"/>
      <c r="BM67" s="142"/>
      <c r="BN67" s="142"/>
      <c r="BO67" s="142"/>
      <c r="BP67" s="142"/>
      <c r="BQ67" s="142"/>
      <c r="BR67" s="142"/>
      <c r="BS67" s="142"/>
      <c r="BT67" s="142"/>
      <c r="BU67" s="142"/>
      <c r="BV67" s="142"/>
    </row>
    <row r="68" spans="60:74" x14ac:dyDescent="0.2">
      <c r="BH68" s="692"/>
      <c r="BK68" s="142"/>
      <c r="BL68" s="142"/>
      <c r="BM68" s="142"/>
      <c r="BN68" s="142"/>
      <c r="BO68" s="142"/>
      <c r="BP68" s="142"/>
      <c r="BQ68" s="142"/>
      <c r="BR68" s="142"/>
      <c r="BS68" s="142"/>
      <c r="BT68" s="142"/>
      <c r="BU68" s="142"/>
      <c r="BV68" s="142"/>
    </row>
    <row r="69" spans="60:74" x14ac:dyDescent="0.2">
      <c r="BK69" s="142"/>
      <c r="BL69" s="142"/>
      <c r="BM69" s="142"/>
      <c r="BN69" s="142"/>
      <c r="BO69" s="142"/>
      <c r="BP69" s="142"/>
      <c r="BQ69" s="142"/>
      <c r="BR69" s="142"/>
      <c r="BS69" s="142"/>
      <c r="BT69" s="142"/>
      <c r="BU69" s="142"/>
      <c r="BV69" s="142"/>
    </row>
    <row r="70" spans="60:74" x14ac:dyDescent="0.2">
      <c r="BK70" s="142"/>
      <c r="BL70" s="142"/>
      <c r="BM70" s="142"/>
      <c r="BN70" s="142"/>
      <c r="BO70" s="142"/>
      <c r="BP70" s="142"/>
      <c r="BQ70" s="142"/>
      <c r="BR70" s="142"/>
      <c r="BS70" s="142"/>
      <c r="BT70" s="142"/>
      <c r="BU70" s="142"/>
      <c r="BV70" s="142"/>
    </row>
    <row r="71" spans="60:74" x14ac:dyDescent="0.2">
      <c r="BK71" s="142"/>
      <c r="BL71" s="142"/>
      <c r="BM71" s="142"/>
      <c r="BN71" s="142"/>
      <c r="BO71" s="142"/>
      <c r="BP71" s="142"/>
      <c r="BQ71" s="142"/>
      <c r="BR71" s="142"/>
      <c r="BS71" s="142"/>
      <c r="BT71" s="142"/>
      <c r="BU71" s="142"/>
      <c r="BV71" s="142"/>
    </row>
    <row r="72" spans="60:74" x14ac:dyDescent="0.2">
      <c r="BK72" s="142"/>
      <c r="BL72" s="142"/>
      <c r="BM72" s="142"/>
      <c r="BN72" s="142"/>
      <c r="BO72" s="142"/>
      <c r="BP72" s="142"/>
      <c r="BQ72" s="142"/>
      <c r="BR72" s="142"/>
      <c r="BS72" s="142"/>
      <c r="BT72" s="142"/>
      <c r="BU72" s="142"/>
      <c r="BV72" s="142"/>
    </row>
    <row r="73" spans="60:74" x14ac:dyDescent="0.2">
      <c r="BK73" s="142"/>
      <c r="BL73" s="142"/>
      <c r="BM73" s="142"/>
      <c r="BN73" s="142"/>
      <c r="BO73" s="142"/>
      <c r="BP73" s="142"/>
      <c r="BQ73" s="142"/>
      <c r="BR73" s="142"/>
      <c r="BS73" s="142"/>
      <c r="BT73" s="142"/>
      <c r="BU73" s="142"/>
      <c r="BV73" s="142"/>
    </row>
    <row r="74" spans="60:74" x14ac:dyDescent="0.2">
      <c r="BK74" s="142"/>
      <c r="BL74" s="142"/>
      <c r="BM74" s="142"/>
      <c r="BN74" s="142"/>
      <c r="BO74" s="142"/>
      <c r="BP74" s="142"/>
      <c r="BQ74" s="142"/>
      <c r="BR74" s="142"/>
      <c r="BS74" s="142"/>
      <c r="BT74" s="142"/>
      <c r="BU74" s="142"/>
      <c r="BV74" s="142"/>
    </row>
    <row r="75" spans="60:74" x14ac:dyDescent="0.2">
      <c r="BK75" s="142"/>
      <c r="BL75" s="142"/>
      <c r="BM75" s="142"/>
      <c r="BN75" s="142"/>
      <c r="BO75" s="142"/>
      <c r="BP75" s="142"/>
      <c r="BQ75" s="142"/>
      <c r="BR75" s="142"/>
      <c r="BS75" s="142"/>
      <c r="BT75" s="142"/>
      <c r="BU75" s="142"/>
      <c r="BV75" s="142"/>
    </row>
    <row r="76" spans="60:74" x14ac:dyDescent="0.2">
      <c r="BK76" s="142"/>
      <c r="BL76" s="142"/>
      <c r="BM76" s="142"/>
      <c r="BN76" s="142"/>
      <c r="BO76" s="142"/>
      <c r="BP76" s="142"/>
      <c r="BQ76" s="142"/>
      <c r="BR76" s="142"/>
      <c r="BS76" s="142"/>
      <c r="BT76" s="142"/>
      <c r="BU76" s="142"/>
      <c r="BV76" s="142"/>
    </row>
    <row r="77" spans="60:74" x14ac:dyDescent="0.2">
      <c r="BK77" s="142"/>
      <c r="BL77" s="142"/>
      <c r="BM77" s="142"/>
      <c r="BN77" s="142"/>
      <c r="BO77" s="142"/>
      <c r="BP77" s="142"/>
      <c r="BQ77" s="142"/>
      <c r="BR77" s="142"/>
      <c r="BS77" s="142"/>
      <c r="BT77" s="142"/>
      <c r="BU77" s="142"/>
      <c r="BV77" s="142"/>
    </row>
    <row r="78" spans="60:74" x14ac:dyDescent="0.2">
      <c r="BK78" s="142"/>
      <c r="BL78" s="142"/>
      <c r="BM78" s="142"/>
      <c r="BN78" s="142"/>
      <c r="BO78" s="142"/>
      <c r="BP78" s="142"/>
      <c r="BQ78" s="142"/>
      <c r="BR78" s="142"/>
      <c r="BS78" s="142"/>
      <c r="BT78" s="142"/>
      <c r="BU78" s="142"/>
      <c r="BV78" s="142"/>
    </row>
    <row r="79" spans="60:74" x14ac:dyDescent="0.2">
      <c r="BK79" s="142"/>
      <c r="BL79" s="142"/>
      <c r="BM79" s="142"/>
      <c r="BN79" s="142"/>
      <c r="BO79" s="142"/>
      <c r="BP79" s="142"/>
      <c r="BQ79" s="142"/>
      <c r="BR79" s="142"/>
      <c r="BS79" s="142"/>
      <c r="BT79" s="142"/>
      <c r="BU79" s="142"/>
      <c r="BV79" s="142"/>
    </row>
    <row r="80" spans="60: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sheetData>
  <mergeCells count="18">
    <mergeCell ref="B53:Q53"/>
    <mergeCell ref="B59:R59"/>
    <mergeCell ref="B55:Q55"/>
    <mergeCell ref="B56:Q56"/>
    <mergeCell ref="B58:Q58"/>
    <mergeCell ref="B63:Q63"/>
    <mergeCell ref="B60:Q60"/>
    <mergeCell ref="B61:Q61"/>
    <mergeCell ref="B62:Q62"/>
    <mergeCell ref="B57:Q57"/>
    <mergeCell ref="A1:A2"/>
    <mergeCell ref="AM3:AX3"/>
    <mergeCell ref="AY3:BJ3"/>
    <mergeCell ref="BK3:BV3"/>
    <mergeCell ref="B1:AL1"/>
    <mergeCell ref="C3:N3"/>
    <mergeCell ref="O3:Z3"/>
    <mergeCell ref="AA3:AL3"/>
  </mergeCells>
  <phoneticPr fontId="7" type="noConversion"/>
  <conditionalFormatting sqref="C53:P53">
    <cfRule type="cellIs" dxfId="5" priority="1" stopIfTrue="1" operator="notEqual">
      <formula>0</formula>
    </cfRule>
  </conditionalFormatting>
  <hyperlinks>
    <hyperlink ref="A1:A2" location="Contents!A1" display="Table of Contents"/>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7">
    <tabColor rgb="FFFFFF00"/>
    <pageSetUpPr fitToPage="1"/>
  </sheetPr>
  <dimension ref="A1:BV148"/>
  <sheetViews>
    <sheetView showGridLines="0" tabSelected="1" zoomScaleNormal="100" workbookViewId="0">
      <pane xSplit="2" ySplit="4" topLeftCell="AW5" activePane="bottomRight" state="frozen"/>
      <selection activeCell="BF63" sqref="BF63"/>
      <selection pane="topRight" activeCell="BF63" sqref="BF63"/>
      <selection pane="bottomLeft" activeCell="BF63" sqref="BF63"/>
      <selection pane="bottomRight" activeCell="BI42" sqref="BI42"/>
    </sheetView>
  </sheetViews>
  <sheetFormatPr defaultColWidth="9.5" defaultRowHeight="10.7" x14ac:dyDescent="0.2"/>
  <cols>
    <col min="1" max="1" width="10.5" style="60" customWidth="1"/>
    <col min="2" max="2" width="19.5" style="60" customWidth="1"/>
    <col min="3" max="50" width="6.5" style="60" customWidth="1"/>
    <col min="51" max="55" width="6.5" style="138" customWidth="1"/>
    <col min="56" max="58" width="6.5" style="765" customWidth="1"/>
    <col min="59" max="61" width="6.5" style="952" customWidth="1"/>
    <col min="62" max="62" width="6.5" style="138" customWidth="1"/>
    <col min="63" max="74" width="6.5" style="60" customWidth="1"/>
    <col min="75" max="16384" width="9.5" style="60"/>
  </cols>
  <sheetData>
    <row r="1" spans="1:74" ht="13.4" customHeight="1" x14ac:dyDescent="0.2">
      <c r="A1" s="999" t="s">
        <v>479</v>
      </c>
      <c r="B1" s="1079" t="s">
        <v>775</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s="56" customFormat="1" ht="13.4" customHeight="1" x14ac:dyDescent="0.2">
      <c r="A2" s="1000"/>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142"/>
      <c r="AZ2" s="142"/>
      <c r="BA2" s="142"/>
      <c r="BB2" s="142"/>
      <c r="BC2" s="142"/>
      <c r="BD2" s="758"/>
      <c r="BE2" s="758"/>
      <c r="BF2" s="758"/>
      <c r="BG2" s="951"/>
      <c r="BH2" s="951"/>
      <c r="BI2" s="951"/>
      <c r="BJ2" s="142"/>
    </row>
    <row r="3" spans="1:74" s="7" customFormat="1" ht="12.85" x14ac:dyDescent="0.2">
      <c r="A3" s="353" t="s">
        <v>777</v>
      </c>
      <c r="B3" s="9"/>
      <c r="C3" s="1002">
        <f>Dates!D3</f>
        <v>2020</v>
      </c>
      <c r="D3" s="994"/>
      <c r="E3" s="994"/>
      <c r="F3" s="994"/>
      <c r="G3" s="994"/>
      <c r="H3" s="994"/>
      <c r="I3" s="994"/>
      <c r="J3" s="994"/>
      <c r="K3" s="994"/>
      <c r="L3" s="994"/>
      <c r="M3" s="994"/>
      <c r="N3" s="995"/>
      <c r="O3" s="1002">
        <f>C3+1</f>
        <v>2021</v>
      </c>
      <c r="P3" s="1003"/>
      <c r="Q3" s="1003"/>
      <c r="R3" s="1003"/>
      <c r="S3" s="1003"/>
      <c r="T3" s="1003"/>
      <c r="U3" s="1003"/>
      <c r="V3" s="1003"/>
      <c r="W3" s="1003"/>
      <c r="X3" s="994"/>
      <c r="Y3" s="994"/>
      <c r="Z3" s="995"/>
      <c r="AA3" s="991">
        <f>O3+1</f>
        <v>2022</v>
      </c>
      <c r="AB3" s="994"/>
      <c r="AC3" s="994"/>
      <c r="AD3" s="994"/>
      <c r="AE3" s="994"/>
      <c r="AF3" s="994"/>
      <c r="AG3" s="994"/>
      <c r="AH3" s="994"/>
      <c r="AI3" s="994"/>
      <c r="AJ3" s="994"/>
      <c r="AK3" s="994"/>
      <c r="AL3" s="995"/>
      <c r="AM3" s="991">
        <f>AA3+1</f>
        <v>2023</v>
      </c>
      <c r="AN3" s="994"/>
      <c r="AO3" s="994"/>
      <c r="AP3" s="994"/>
      <c r="AQ3" s="994"/>
      <c r="AR3" s="994"/>
      <c r="AS3" s="994"/>
      <c r="AT3" s="994"/>
      <c r="AU3" s="994"/>
      <c r="AV3" s="994"/>
      <c r="AW3" s="994"/>
      <c r="AX3" s="995"/>
      <c r="AY3" s="991">
        <f>AM3+1</f>
        <v>2024</v>
      </c>
      <c r="AZ3" s="992"/>
      <c r="BA3" s="992"/>
      <c r="BB3" s="992"/>
      <c r="BC3" s="992"/>
      <c r="BD3" s="992"/>
      <c r="BE3" s="992"/>
      <c r="BF3" s="992"/>
      <c r="BG3" s="992"/>
      <c r="BH3" s="992"/>
      <c r="BI3" s="992"/>
      <c r="BJ3" s="993"/>
      <c r="BK3" s="991">
        <f>AY3+1</f>
        <v>2025</v>
      </c>
      <c r="BL3" s="994"/>
      <c r="BM3" s="994"/>
      <c r="BN3" s="994"/>
      <c r="BO3" s="994"/>
      <c r="BP3" s="994"/>
      <c r="BQ3" s="994"/>
      <c r="BR3" s="994"/>
      <c r="BS3" s="994"/>
      <c r="BT3" s="994"/>
      <c r="BU3" s="994"/>
      <c r="BV3" s="995"/>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1117"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59"/>
      <c r="B5" s="61" t="s">
        <v>1415</v>
      </c>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504"/>
      <c r="AT5" s="504"/>
      <c r="AU5" s="504"/>
      <c r="AV5" s="504"/>
      <c r="AW5" s="504"/>
      <c r="AX5" s="504"/>
      <c r="AY5" s="504"/>
      <c r="AZ5" s="504"/>
      <c r="BA5" s="504"/>
      <c r="BB5" s="504"/>
      <c r="BC5" s="504"/>
      <c r="BD5" s="767"/>
      <c r="BE5" s="767"/>
      <c r="BF5" s="767"/>
      <c r="BG5" s="767"/>
      <c r="BH5" s="767"/>
      <c r="BI5" s="767"/>
      <c r="BJ5" s="502"/>
      <c r="BK5" s="502"/>
      <c r="BL5" s="502"/>
      <c r="BM5" s="502"/>
      <c r="BN5" s="502"/>
      <c r="BO5" s="502"/>
      <c r="BP5" s="502"/>
      <c r="BQ5" s="502"/>
      <c r="BR5" s="502"/>
      <c r="BS5" s="502"/>
      <c r="BT5" s="502"/>
      <c r="BU5" s="502"/>
      <c r="BV5" s="502"/>
    </row>
    <row r="6" spans="1:74" ht="11.05" customHeight="1" x14ac:dyDescent="0.2">
      <c r="A6" s="109" t="s">
        <v>113</v>
      </c>
      <c r="B6" s="617" t="s">
        <v>1177</v>
      </c>
      <c r="C6" s="466">
        <v>10.220000000000001</v>
      </c>
      <c r="D6" s="466">
        <v>10.220000000000001</v>
      </c>
      <c r="E6" s="466">
        <v>10.210000000000001</v>
      </c>
      <c r="F6" s="466">
        <v>10.34</v>
      </c>
      <c r="G6" s="466">
        <v>10.39</v>
      </c>
      <c r="H6" s="466">
        <v>10.88</v>
      </c>
      <c r="I6" s="466">
        <v>11.06</v>
      </c>
      <c r="J6" s="466">
        <v>11.02</v>
      </c>
      <c r="K6" s="466">
        <v>10.99</v>
      </c>
      <c r="L6" s="466">
        <v>10.65</v>
      </c>
      <c r="M6" s="466">
        <v>10.38</v>
      </c>
      <c r="N6" s="466">
        <v>10.37</v>
      </c>
      <c r="O6" s="466">
        <v>10.29</v>
      </c>
      <c r="P6" s="466">
        <v>11.16</v>
      </c>
      <c r="Q6" s="466">
        <v>10.84</v>
      </c>
      <c r="R6" s="466">
        <v>10.63</v>
      </c>
      <c r="S6" s="466">
        <v>10.69</v>
      </c>
      <c r="T6" s="466">
        <v>11.25</v>
      </c>
      <c r="U6" s="466">
        <v>11.45</v>
      </c>
      <c r="V6" s="466">
        <v>11.55</v>
      </c>
      <c r="W6" s="466">
        <v>11.59</v>
      </c>
      <c r="X6" s="466">
        <v>11.24</v>
      </c>
      <c r="Y6" s="466">
        <v>11.14</v>
      </c>
      <c r="Z6" s="466">
        <v>11.03</v>
      </c>
      <c r="AA6" s="466">
        <v>11.24</v>
      </c>
      <c r="AB6" s="466">
        <v>11.42</v>
      </c>
      <c r="AC6" s="466">
        <v>11.48</v>
      </c>
      <c r="AD6" s="466">
        <v>11.56</v>
      </c>
      <c r="AE6" s="466">
        <v>11.98</v>
      </c>
      <c r="AF6" s="466">
        <v>12.75</v>
      </c>
      <c r="AG6" s="466">
        <v>13.12</v>
      </c>
      <c r="AH6" s="466">
        <v>13.44</v>
      </c>
      <c r="AI6" s="466">
        <v>13.31</v>
      </c>
      <c r="AJ6" s="466">
        <v>12.66</v>
      </c>
      <c r="AK6" s="466">
        <v>12.3</v>
      </c>
      <c r="AL6" s="466">
        <v>12.4</v>
      </c>
      <c r="AM6" s="466">
        <v>12.68</v>
      </c>
      <c r="AN6" s="466">
        <v>12.67</v>
      </c>
      <c r="AO6" s="466">
        <v>12.46</v>
      </c>
      <c r="AP6" s="466">
        <v>12.16</v>
      </c>
      <c r="AQ6" s="466">
        <v>12.21</v>
      </c>
      <c r="AR6" s="466">
        <v>12.72</v>
      </c>
      <c r="AS6" s="466">
        <v>13.06</v>
      </c>
      <c r="AT6" s="466">
        <v>13.27</v>
      </c>
      <c r="AU6" s="466">
        <v>13.14</v>
      </c>
      <c r="AV6" s="466">
        <v>12.67</v>
      </c>
      <c r="AW6" s="466">
        <v>12.44</v>
      </c>
      <c r="AX6" s="466">
        <v>12.34</v>
      </c>
      <c r="AY6" s="466">
        <v>12.71</v>
      </c>
      <c r="AZ6" s="466">
        <v>12.76</v>
      </c>
      <c r="BA6" s="466">
        <v>12.69</v>
      </c>
      <c r="BB6" s="466">
        <v>12.65</v>
      </c>
      <c r="BC6" s="466">
        <v>12.55</v>
      </c>
      <c r="BD6" s="674">
        <v>13.23</v>
      </c>
      <c r="BE6" s="674">
        <v>13.76</v>
      </c>
      <c r="BF6" s="674">
        <v>13.61</v>
      </c>
      <c r="BG6" s="674">
        <v>13.47</v>
      </c>
      <c r="BH6" s="674">
        <v>12.86661</v>
      </c>
      <c r="BI6" s="674">
        <v>12.50318</v>
      </c>
      <c r="BJ6" s="389">
        <v>12.451499999999999</v>
      </c>
      <c r="BK6" s="389">
        <v>12.70778</v>
      </c>
      <c r="BL6" s="389">
        <v>12.91029</v>
      </c>
      <c r="BM6" s="389">
        <v>12.87214</v>
      </c>
      <c r="BN6" s="389">
        <v>12.91109</v>
      </c>
      <c r="BO6" s="389">
        <v>12.765980000000001</v>
      </c>
      <c r="BP6" s="389">
        <v>13.484830000000001</v>
      </c>
      <c r="BQ6" s="389">
        <v>13.98471</v>
      </c>
      <c r="BR6" s="389">
        <v>13.89565</v>
      </c>
      <c r="BS6" s="389">
        <v>13.806749999999999</v>
      </c>
      <c r="BT6" s="389">
        <v>13.085900000000001</v>
      </c>
      <c r="BU6" s="389">
        <v>12.79644</v>
      </c>
      <c r="BV6" s="389">
        <v>12.742290000000001</v>
      </c>
    </row>
    <row r="7" spans="1:74" ht="11.05" customHeight="1" x14ac:dyDescent="0.2">
      <c r="A7" s="109" t="s">
        <v>104</v>
      </c>
      <c r="B7" s="853" t="s">
        <v>1025</v>
      </c>
      <c r="C7" s="466">
        <v>18.151293880000001</v>
      </c>
      <c r="D7" s="466">
        <v>18.235879573999998</v>
      </c>
      <c r="E7" s="466">
        <v>17.847663726</v>
      </c>
      <c r="F7" s="466">
        <v>18.227605297</v>
      </c>
      <c r="G7" s="466">
        <v>17.659461226000001</v>
      </c>
      <c r="H7" s="466">
        <v>17.217496116</v>
      </c>
      <c r="I7" s="466">
        <v>17.778044477000002</v>
      </c>
      <c r="J7" s="466">
        <v>18.064607379000002</v>
      </c>
      <c r="K7" s="466">
        <v>17.600412343999999</v>
      </c>
      <c r="L7" s="466">
        <v>17.281480264999999</v>
      </c>
      <c r="M7" s="466">
        <v>17.295956379</v>
      </c>
      <c r="N7" s="466">
        <v>17.335335887999999</v>
      </c>
      <c r="O7" s="466">
        <v>17.776443324999999</v>
      </c>
      <c r="P7" s="466">
        <v>18.32975781</v>
      </c>
      <c r="Q7" s="466">
        <v>18.040709936999999</v>
      </c>
      <c r="R7" s="466">
        <v>17.678583259</v>
      </c>
      <c r="S7" s="466">
        <v>17.227672969</v>
      </c>
      <c r="T7" s="466">
        <v>17.522131705</v>
      </c>
      <c r="U7" s="466">
        <v>18.29640874</v>
      </c>
      <c r="V7" s="466">
        <v>17.711812693999999</v>
      </c>
      <c r="W7" s="466">
        <v>18.664801260000001</v>
      </c>
      <c r="X7" s="466">
        <v>18.130062918</v>
      </c>
      <c r="Y7" s="466">
        <v>18.176181427</v>
      </c>
      <c r="Z7" s="466">
        <v>18.708586466</v>
      </c>
      <c r="AA7" s="466">
        <v>19.879212023000001</v>
      </c>
      <c r="AB7" s="466">
        <v>21.114924654999999</v>
      </c>
      <c r="AC7" s="466">
        <v>20.162206430000001</v>
      </c>
      <c r="AD7" s="466">
        <v>19.770786181999998</v>
      </c>
      <c r="AE7" s="466">
        <v>19.222794617000002</v>
      </c>
      <c r="AF7" s="466">
        <v>20.019500644000001</v>
      </c>
      <c r="AG7" s="466">
        <v>18.838870304</v>
      </c>
      <c r="AH7" s="466">
        <v>21.358700766999998</v>
      </c>
      <c r="AI7" s="466">
        <v>21.921009994999999</v>
      </c>
      <c r="AJ7" s="466">
        <v>20.443065480000001</v>
      </c>
      <c r="AK7" s="466">
        <v>20.768187142999999</v>
      </c>
      <c r="AL7" s="466">
        <v>22.105258916</v>
      </c>
      <c r="AM7" s="466">
        <v>24.3</v>
      </c>
      <c r="AN7" s="466">
        <v>24.88</v>
      </c>
      <c r="AO7" s="466">
        <v>24.26</v>
      </c>
      <c r="AP7" s="466">
        <v>23.91</v>
      </c>
      <c r="AQ7" s="466">
        <v>21.91</v>
      </c>
      <c r="AR7" s="466">
        <v>22.02</v>
      </c>
      <c r="AS7" s="466">
        <v>21.82</v>
      </c>
      <c r="AT7" s="466">
        <v>22.14</v>
      </c>
      <c r="AU7" s="466">
        <v>21.98</v>
      </c>
      <c r="AV7" s="466">
        <v>22.02</v>
      </c>
      <c r="AW7" s="466">
        <v>22.05</v>
      </c>
      <c r="AX7" s="466">
        <v>22.67</v>
      </c>
      <c r="AY7" s="466">
        <v>23.28</v>
      </c>
      <c r="AZ7" s="466">
        <v>23.4</v>
      </c>
      <c r="BA7" s="466">
        <v>22.77</v>
      </c>
      <c r="BB7" s="466">
        <v>22.29</v>
      </c>
      <c r="BC7" s="466">
        <v>21.83</v>
      </c>
      <c r="BD7" s="674">
        <v>21.9</v>
      </c>
      <c r="BE7" s="674">
        <v>22.71</v>
      </c>
      <c r="BF7" s="674">
        <v>23.34</v>
      </c>
      <c r="BG7" s="674">
        <v>23.7</v>
      </c>
      <c r="BH7" s="674">
        <v>22.91686</v>
      </c>
      <c r="BI7" s="674">
        <v>22.43393</v>
      </c>
      <c r="BJ7" s="389">
        <v>22.85173</v>
      </c>
      <c r="BK7" s="389">
        <v>23.414829999999998</v>
      </c>
      <c r="BL7" s="389">
        <v>23.62265</v>
      </c>
      <c r="BM7" s="389">
        <v>23.18871</v>
      </c>
      <c r="BN7" s="389">
        <v>22.889669999999999</v>
      </c>
      <c r="BO7" s="389">
        <v>22.593139999999998</v>
      </c>
      <c r="BP7" s="389">
        <v>22.918230000000001</v>
      </c>
      <c r="BQ7" s="389">
        <v>23.925719999999998</v>
      </c>
      <c r="BR7" s="389">
        <v>24.737290000000002</v>
      </c>
      <c r="BS7" s="389">
        <v>25.351510000000001</v>
      </c>
      <c r="BT7" s="389">
        <v>24.646000000000001</v>
      </c>
      <c r="BU7" s="389">
        <v>24.19125</v>
      </c>
      <c r="BV7" s="389">
        <v>24.778230000000001</v>
      </c>
    </row>
    <row r="8" spans="1:74" ht="11.05" customHeight="1" x14ac:dyDescent="0.2">
      <c r="A8" s="109" t="s">
        <v>105</v>
      </c>
      <c r="B8" s="648" t="s">
        <v>1026</v>
      </c>
      <c r="C8" s="466">
        <v>11.998824128000001</v>
      </c>
      <c r="D8" s="466">
        <v>11.941091981</v>
      </c>
      <c r="E8" s="466">
        <v>11.943497695</v>
      </c>
      <c r="F8" s="466">
        <v>12.062476918</v>
      </c>
      <c r="G8" s="466">
        <v>12.431506477999999</v>
      </c>
      <c r="H8" s="466">
        <v>13.083899672999999</v>
      </c>
      <c r="I8" s="466">
        <v>13.341087238</v>
      </c>
      <c r="J8" s="466">
        <v>13.178905598</v>
      </c>
      <c r="K8" s="466">
        <v>13.088005725</v>
      </c>
      <c r="L8" s="466">
        <v>12.556513152000001</v>
      </c>
      <c r="M8" s="466">
        <v>12.381100903</v>
      </c>
      <c r="N8" s="466">
        <v>12.287772523999999</v>
      </c>
      <c r="O8" s="466">
        <v>12.432120586</v>
      </c>
      <c r="P8" s="466">
        <v>12.741433477999999</v>
      </c>
      <c r="Q8" s="466">
        <v>12.457346444000001</v>
      </c>
      <c r="R8" s="466">
        <v>12.266248034</v>
      </c>
      <c r="S8" s="466">
        <v>12.754375878999999</v>
      </c>
      <c r="T8" s="466">
        <v>13.642961256</v>
      </c>
      <c r="U8" s="466">
        <v>13.899615572</v>
      </c>
      <c r="V8" s="466">
        <v>13.980900413000001</v>
      </c>
      <c r="W8" s="466">
        <v>13.944542489</v>
      </c>
      <c r="X8" s="466">
        <v>13.55286452</v>
      </c>
      <c r="Y8" s="466">
        <v>13.274581189999999</v>
      </c>
      <c r="Z8" s="466">
        <v>13.197308083999999</v>
      </c>
      <c r="AA8" s="466">
        <v>13.910905487000001</v>
      </c>
      <c r="AB8" s="466">
        <v>14.266040429</v>
      </c>
      <c r="AC8" s="466">
        <v>13.908084626999999</v>
      </c>
      <c r="AD8" s="466">
        <v>13.830237223999999</v>
      </c>
      <c r="AE8" s="466">
        <v>14.342365702</v>
      </c>
      <c r="AF8" s="466">
        <v>15.487675686999999</v>
      </c>
      <c r="AG8" s="466">
        <v>15.932835448000001</v>
      </c>
      <c r="AH8" s="466">
        <v>16.063773247</v>
      </c>
      <c r="AI8" s="466">
        <v>16.267929233</v>
      </c>
      <c r="AJ8" s="466">
        <v>15.178250229</v>
      </c>
      <c r="AK8" s="466">
        <v>14.944820695000001</v>
      </c>
      <c r="AL8" s="466">
        <v>15.439452299999999</v>
      </c>
      <c r="AM8" s="466">
        <v>15.79</v>
      </c>
      <c r="AN8" s="466">
        <v>15.4</v>
      </c>
      <c r="AO8" s="466">
        <v>14.85</v>
      </c>
      <c r="AP8" s="466">
        <v>14.31</v>
      </c>
      <c r="AQ8" s="466">
        <v>14.4</v>
      </c>
      <c r="AR8" s="466">
        <v>15.41</v>
      </c>
      <c r="AS8" s="466">
        <v>16.21</v>
      </c>
      <c r="AT8" s="466">
        <v>16</v>
      </c>
      <c r="AU8" s="466">
        <v>16.13</v>
      </c>
      <c r="AV8" s="466">
        <v>15.22</v>
      </c>
      <c r="AW8" s="466">
        <v>15.37</v>
      </c>
      <c r="AX8" s="466">
        <v>15.07</v>
      </c>
      <c r="AY8" s="466">
        <v>15.53</v>
      </c>
      <c r="AZ8" s="466">
        <v>15.92</v>
      </c>
      <c r="BA8" s="466">
        <v>15.34</v>
      </c>
      <c r="BB8" s="466">
        <v>15.23</v>
      </c>
      <c r="BC8" s="466">
        <v>15.39</v>
      </c>
      <c r="BD8" s="674">
        <v>16.54</v>
      </c>
      <c r="BE8" s="674">
        <v>17.29</v>
      </c>
      <c r="BF8" s="674">
        <v>17.190000000000001</v>
      </c>
      <c r="BG8" s="674">
        <v>16.600000000000001</v>
      </c>
      <c r="BH8" s="674">
        <v>15.699490000000001</v>
      </c>
      <c r="BI8" s="674">
        <v>15.73401</v>
      </c>
      <c r="BJ8" s="389">
        <v>15.587389999999999</v>
      </c>
      <c r="BK8" s="389">
        <v>15.95626</v>
      </c>
      <c r="BL8" s="389">
        <v>16.47495</v>
      </c>
      <c r="BM8" s="389">
        <v>15.9148</v>
      </c>
      <c r="BN8" s="389">
        <v>15.777089999999999</v>
      </c>
      <c r="BO8" s="389">
        <v>15.83738</v>
      </c>
      <c r="BP8" s="389">
        <v>16.943069999999999</v>
      </c>
      <c r="BQ8" s="389">
        <v>17.684049999999999</v>
      </c>
      <c r="BR8" s="389">
        <v>17.726680000000002</v>
      </c>
      <c r="BS8" s="389">
        <v>17.157219999999999</v>
      </c>
      <c r="BT8" s="389">
        <v>16.167629999999999</v>
      </c>
      <c r="BU8" s="389">
        <v>16.186229999999998</v>
      </c>
      <c r="BV8" s="389">
        <v>15.92957</v>
      </c>
    </row>
    <row r="9" spans="1:74" ht="11.05" customHeight="1" x14ac:dyDescent="0.2">
      <c r="A9" s="109" t="s">
        <v>106</v>
      </c>
      <c r="B9" s="853" t="s">
        <v>1027</v>
      </c>
      <c r="C9" s="466">
        <v>9.9737473689999998</v>
      </c>
      <c r="D9" s="466">
        <v>9.9371537633999996</v>
      </c>
      <c r="E9" s="466">
        <v>9.9400268509000007</v>
      </c>
      <c r="F9" s="466">
        <v>10.394726446</v>
      </c>
      <c r="G9" s="466">
        <v>10.44491921</v>
      </c>
      <c r="H9" s="466">
        <v>10.603651782</v>
      </c>
      <c r="I9" s="466">
        <v>10.529563536</v>
      </c>
      <c r="J9" s="466">
        <v>10.357260096999999</v>
      </c>
      <c r="K9" s="466">
        <v>10.291185819000001</v>
      </c>
      <c r="L9" s="466">
        <v>10.281987669999999</v>
      </c>
      <c r="M9" s="466">
        <v>10.255142497</v>
      </c>
      <c r="N9" s="466">
        <v>10.274998577</v>
      </c>
      <c r="O9" s="466">
        <v>10.143850759999999</v>
      </c>
      <c r="P9" s="466">
        <v>10.47656205</v>
      </c>
      <c r="Q9" s="466">
        <v>10.413395342999999</v>
      </c>
      <c r="R9" s="466">
        <v>10.368309731</v>
      </c>
      <c r="S9" s="466">
        <v>10.509110948</v>
      </c>
      <c r="T9" s="466">
        <v>10.848228288</v>
      </c>
      <c r="U9" s="466">
        <v>10.857105824</v>
      </c>
      <c r="V9" s="466">
        <v>10.961540009</v>
      </c>
      <c r="W9" s="466">
        <v>10.795474269</v>
      </c>
      <c r="X9" s="466">
        <v>10.920596266</v>
      </c>
      <c r="Y9" s="466">
        <v>11.067099268</v>
      </c>
      <c r="Z9" s="466">
        <v>10.837100145000001</v>
      </c>
      <c r="AA9" s="466">
        <v>10.861779261000001</v>
      </c>
      <c r="AB9" s="466">
        <v>11.088717898000001</v>
      </c>
      <c r="AC9" s="466">
        <v>10.960333473</v>
      </c>
      <c r="AD9" s="466">
        <v>11.204316451</v>
      </c>
      <c r="AE9" s="466">
        <v>11.638140375000001</v>
      </c>
      <c r="AF9" s="466">
        <v>12.234335056000001</v>
      </c>
      <c r="AG9" s="466">
        <v>12.462186765</v>
      </c>
      <c r="AH9" s="466">
        <v>12.51408969</v>
      </c>
      <c r="AI9" s="466">
        <v>12.165242206</v>
      </c>
      <c r="AJ9" s="466">
        <v>12.001473395</v>
      </c>
      <c r="AK9" s="466">
        <v>11.854456364000001</v>
      </c>
      <c r="AL9" s="466">
        <v>11.984970393999999</v>
      </c>
      <c r="AM9" s="466">
        <v>12.17</v>
      </c>
      <c r="AN9" s="466">
        <v>12.23</v>
      </c>
      <c r="AO9" s="466">
        <v>12.08</v>
      </c>
      <c r="AP9" s="466">
        <v>11.85</v>
      </c>
      <c r="AQ9" s="466">
        <v>11.93</v>
      </c>
      <c r="AR9" s="466">
        <v>12</v>
      </c>
      <c r="AS9" s="466">
        <v>12.17</v>
      </c>
      <c r="AT9" s="466">
        <v>12.04</v>
      </c>
      <c r="AU9" s="466">
        <v>11.83</v>
      </c>
      <c r="AV9" s="466">
        <v>11.8</v>
      </c>
      <c r="AW9" s="466">
        <v>11.79</v>
      </c>
      <c r="AX9" s="466">
        <v>11.82</v>
      </c>
      <c r="AY9" s="466">
        <v>12.2</v>
      </c>
      <c r="AZ9" s="466">
        <v>12.1</v>
      </c>
      <c r="BA9" s="466">
        <v>11.85</v>
      </c>
      <c r="BB9" s="466">
        <v>12.05</v>
      </c>
      <c r="BC9" s="466">
        <v>12.2</v>
      </c>
      <c r="BD9" s="674">
        <v>12.59</v>
      </c>
      <c r="BE9" s="674">
        <v>12.68</v>
      </c>
      <c r="BF9" s="674">
        <v>12.56</v>
      </c>
      <c r="BG9" s="674">
        <v>12.35</v>
      </c>
      <c r="BH9" s="674">
        <v>12.20196</v>
      </c>
      <c r="BI9" s="674">
        <v>12.046670000000001</v>
      </c>
      <c r="BJ9" s="389">
        <v>12.21564</v>
      </c>
      <c r="BK9" s="389">
        <v>12.42318</v>
      </c>
      <c r="BL9" s="389">
        <v>12.463979999999999</v>
      </c>
      <c r="BM9" s="389">
        <v>12.240589999999999</v>
      </c>
      <c r="BN9" s="389">
        <v>12.39279</v>
      </c>
      <c r="BO9" s="389">
        <v>12.45303</v>
      </c>
      <c r="BP9" s="389">
        <v>12.836790000000001</v>
      </c>
      <c r="BQ9" s="389">
        <v>12.97245</v>
      </c>
      <c r="BR9" s="389">
        <v>12.87368</v>
      </c>
      <c r="BS9" s="389">
        <v>12.598280000000001</v>
      </c>
      <c r="BT9" s="389">
        <v>12.44509</v>
      </c>
      <c r="BU9" s="389">
        <v>12.362130000000001</v>
      </c>
      <c r="BV9" s="389">
        <v>12.47021</v>
      </c>
    </row>
    <row r="10" spans="1:74" ht="11.05" customHeight="1" x14ac:dyDescent="0.2">
      <c r="A10" s="109" t="s">
        <v>107</v>
      </c>
      <c r="B10" s="853" t="s">
        <v>1028</v>
      </c>
      <c r="C10" s="466">
        <v>8.9760171273000005</v>
      </c>
      <c r="D10" s="466">
        <v>9.0638984741000002</v>
      </c>
      <c r="E10" s="466">
        <v>9.2397012995000001</v>
      </c>
      <c r="F10" s="466">
        <v>9.4101001378000007</v>
      </c>
      <c r="G10" s="466">
        <v>10.034203178</v>
      </c>
      <c r="H10" s="466">
        <v>10.611095621</v>
      </c>
      <c r="I10" s="466">
        <v>10.799472160000001</v>
      </c>
      <c r="J10" s="466">
        <v>10.618192684</v>
      </c>
      <c r="K10" s="466">
        <v>9.9738065749999993</v>
      </c>
      <c r="L10" s="466">
        <v>9.2968527483999992</v>
      </c>
      <c r="M10" s="466">
        <v>9.0428865331000008</v>
      </c>
      <c r="N10" s="466">
        <v>8.8859715579999996</v>
      </c>
      <c r="O10" s="466">
        <v>8.8449262799999993</v>
      </c>
      <c r="P10" s="466">
        <v>9.4070852485999996</v>
      </c>
      <c r="Q10" s="466">
        <v>9.1603786829999994</v>
      </c>
      <c r="R10" s="466">
        <v>9.4342151620999992</v>
      </c>
      <c r="S10" s="466">
        <v>9.6163198525000002</v>
      </c>
      <c r="T10" s="466">
        <v>10.905063438000001</v>
      </c>
      <c r="U10" s="466">
        <v>10.936480811999999</v>
      </c>
      <c r="V10" s="466">
        <v>10.885321586</v>
      </c>
      <c r="W10" s="466">
        <v>10.675511650000001</v>
      </c>
      <c r="X10" s="466">
        <v>9.6168408503999991</v>
      </c>
      <c r="Y10" s="466">
        <v>9.5269431651000005</v>
      </c>
      <c r="Z10" s="466">
        <v>9.3308164474000002</v>
      </c>
      <c r="AA10" s="466">
        <v>9.3240554080999996</v>
      </c>
      <c r="AB10" s="466">
        <v>9.4145579657000003</v>
      </c>
      <c r="AC10" s="466">
        <v>9.5175058385</v>
      </c>
      <c r="AD10" s="466">
        <v>9.7265689699000006</v>
      </c>
      <c r="AE10" s="466">
        <v>10.206677862999999</v>
      </c>
      <c r="AF10" s="466">
        <v>11.494179583999999</v>
      </c>
      <c r="AG10" s="466">
        <v>11.729689725</v>
      </c>
      <c r="AH10" s="466">
        <v>11.717900787</v>
      </c>
      <c r="AI10" s="466">
        <v>11.147621233000001</v>
      </c>
      <c r="AJ10" s="466">
        <v>10.166011578000001</v>
      </c>
      <c r="AK10" s="466">
        <v>9.9465559630999998</v>
      </c>
      <c r="AL10" s="466">
        <v>9.7077150344999996</v>
      </c>
      <c r="AM10" s="466">
        <v>9.67</v>
      </c>
      <c r="AN10" s="466">
        <v>9.94</v>
      </c>
      <c r="AO10" s="466">
        <v>9.8800000000000008</v>
      </c>
      <c r="AP10" s="466">
        <v>9.92</v>
      </c>
      <c r="AQ10" s="466">
        <v>10.210000000000001</v>
      </c>
      <c r="AR10" s="466">
        <v>11.39</v>
      </c>
      <c r="AS10" s="466">
        <v>11.54</v>
      </c>
      <c r="AT10" s="466">
        <v>11.52</v>
      </c>
      <c r="AU10" s="466">
        <v>11.16</v>
      </c>
      <c r="AV10" s="466">
        <v>10.029999999999999</v>
      </c>
      <c r="AW10" s="466">
        <v>9.82</v>
      </c>
      <c r="AX10" s="466">
        <v>9.66</v>
      </c>
      <c r="AY10" s="466">
        <v>9.94</v>
      </c>
      <c r="AZ10" s="466">
        <v>9.98</v>
      </c>
      <c r="BA10" s="466">
        <v>10.11</v>
      </c>
      <c r="BB10" s="466">
        <v>10.09</v>
      </c>
      <c r="BC10" s="466">
        <v>10.23</v>
      </c>
      <c r="BD10" s="674">
        <v>11.62</v>
      </c>
      <c r="BE10" s="674">
        <v>11.8</v>
      </c>
      <c r="BF10" s="674">
        <v>11.67</v>
      </c>
      <c r="BG10" s="674">
        <v>11.33</v>
      </c>
      <c r="BH10" s="674">
        <v>10.1411</v>
      </c>
      <c r="BI10" s="674">
        <v>9.8622239999999994</v>
      </c>
      <c r="BJ10" s="389">
        <v>9.6868210000000001</v>
      </c>
      <c r="BK10" s="389">
        <v>9.8866639999999997</v>
      </c>
      <c r="BL10" s="389">
        <v>10.10627</v>
      </c>
      <c r="BM10" s="389">
        <v>10.30817</v>
      </c>
      <c r="BN10" s="389">
        <v>10.278359999999999</v>
      </c>
      <c r="BO10" s="389">
        <v>10.43277</v>
      </c>
      <c r="BP10" s="389">
        <v>11.85914</v>
      </c>
      <c r="BQ10" s="389">
        <v>12.05209</v>
      </c>
      <c r="BR10" s="389">
        <v>11.940670000000001</v>
      </c>
      <c r="BS10" s="389">
        <v>11.58967</v>
      </c>
      <c r="BT10" s="389">
        <v>10.334519999999999</v>
      </c>
      <c r="BU10" s="389">
        <v>10.113390000000001</v>
      </c>
      <c r="BV10" s="389">
        <v>9.9338829999999998</v>
      </c>
    </row>
    <row r="11" spans="1:74" ht="11.05" customHeight="1" x14ac:dyDescent="0.2">
      <c r="A11" s="109" t="s">
        <v>108</v>
      </c>
      <c r="B11" s="853" t="s">
        <v>1029</v>
      </c>
      <c r="C11" s="466">
        <v>9.6679691789</v>
      </c>
      <c r="D11" s="466">
        <v>9.7919136199000008</v>
      </c>
      <c r="E11" s="466">
        <v>9.7325726427999992</v>
      </c>
      <c r="F11" s="466">
        <v>9.9117437052999993</v>
      </c>
      <c r="G11" s="466">
        <v>9.2932570579</v>
      </c>
      <c r="H11" s="466">
        <v>10.005103653000001</v>
      </c>
      <c r="I11" s="466">
        <v>10.075236072999999</v>
      </c>
      <c r="J11" s="466">
        <v>10.074701875000001</v>
      </c>
      <c r="K11" s="466">
        <v>10.093977214000001</v>
      </c>
      <c r="L11" s="466">
        <v>9.7907542500000009</v>
      </c>
      <c r="M11" s="466">
        <v>9.6353303122000007</v>
      </c>
      <c r="N11" s="466">
        <v>9.8213343988999995</v>
      </c>
      <c r="O11" s="466">
        <v>9.5429613343999993</v>
      </c>
      <c r="P11" s="466">
        <v>10.011575271</v>
      </c>
      <c r="Q11" s="466">
        <v>9.8391448074000003</v>
      </c>
      <c r="R11" s="466">
        <v>9.6064852755000008</v>
      </c>
      <c r="S11" s="466">
        <v>9.8816992311000007</v>
      </c>
      <c r="T11" s="466">
        <v>10.161424759000001</v>
      </c>
      <c r="U11" s="466">
        <v>10.294443143000001</v>
      </c>
      <c r="V11" s="466">
        <v>10.375150103999999</v>
      </c>
      <c r="W11" s="466">
        <v>10.483623158</v>
      </c>
      <c r="X11" s="466">
        <v>10.378677060999999</v>
      </c>
      <c r="Y11" s="466">
        <v>10.356187099</v>
      </c>
      <c r="Z11" s="466">
        <v>10.31605444</v>
      </c>
      <c r="AA11" s="466">
        <v>10.409819901000001</v>
      </c>
      <c r="AB11" s="466">
        <v>10.699344501000001</v>
      </c>
      <c r="AC11" s="466">
        <v>10.771639569</v>
      </c>
      <c r="AD11" s="466">
        <v>10.811214001</v>
      </c>
      <c r="AE11" s="466">
        <v>11.284531469999999</v>
      </c>
      <c r="AF11" s="466">
        <v>11.894202786999999</v>
      </c>
      <c r="AG11" s="466">
        <v>12.126029685000001</v>
      </c>
      <c r="AH11" s="466">
        <v>12.303656563000001</v>
      </c>
      <c r="AI11" s="466">
        <v>12.187765653</v>
      </c>
      <c r="AJ11" s="466">
        <v>11.719076891</v>
      </c>
      <c r="AK11" s="466">
        <v>11.441392947000001</v>
      </c>
      <c r="AL11" s="466">
        <v>11.650211899</v>
      </c>
      <c r="AM11" s="466">
        <v>12.01</v>
      </c>
      <c r="AN11" s="466">
        <v>12.06</v>
      </c>
      <c r="AO11" s="466">
        <v>11.58</v>
      </c>
      <c r="AP11" s="466">
        <v>11.77</v>
      </c>
      <c r="AQ11" s="466">
        <v>11.59</v>
      </c>
      <c r="AR11" s="466">
        <v>11.9</v>
      </c>
      <c r="AS11" s="466">
        <v>12</v>
      </c>
      <c r="AT11" s="466">
        <v>11.99</v>
      </c>
      <c r="AU11" s="466">
        <v>12.15</v>
      </c>
      <c r="AV11" s="466">
        <v>11.91</v>
      </c>
      <c r="AW11" s="466">
        <v>11.74</v>
      </c>
      <c r="AX11" s="466">
        <v>11.78</v>
      </c>
      <c r="AY11" s="466">
        <v>12.07</v>
      </c>
      <c r="AZ11" s="466">
        <v>12.22</v>
      </c>
      <c r="BA11" s="466">
        <v>11.97</v>
      </c>
      <c r="BB11" s="466">
        <v>11.9</v>
      </c>
      <c r="BC11" s="466">
        <v>11.7</v>
      </c>
      <c r="BD11" s="674">
        <v>12.25</v>
      </c>
      <c r="BE11" s="674">
        <v>12.25</v>
      </c>
      <c r="BF11" s="674">
        <v>12.18</v>
      </c>
      <c r="BG11" s="674">
        <v>12.14</v>
      </c>
      <c r="BH11" s="674">
        <v>11.77834</v>
      </c>
      <c r="BI11" s="674">
        <v>11.415279999999999</v>
      </c>
      <c r="BJ11" s="389">
        <v>11.51116</v>
      </c>
      <c r="BK11" s="389">
        <v>11.74089</v>
      </c>
      <c r="BL11" s="389">
        <v>12.03369</v>
      </c>
      <c r="BM11" s="389">
        <v>11.8607</v>
      </c>
      <c r="BN11" s="389">
        <v>11.857379999999999</v>
      </c>
      <c r="BO11" s="389">
        <v>11.672269999999999</v>
      </c>
      <c r="BP11" s="389">
        <v>12.331490000000001</v>
      </c>
      <c r="BQ11" s="389">
        <v>12.445790000000001</v>
      </c>
      <c r="BR11" s="389">
        <v>12.3538</v>
      </c>
      <c r="BS11" s="389">
        <v>12.364420000000001</v>
      </c>
      <c r="BT11" s="389">
        <v>12.00386</v>
      </c>
      <c r="BU11" s="389">
        <v>11.71509</v>
      </c>
      <c r="BV11" s="389">
        <v>11.76736</v>
      </c>
    </row>
    <row r="12" spans="1:74" ht="11.05" customHeight="1" x14ac:dyDescent="0.2">
      <c r="A12" s="109" t="s">
        <v>109</v>
      </c>
      <c r="B12" s="853" t="s">
        <v>1030</v>
      </c>
      <c r="C12" s="466">
        <v>9.2855445152999998</v>
      </c>
      <c r="D12" s="466">
        <v>9.1794590982000006</v>
      </c>
      <c r="E12" s="466">
        <v>9.1491224299000002</v>
      </c>
      <c r="F12" s="466">
        <v>9.1974724250000008</v>
      </c>
      <c r="G12" s="466">
        <v>9.2800521980999999</v>
      </c>
      <c r="H12" s="466">
        <v>9.5169813238999996</v>
      </c>
      <c r="I12" s="466">
        <v>9.5492360419000004</v>
      </c>
      <c r="J12" s="466">
        <v>9.4735658263999998</v>
      </c>
      <c r="K12" s="466">
        <v>9.4605195927000008</v>
      </c>
      <c r="L12" s="466">
        <v>9.2638047297000004</v>
      </c>
      <c r="M12" s="466">
        <v>9.3343055802000006</v>
      </c>
      <c r="N12" s="466">
        <v>9.0508807972999996</v>
      </c>
      <c r="O12" s="466">
        <v>9.2044567203999996</v>
      </c>
      <c r="P12" s="466">
        <v>9.5949716718999998</v>
      </c>
      <c r="Q12" s="466">
        <v>9.3726458364000003</v>
      </c>
      <c r="R12" s="466">
        <v>9.5583602693999996</v>
      </c>
      <c r="S12" s="466">
        <v>9.4940991515000004</v>
      </c>
      <c r="T12" s="466">
        <v>9.8112944357000007</v>
      </c>
      <c r="U12" s="466">
        <v>9.9790640298</v>
      </c>
      <c r="V12" s="466">
        <v>10.005723528000001</v>
      </c>
      <c r="W12" s="466">
        <v>9.9588732876999995</v>
      </c>
      <c r="X12" s="466">
        <v>9.8192193107999994</v>
      </c>
      <c r="Y12" s="466">
        <v>10.032157196</v>
      </c>
      <c r="Z12" s="466">
        <v>9.2822886861999994</v>
      </c>
      <c r="AA12" s="466">
        <v>10.128482374000001</v>
      </c>
      <c r="AB12" s="466">
        <v>9.8900068690000005</v>
      </c>
      <c r="AC12" s="466">
        <v>9.8658995864999994</v>
      </c>
      <c r="AD12" s="466">
        <v>10.207222635999999</v>
      </c>
      <c r="AE12" s="466">
        <v>10.492430776000001</v>
      </c>
      <c r="AF12" s="466">
        <v>11.242432770000001</v>
      </c>
      <c r="AG12" s="466">
        <v>11.657583145</v>
      </c>
      <c r="AH12" s="466">
        <v>12.163742979</v>
      </c>
      <c r="AI12" s="466">
        <v>11.620061375000001</v>
      </c>
      <c r="AJ12" s="466">
        <v>11.062469719999999</v>
      </c>
      <c r="AK12" s="466">
        <v>11.221448904000001</v>
      </c>
      <c r="AL12" s="466">
        <v>10.875749439</v>
      </c>
      <c r="AM12" s="466">
        <v>11</v>
      </c>
      <c r="AN12" s="466">
        <v>11.23</v>
      </c>
      <c r="AO12" s="466">
        <v>10.58</v>
      </c>
      <c r="AP12" s="466">
        <v>10.28</v>
      </c>
      <c r="AQ12" s="466">
        <v>10.51</v>
      </c>
      <c r="AR12" s="466">
        <v>10.86</v>
      </c>
      <c r="AS12" s="466">
        <v>11.01</v>
      </c>
      <c r="AT12" s="466">
        <v>10.9</v>
      </c>
      <c r="AU12" s="466">
        <v>10.81</v>
      </c>
      <c r="AV12" s="466">
        <v>10.7</v>
      </c>
      <c r="AW12" s="466">
        <v>10.7</v>
      </c>
      <c r="AX12" s="466">
        <v>10.61</v>
      </c>
      <c r="AY12" s="466">
        <v>11.11</v>
      </c>
      <c r="AZ12" s="466">
        <v>10.9</v>
      </c>
      <c r="BA12" s="466">
        <v>11.14</v>
      </c>
      <c r="BB12" s="466">
        <v>10.97</v>
      </c>
      <c r="BC12" s="466">
        <v>10.68</v>
      </c>
      <c r="BD12" s="674">
        <v>11.23</v>
      </c>
      <c r="BE12" s="674">
        <v>11.2</v>
      </c>
      <c r="BF12" s="674">
        <v>11.21</v>
      </c>
      <c r="BG12" s="674">
        <v>11.14</v>
      </c>
      <c r="BH12" s="674">
        <v>10.97822</v>
      </c>
      <c r="BI12" s="674">
        <v>10.89362</v>
      </c>
      <c r="BJ12" s="389">
        <v>10.893890000000001</v>
      </c>
      <c r="BK12" s="389">
        <v>11.28032</v>
      </c>
      <c r="BL12" s="389">
        <v>11.23113</v>
      </c>
      <c r="BM12" s="389">
        <v>11.51404</v>
      </c>
      <c r="BN12" s="389">
        <v>11.290150000000001</v>
      </c>
      <c r="BO12" s="389">
        <v>10.95675</v>
      </c>
      <c r="BP12" s="389">
        <v>11.515919999999999</v>
      </c>
      <c r="BQ12" s="389">
        <v>11.47264</v>
      </c>
      <c r="BR12" s="389">
        <v>11.498290000000001</v>
      </c>
      <c r="BS12" s="389">
        <v>11.42229</v>
      </c>
      <c r="BT12" s="389">
        <v>11.22884</v>
      </c>
      <c r="BU12" s="389">
        <v>11.190469999999999</v>
      </c>
      <c r="BV12" s="389">
        <v>11.14076</v>
      </c>
    </row>
    <row r="13" spans="1:74" ht="11.05" customHeight="1" x14ac:dyDescent="0.2">
      <c r="A13" s="109" t="s">
        <v>110</v>
      </c>
      <c r="B13" s="853" t="s">
        <v>1031</v>
      </c>
      <c r="C13" s="466">
        <v>7.8467659756000003</v>
      </c>
      <c r="D13" s="466">
        <v>7.9934838592000004</v>
      </c>
      <c r="E13" s="466">
        <v>7.9048222523999998</v>
      </c>
      <c r="F13" s="466">
        <v>7.9492574305000003</v>
      </c>
      <c r="G13" s="466">
        <v>8.0873061345000004</v>
      </c>
      <c r="H13" s="466">
        <v>8.3841000936000007</v>
      </c>
      <c r="I13" s="466">
        <v>8.4712213503000005</v>
      </c>
      <c r="J13" s="466">
        <v>8.5251086039999997</v>
      </c>
      <c r="K13" s="466">
        <v>8.5179021139</v>
      </c>
      <c r="L13" s="466">
        <v>8.1230622444999998</v>
      </c>
      <c r="M13" s="466">
        <v>7.9787959294000004</v>
      </c>
      <c r="N13" s="466">
        <v>7.8921249232999999</v>
      </c>
      <c r="O13" s="466">
        <v>7.9747965323000001</v>
      </c>
      <c r="P13" s="466">
        <v>11.377812797000001</v>
      </c>
      <c r="Q13" s="466">
        <v>9.5433839758999994</v>
      </c>
      <c r="R13" s="466">
        <v>9.0495416732000002</v>
      </c>
      <c r="S13" s="466">
        <v>8.3869055685999996</v>
      </c>
      <c r="T13" s="466">
        <v>8.6808259187000001</v>
      </c>
      <c r="U13" s="466">
        <v>8.7618662362999995</v>
      </c>
      <c r="V13" s="466">
        <v>9.0998667106000006</v>
      </c>
      <c r="W13" s="466">
        <v>9.2222075914000001</v>
      </c>
      <c r="X13" s="466">
        <v>9.0345426518000007</v>
      </c>
      <c r="Y13" s="466">
        <v>8.8781372487999999</v>
      </c>
      <c r="Z13" s="466">
        <v>8.5886935824999995</v>
      </c>
      <c r="AA13" s="466">
        <v>8.8241660042000003</v>
      </c>
      <c r="AB13" s="466">
        <v>9.0415494206999991</v>
      </c>
      <c r="AC13" s="466">
        <v>9.0677029327999996</v>
      </c>
      <c r="AD13" s="466">
        <v>9.1765444768000002</v>
      </c>
      <c r="AE13" s="466">
        <v>10.025200195</v>
      </c>
      <c r="AF13" s="466">
        <v>10.558542013</v>
      </c>
      <c r="AG13" s="466">
        <v>11.275006228000001</v>
      </c>
      <c r="AH13" s="466">
        <v>11.188075763000001</v>
      </c>
      <c r="AI13" s="466">
        <v>11.023459390999999</v>
      </c>
      <c r="AJ13" s="466">
        <v>10.529316587</v>
      </c>
      <c r="AK13" s="466">
        <v>10.100845947</v>
      </c>
      <c r="AL13" s="466">
        <v>10.096820844</v>
      </c>
      <c r="AM13" s="466">
        <v>9.84</v>
      </c>
      <c r="AN13" s="466">
        <v>9.93</v>
      </c>
      <c r="AO13" s="466">
        <v>9.41</v>
      </c>
      <c r="AP13" s="466">
        <v>8.81</v>
      </c>
      <c r="AQ13" s="466">
        <v>9.2100000000000009</v>
      </c>
      <c r="AR13" s="466">
        <v>9.83</v>
      </c>
      <c r="AS13" s="466">
        <v>10.039999999999999</v>
      </c>
      <c r="AT13" s="466">
        <v>10.92</v>
      </c>
      <c r="AU13" s="466">
        <v>10.5</v>
      </c>
      <c r="AV13" s="466">
        <v>9.74</v>
      </c>
      <c r="AW13" s="466">
        <v>9.2100000000000009</v>
      </c>
      <c r="AX13" s="466">
        <v>9.16</v>
      </c>
      <c r="AY13" s="466">
        <v>9.6300000000000008</v>
      </c>
      <c r="AZ13" s="466">
        <v>9.2799999999999994</v>
      </c>
      <c r="BA13" s="466">
        <v>9.2100000000000009</v>
      </c>
      <c r="BB13" s="466">
        <v>9.24</v>
      </c>
      <c r="BC13" s="466">
        <v>9.32</v>
      </c>
      <c r="BD13" s="674">
        <v>9.85</v>
      </c>
      <c r="BE13" s="674">
        <v>10.18</v>
      </c>
      <c r="BF13" s="674">
        <v>10.28</v>
      </c>
      <c r="BG13" s="674">
        <v>10.130000000000001</v>
      </c>
      <c r="BH13" s="674">
        <v>9.6894170000000006</v>
      </c>
      <c r="BI13" s="674">
        <v>9.1489320000000003</v>
      </c>
      <c r="BJ13" s="389">
        <v>9.2100170000000006</v>
      </c>
      <c r="BK13" s="389">
        <v>9.4011929999999992</v>
      </c>
      <c r="BL13" s="389">
        <v>9.6126140000000007</v>
      </c>
      <c r="BM13" s="389">
        <v>9.5353139999999996</v>
      </c>
      <c r="BN13" s="389">
        <v>9.4837120000000006</v>
      </c>
      <c r="BO13" s="389">
        <v>9.4920050000000007</v>
      </c>
      <c r="BP13" s="389">
        <v>10.19537</v>
      </c>
      <c r="BQ13" s="389">
        <v>10.64072</v>
      </c>
      <c r="BR13" s="389">
        <v>10.55213</v>
      </c>
      <c r="BS13" s="389">
        <v>10.33118</v>
      </c>
      <c r="BT13" s="389">
        <v>9.6618410000000008</v>
      </c>
      <c r="BU13" s="389">
        <v>9.2302630000000008</v>
      </c>
      <c r="BV13" s="389">
        <v>9.3040959999999995</v>
      </c>
    </row>
    <row r="14" spans="1:74" ht="11.05" customHeight="1" x14ac:dyDescent="0.2">
      <c r="A14" s="109" t="s">
        <v>111</v>
      </c>
      <c r="B14" s="853" t="s">
        <v>1032</v>
      </c>
      <c r="C14" s="466">
        <v>8.7518389771000002</v>
      </c>
      <c r="D14" s="466">
        <v>8.7997615044999993</v>
      </c>
      <c r="E14" s="466">
        <v>8.7692576326000005</v>
      </c>
      <c r="F14" s="466">
        <v>9.0023418258000003</v>
      </c>
      <c r="G14" s="466">
        <v>9.4647547615000001</v>
      </c>
      <c r="H14" s="466">
        <v>9.9316442268999996</v>
      </c>
      <c r="I14" s="466">
        <v>10.101440029000001</v>
      </c>
      <c r="J14" s="466">
        <v>10.066548757</v>
      </c>
      <c r="K14" s="466">
        <v>9.9401290021000008</v>
      </c>
      <c r="L14" s="466">
        <v>9.2594995219000005</v>
      </c>
      <c r="M14" s="466">
        <v>8.9745514885999995</v>
      </c>
      <c r="N14" s="466">
        <v>8.9776761427</v>
      </c>
      <c r="O14" s="466">
        <v>8.9780638650999993</v>
      </c>
      <c r="P14" s="466">
        <v>9.2756048029000002</v>
      </c>
      <c r="Q14" s="466">
        <v>9.1293217665000004</v>
      </c>
      <c r="R14" s="466">
        <v>9.2058486218999995</v>
      </c>
      <c r="S14" s="466">
        <v>9.5185290274999996</v>
      </c>
      <c r="T14" s="466">
        <v>10.139329587000001</v>
      </c>
      <c r="U14" s="466">
        <v>10.344944759000001</v>
      </c>
      <c r="V14" s="466">
        <v>10.283764660999999</v>
      </c>
      <c r="W14" s="466">
        <v>10.232449710999999</v>
      </c>
      <c r="X14" s="466">
        <v>9.6881249080000007</v>
      </c>
      <c r="Y14" s="466">
        <v>9.4270788592999999</v>
      </c>
      <c r="Z14" s="466">
        <v>9.4723043978000003</v>
      </c>
      <c r="AA14" s="466">
        <v>9.5398988030999998</v>
      </c>
      <c r="AB14" s="466">
        <v>9.6372921356999992</v>
      </c>
      <c r="AC14" s="466">
        <v>9.5699073660000007</v>
      </c>
      <c r="AD14" s="466">
        <v>9.8464731290999996</v>
      </c>
      <c r="AE14" s="466">
        <v>10.097990934</v>
      </c>
      <c r="AF14" s="466">
        <v>10.798494211</v>
      </c>
      <c r="AG14" s="466">
        <v>11.138772912</v>
      </c>
      <c r="AH14" s="466">
        <v>11.233558218000001</v>
      </c>
      <c r="AI14" s="466">
        <v>11.299910892</v>
      </c>
      <c r="AJ14" s="466">
        <v>10.577960992</v>
      </c>
      <c r="AK14" s="466">
        <v>10.368800107</v>
      </c>
      <c r="AL14" s="466">
        <v>10.611269213</v>
      </c>
      <c r="AM14" s="466">
        <v>10.64</v>
      </c>
      <c r="AN14" s="466">
        <v>10.52</v>
      </c>
      <c r="AO14" s="466">
        <v>10.46</v>
      </c>
      <c r="AP14" s="466">
        <v>10.61</v>
      </c>
      <c r="AQ14" s="466">
        <v>10.85</v>
      </c>
      <c r="AR14" s="466">
        <v>11.5</v>
      </c>
      <c r="AS14" s="466">
        <v>11.88</v>
      </c>
      <c r="AT14" s="466">
        <v>11.8</v>
      </c>
      <c r="AU14" s="466">
        <v>11.67</v>
      </c>
      <c r="AV14" s="466">
        <v>10.84</v>
      </c>
      <c r="AW14" s="466">
        <v>10.79</v>
      </c>
      <c r="AX14" s="466">
        <v>10.56</v>
      </c>
      <c r="AY14" s="466">
        <v>10.77</v>
      </c>
      <c r="AZ14" s="466">
        <v>10.72</v>
      </c>
      <c r="BA14" s="466">
        <v>10.63</v>
      </c>
      <c r="BB14" s="466">
        <v>10.78</v>
      </c>
      <c r="BC14" s="466">
        <v>11.08</v>
      </c>
      <c r="BD14" s="674">
        <v>11.89</v>
      </c>
      <c r="BE14" s="674">
        <v>11.94</v>
      </c>
      <c r="BF14" s="674">
        <v>11.81</v>
      </c>
      <c r="BG14" s="674">
        <v>11.72</v>
      </c>
      <c r="BH14" s="674">
        <v>10.764519999999999</v>
      </c>
      <c r="BI14" s="674">
        <v>10.641730000000001</v>
      </c>
      <c r="BJ14" s="389">
        <v>10.465299999999999</v>
      </c>
      <c r="BK14" s="389">
        <v>10.568989999999999</v>
      </c>
      <c r="BL14" s="389">
        <v>10.61239</v>
      </c>
      <c r="BM14" s="389">
        <v>10.608499999999999</v>
      </c>
      <c r="BN14" s="389">
        <v>11.01398</v>
      </c>
      <c r="BO14" s="389">
        <v>11.27549</v>
      </c>
      <c r="BP14" s="389">
        <v>12.05162</v>
      </c>
      <c r="BQ14" s="389">
        <v>12.121919999999999</v>
      </c>
      <c r="BR14" s="389">
        <v>12.17488</v>
      </c>
      <c r="BS14" s="389">
        <v>12.173120000000001</v>
      </c>
      <c r="BT14" s="389">
        <v>11.207369999999999</v>
      </c>
      <c r="BU14" s="389">
        <v>11.15903</v>
      </c>
      <c r="BV14" s="389">
        <v>11.03497</v>
      </c>
    </row>
    <row r="15" spans="1:74" ht="11.05" customHeight="1" x14ac:dyDescent="0.2">
      <c r="A15" s="109" t="s">
        <v>112</v>
      </c>
      <c r="B15" s="853" t="s">
        <v>1035</v>
      </c>
      <c r="C15" s="466">
        <v>13.238500602</v>
      </c>
      <c r="D15" s="466">
        <v>13.244130651000001</v>
      </c>
      <c r="E15" s="466">
        <v>13.180752954000001</v>
      </c>
      <c r="F15" s="466">
        <v>13.050612762</v>
      </c>
      <c r="G15" s="466">
        <v>13.832249626999999</v>
      </c>
      <c r="H15" s="466">
        <v>15.320399731</v>
      </c>
      <c r="I15" s="466">
        <v>15.927494217</v>
      </c>
      <c r="J15" s="466">
        <v>16.252640761999999</v>
      </c>
      <c r="K15" s="466">
        <v>16.437216918000001</v>
      </c>
      <c r="L15" s="466">
        <v>15.663639570999999</v>
      </c>
      <c r="M15" s="466">
        <v>14.498665976</v>
      </c>
      <c r="N15" s="466">
        <v>14.062828640999999</v>
      </c>
      <c r="O15" s="466">
        <v>14.129643102999999</v>
      </c>
      <c r="P15" s="466">
        <v>14.366013778999999</v>
      </c>
      <c r="Q15" s="466">
        <v>14.506487778</v>
      </c>
      <c r="R15" s="466">
        <v>14.696522495</v>
      </c>
      <c r="S15" s="466">
        <v>14.981000716</v>
      </c>
      <c r="T15" s="466">
        <v>16.288065301</v>
      </c>
      <c r="U15" s="466">
        <v>17.092020684000001</v>
      </c>
      <c r="V15" s="466">
        <v>17.336418221999999</v>
      </c>
      <c r="W15" s="466">
        <v>17.550130328000002</v>
      </c>
      <c r="X15" s="466">
        <v>16.113103925000001</v>
      </c>
      <c r="Y15" s="466">
        <v>15.08916159</v>
      </c>
      <c r="Z15" s="466">
        <v>15.142195721</v>
      </c>
      <c r="AA15" s="466">
        <v>15.209697997999999</v>
      </c>
      <c r="AB15" s="466">
        <v>15.509821949000001</v>
      </c>
      <c r="AC15" s="466">
        <v>16.104428474999999</v>
      </c>
      <c r="AD15" s="466">
        <v>15.967478959999999</v>
      </c>
      <c r="AE15" s="466">
        <v>16.852160796</v>
      </c>
      <c r="AF15" s="466">
        <v>18.58295708</v>
      </c>
      <c r="AG15" s="466">
        <v>18.981725665999999</v>
      </c>
      <c r="AH15" s="466">
        <v>19.627558664999999</v>
      </c>
      <c r="AI15" s="466">
        <v>19.630388455999999</v>
      </c>
      <c r="AJ15" s="466">
        <v>18.319043116</v>
      </c>
      <c r="AK15" s="466">
        <v>16.849983108</v>
      </c>
      <c r="AL15" s="466">
        <v>16.691889309</v>
      </c>
      <c r="AM15" s="466">
        <v>17.52</v>
      </c>
      <c r="AN15" s="466">
        <v>17.100000000000001</v>
      </c>
      <c r="AO15" s="466">
        <v>18.02</v>
      </c>
      <c r="AP15" s="466">
        <v>17.61</v>
      </c>
      <c r="AQ15" s="466">
        <v>18.18</v>
      </c>
      <c r="AR15" s="466">
        <v>19.579999999999998</v>
      </c>
      <c r="AS15" s="466">
        <v>20.81</v>
      </c>
      <c r="AT15" s="466">
        <v>21.77</v>
      </c>
      <c r="AU15" s="466">
        <v>21.33</v>
      </c>
      <c r="AV15" s="466">
        <v>20.23</v>
      </c>
      <c r="AW15" s="466">
        <v>18.63</v>
      </c>
      <c r="AX15" s="466">
        <v>18.12</v>
      </c>
      <c r="AY15" s="466">
        <v>18.75</v>
      </c>
      <c r="AZ15" s="466">
        <v>19.3</v>
      </c>
      <c r="BA15" s="466">
        <v>19.54</v>
      </c>
      <c r="BB15" s="466">
        <v>19.75</v>
      </c>
      <c r="BC15" s="466">
        <v>20.350000000000001</v>
      </c>
      <c r="BD15" s="674">
        <v>21.8</v>
      </c>
      <c r="BE15" s="674">
        <v>23.95</v>
      </c>
      <c r="BF15" s="674">
        <v>23.16</v>
      </c>
      <c r="BG15" s="674">
        <v>23.2</v>
      </c>
      <c r="BH15" s="674">
        <v>21.2591</v>
      </c>
      <c r="BI15" s="674">
        <v>19.521229999999999</v>
      </c>
      <c r="BJ15" s="389">
        <v>18.85406</v>
      </c>
      <c r="BK15" s="389">
        <v>19.34111</v>
      </c>
      <c r="BL15" s="389">
        <v>19.8338</v>
      </c>
      <c r="BM15" s="389">
        <v>20.07133</v>
      </c>
      <c r="BN15" s="389">
        <v>20.75536</v>
      </c>
      <c r="BO15" s="389">
        <v>20.964469999999999</v>
      </c>
      <c r="BP15" s="389">
        <v>22.295580000000001</v>
      </c>
      <c r="BQ15" s="389">
        <v>24.394590000000001</v>
      </c>
      <c r="BR15" s="389">
        <v>23.694600000000001</v>
      </c>
      <c r="BS15" s="389">
        <v>23.79852</v>
      </c>
      <c r="BT15" s="389">
        <v>21.45187</v>
      </c>
      <c r="BU15" s="389">
        <v>19.998149999999999</v>
      </c>
      <c r="BV15" s="389">
        <v>19.34571</v>
      </c>
    </row>
    <row r="16" spans="1:74" ht="11.05" customHeight="1" x14ac:dyDescent="0.2">
      <c r="A16" s="109"/>
      <c r="B16" s="853"/>
      <c r="C16" s="466"/>
      <c r="D16" s="466"/>
      <c r="E16" s="466"/>
      <c r="F16" s="466"/>
      <c r="G16" s="466"/>
      <c r="H16" s="466"/>
      <c r="I16" s="466"/>
      <c r="J16" s="466"/>
      <c r="K16" s="466"/>
      <c r="L16" s="466"/>
      <c r="M16" s="466"/>
      <c r="N16" s="466"/>
      <c r="O16" s="466"/>
      <c r="P16" s="466"/>
      <c r="Q16" s="466"/>
      <c r="R16" s="466"/>
      <c r="S16" s="466"/>
      <c r="T16" s="466"/>
      <c r="U16" s="466"/>
      <c r="V16" s="466"/>
      <c r="W16" s="466"/>
      <c r="X16" s="466"/>
      <c r="Y16" s="466"/>
      <c r="Z16" s="466"/>
      <c r="AA16" s="466"/>
      <c r="AB16" s="466"/>
      <c r="AC16" s="466"/>
      <c r="AD16" s="466"/>
      <c r="AE16" s="466"/>
      <c r="AF16" s="466"/>
      <c r="AG16" s="466"/>
      <c r="AH16" s="466"/>
      <c r="AI16" s="466"/>
      <c r="AJ16" s="466"/>
      <c r="AK16" s="466"/>
      <c r="AL16" s="466"/>
      <c r="AM16" s="466"/>
      <c r="AN16" s="466"/>
      <c r="AO16" s="466"/>
      <c r="AP16" s="466"/>
      <c r="AQ16" s="466"/>
      <c r="AR16" s="466"/>
      <c r="AS16" s="466"/>
      <c r="AT16" s="466"/>
      <c r="AU16" s="466"/>
      <c r="AV16" s="466"/>
      <c r="AW16" s="466"/>
      <c r="AX16" s="466"/>
      <c r="AY16" s="466"/>
      <c r="AZ16" s="466"/>
      <c r="BA16" s="466"/>
      <c r="BB16" s="466"/>
      <c r="BC16" s="466"/>
      <c r="BD16" s="674"/>
      <c r="BE16" s="674"/>
      <c r="BF16" s="674"/>
      <c r="BG16" s="674"/>
      <c r="BH16" s="674"/>
      <c r="BI16" s="674"/>
      <c r="BJ16" s="389"/>
      <c r="BK16" s="389"/>
      <c r="BL16" s="389"/>
      <c r="BM16" s="389"/>
      <c r="BN16" s="389"/>
      <c r="BO16" s="389"/>
      <c r="BP16" s="389"/>
      <c r="BQ16" s="389"/>
      <c r="BR16" s="389"/>
      <c r="BS16" s="389"/>
      <c r="BT16" s="389"/>
      <c r="BU16" s="389"/>
      <c r="BV16" s="389"/>
    </row>
    <row r="17" spans="1:74" ht="11.05" customHeight="1" x14ac:dyDescent="0.2">
      <c r="A17" s="59"/>
      <c r="B17" s="61" t="s">
        <v>1059</v>
      </c>
      <c r="C17" s="503"/>
      <c r="D17" s="503"/>
      <c r="E17" s="503"/>
      <c r="F17" s="503"/>
      <c r="G17" s="503"/>
      <c r="H17" s="503"/>
      <c r="I17" s="503"/>
      <c r="J17" s="503"/>
      <c r="K17" s="503"/>
      <c r="L17" s="503"/>
      <c r="M17" s="503"/>
      <c r="N17" s="503"/>
      <c r="O17" s="503"/>
      <c r="P17" s="503"/>
      <c r="Q17" s="503"/>
      <c r="R17" s="503"/>
      <c r="S17" s="503"/>
      <c r="T17" s="503"/>
      <c r="U17" s="503"/>
      <c r="V17" s="503"/>
      <c r="W17" s="503"/>
      <c r="X17" s="503"/>
      <c r="Y17" s="503"/>
      <c r="Z17" s="503"/>
      <c r="AA17" s="503"/>
      <c r="AB17" s="503"/>
      <c r="AC17" s="503"/>
      <c r="AD17" s="503"/>
      <c r="AE17" s="503"/>
      <c r="AF17" s="503"/>
      <c r="AG17" s="503"/>
      <c r="AH17" s="503"/>
      <c r="AI17" s="503"/>
      <c r="AJ17" s="503"/>
      <c r="AK17" s="503"/>
      <c r="AL17" s="503"/>
      <c r="AM17" s="503"/>
      <c r="AN17" s="503"/>
      <c r="AO17" s="503"/>
      <c r="AP17" s="503"/>
      <c r="AQ17" s="503"/>
      <c r="AR17" s="503"/>
      <c r="AS17" s="503"/>
      <c r="AT17" s="503"/>
      <c r="AU17" s="503"/>
      <c r="AV17" s="503"/>
      <c r="AW17" s="503"/>
      <c r="AX17" s="503"/>
      <c r="AY17" s="159"/>
      <c r="AZ17" s="159"/>
      <c r="BA17" s="159"/>
      <c r="BB17" s="159"/>
      <c r="BC17" s="159"/>
      <c r="BD17" s="766"/>
      <c r="BE17" s="766"/>
      <c r="BF17" s="766"/>
      <c r="BG17" s="766"/>
      <c r="BH17" s="766"/>
      <c r="BI17" s="766"/>
      <c r="BJ17" s="501"/>
      <c r="BK17" s="501"/>
      <c r="BL17" s="501"/>
      <c r="BM17" s="501"/>
      <c r="BN17" s="501"/>
      <c r="BO17" s="501"/>
      <c r="BP17" s="501"/>
      <c r="BQ17" s="501"/>
      <c r="BR17" s="501"/>
      <c r="BS17" s="501"/>
      <c r="BT17" s="501"/>
      <c r="BU17" s="501"/>
      <c r="BV17" s="501"/>
    </row>
    <row r="18" spans="1:74" s="578" customFormat="1" ht="11.05" customHeight="1" x14ac:dyDescent="0.2">
      <c r="A18" s="576" t="s">
        <v>333</v>
      </c>
      <c r="B18" s="617" t="s">
        <v>1177</v>
      </c>
      <c r="C18" s="466">
        <v>12.76</v>
      </c>
      <c r="D18" s="466">
        <v>12.82</v>
      </c>
      <c r="E18" s="466">
        <v>13.04</v>
      </c>
      <c r="F18" s="466">
        <v>13.24</v>
      </c>
      <c r="G18" s="466">
        <v>13.1</v>
      </c>
      <c r="H18" s="466">
        <v>13.22</v>
      </c>
      <c r="I18" s="466">
        <v>13.21</v>
      </c>
      <c r="J18" s="466">
        <v>13.26</v>
      </c>
      <c r="K18" s="466">
        <v>13.49</v>
      </c>
      <c r="L18" s="466">
        <v>13.66</v>
      </c>
      <c r="M18" s="466">
        <v>13.31</v>
      </c>
      <c r="N18" s="466">
        <v>12.78</v>
      </c>
      <c r="O18" s="466">
        <v>12.62</v>
      </c>
      <c r="P18" s="466">
        <v>13.01</v>
      </c>
      <c r="Q18" s="466">
        <v>13.24</v>
      </c>
      <c r="R18" s="466">
        <v>13.73</v>
      </c>
      <c r="S18" s="466">
        <v>13.86</v>
      </c>
      <c r="T18" s="466">
        <v>13.83</v>
      </c>
      <c r="U18" s="466">
        <v>13.83</v>
      </c>
      <c r="V18" s="466">
        <v>13.92</v>
      </c>
      <c r="W18" s="466">
        <v>14.14</v>
      </c>
      <c r="X18" s="466">
        <v>14.06</v>
      </c>
      <c r="Y18" s="466">
        <v>14.07</v>
      </c>
      <c r="Z18" s="466">
        <v>13.72</v>
      </c>
      <c r="AA18" s="466">
        <v>13.64</v>
      </c>
      <c r="AB18" s="466">
        <v>13.76</v>
      </c>
      <c r="AC18" s="466">
        <v>14.41</v>
      </c>
      <c r="AD18" s="466">
        <v>14.57</v>
      </c>
      <c r="AE18" s="466">
        <v>14.89</v>
      </c>
      <c r="AF18" s="466">
        <v>15.3</v>
      </c>
      <c r="AG18" s="466">
        <v>15.31</v>
      </c>
      <c r="AH18" s="466">
        <v>15.82</v>
      </c>
      <c r="AI18" s="466">
        <v>16.190000000000001</v>
      </c>
      <c r="AJ18" s="466">
        <v>15.99</v>
      </c>
      <c r="AK18" s="466">
        <v>15.55</v>
      </c>
      <c r="AL18" s="466">
        <v>14.94</v>
      </c>
      <c r="AM18" s="466">
        <v>15.47</v>
      </c>
      <c r="AN18" s="466">
        <v>15.98</v>
      </c>
      <c r="AO18" s="466">
        <v>16.04</v>
      </c>
      <c r="AP18" s="466">
        <v>16.100000000000001</v>
      </c>
      <c r="AQ18" s="466">
        <v>16.14</v>
      </c>
      <c r="AR18" s="466">
        <v>16.09</v>
      </c>
      <c r="AS18" s="466">
        <v>15.86</v>
      </c>
      <c r="AT18" s="466">
        <v>15.91</v>
      </c>
      <c r="AU18" s="466">
        <v>16.27</v>
      </c>
      <c r="AV18" s="466">
        <v>16.48</v>
      </c>
      <c r="AW18" s="466">
        <v>16.190000000000001</v>
      </c>
      <c r="AX18" s="466">
        <v>15.69</v>
      </c>
      <c r="AY18" s="466">
        <v>15.47</v>
      </c>
      <c r="AZ18" s="466">
        <v>16.12</v>
      </c>
      <c r="BA18" s="466">
        <v>16.690000000000001</v>
      </c>
      <c r="BB18" s="466">
        <v>16.88</v>
      </c>
      <c r="BC18" s="466">
        <v>16.43</v>
      </c>
      <c r="BD18" s="674">
        <v>16.420000000000002</v>
      </c>
      <c r="BE18" s="674">
        <v>16.63</v>
      </c>
      <c r="BF18" s="674">
        <v>16.63</v>
      </c>
      <c r="BG18" s="674">
        <v>16.829999999999998</v>
      </c>
      <c r="BH18" s="674">
        <v>16.573650000000001</v>
      </c>
      <c r="BI18" s="674">
        <v>16.265519999999999</v>
      </c>
      <c r="BJ18" s="389">
        <v>15.6107</v>
      </c>
      <c r="BK18" s="389">
        <v>15.574870000000001</v>
      </c>
      <c r="BL18" s="389">
        <v>16.12002</v>
      </c>
      <c r="BM18" s="389">
        <v>16.709430000000001</v>
      </c>
      <c r="BN18" s="389">
        <v>17.119389999999999</v>
      </c>
      <c r="BO18" s="389">
        <v>16.766380000000002</v>
      </c>
      <c r="BP18" s="389">
        <v>16.810669999999998</v>
      </c>
      <c r="BQ18" s="389">
        <v>16.86448</v>
      </c>
      <c r="BR18" s="389">
        <v>16.938140000000001</v>
      </c>
      <c r="BS18" s="389">
        <v>17.31523</v>
      </c>
      <c r="BT18" s="389">
        <v>16.973089999999999</v>
      </c>
      <c r="BU18" s="389">
        <v>16.70645</v>
      </c>
      <c r="BV18" s="389">
        <v>16.13194</v>
      </c>
    </row>
    <row r="19" spans="1:74" ht="11.05" customHeight="1" x14ac:dyDescent="0.2">
      <c r="A19" s="59" t="s">
        <v>324</v>
      </c>
      <c r="B19" s="853" t="s">
        <v>1025</v>
      </c>
      <c r="C19" s="466">
        <v>21.683181081000001</v>
      </c>
      <c r="D19" s="466">
        <v>22.109746094999998</v>
      </c>
      <c r="E19" s="466">
        <v>21.722515873999999</v>
      </c>
      <c r="F19" s="466">
        <v>22.06718339</v>
      </c>
      <c r="G19" s="466">
        <v>21.656900639</v>
      </c>
      <c r="H19" s="466">
        <v>20.517213578</v>
      </c>
      <c r="I19" s="466">
        <v>20.722164775</v>
      </c>
      <c r="J19" s="466">
        <v>21.015734777999999</v>
      </c>
      <c r="K19" s="466">
        <v>21.374816669000001</v>
      </c>
      <c r="L19" s="466">
        <v>21.146947888</v>
      </c>
      <c r="M19" s="466">
        <v>21.052254747999999</v>
      </c>
      <c r="N19" s="466">
        <v>20.440250031000001</v>
      </c>
      <c r="O19" s="466">
        <v>20.983553435000001</v>
      </c>
      <c r="P19" s="466">
        <v>21.522678192000001</v>
      </c>
      <c r="Q19" s="466">
        <v>21.611452366000002</v>
      </c>
      <c r="R19" s="466">
        <v>22.108653404999998</v>
      </c>
      <c r="S19" s="466">
        <v>21.344865337000002</v>
      </c>
      <c r="T19" s="466">
        <v>20.706113574</v>
      </c>
      <c r="U19" s="466">
        <v>21.374489730000001</v>
      </c>
      <c r="V19" s="466">
        <v>20.856960009000002</v>
      </c>
      <c r="W19" s="466">
        <v>22.209835353999999</v>
      </c>
      <c r="X19" s="466">
        <v>21.907147909999999</v>
      </c>
      <c r="Y19" s="466">
        <v>21.872780318</v>
      </c>
      <c r="Z19" s="466">
        <v>22.066907551</v>
      </c>
      <c r="AA19" s="466">
        <v>22.805612848999999</v>
      </c>
      <c r="AB19" s="466">
        <v>24.600311744999999</v>
      </c>
      <c r="AC19" s="466">
        <v>24.462370999000001</v>
      </c>
      <c r="AD19" s="466">
        <v>24.433223773999998</v>
      </c>
      <c r="AE19" s="466">
        <v>23.722754422000001</v>
      </c>
      <c r="AF19" s="466">
        <v>24.470755981</v>
      </c>
      <c r="AG19" s="466">
        <v>21.674408943</v>
      </c>
      <c r="AH19" s="466">
        <v>25.440293565000001</v>
      </c>
      <c r="AI19" s="466">
        <v>27.310041626</v>
      </c>
      <c r="AJ19" s="466">
        <v>25.574395273</v>
      </c>
      <c r="AK19" s="466">
        <v>26.211034389000002</v>
      </c>
      <c r="AL19" s="466">
        <v>26.947528978000001</v>
      </c>
      <c r="AM19" s="466">
        <v>29.95</v>
      </c>
      <c r="AN19" s="466">
        <v>31.26</v>
      </c>
      <c r="AO19" s="466">
        <v>31.25</v>
      </c>
      <c r="AP19" s="466">
        <v>31.22</v>
      </c>
      <c r="AQ19" s="466">
        <v>29.47</v>
      </c>
      <c r="AR19" s="466">
        <v>28.34</v>
      </c>
      <c r="AS19" s="466">
        <v>26.84</v>
      </c>
      <c r="AT19" s="466">
        <v>27.11</v>
      </c>
      <c r="AU19" s="466">
        <v>27.37</v>
      </c>
      <c r="AV19" s="466">
        <v>28.05</v>
      </c>
      <c r="AW19" s="466">
        <v>27.47</v>
      </c>
      <c r="AX19" s="466">
        <v>27.52</v>
      </c>
      <c r="AY19" s="466">
        <v>27.36</v>
      </c>
      <c r="AZ19" s="466">
        <v>27.97</v>
      </c>
      <c r="BA19" s="466">
        <v>27.57</v>
      </c>
      <c r="BB19" s="466">
        <v>27.29</v>
      </c>
      <c r="BC19" s="466">
        <v>26.36</v>
      </c>
      <c r="BD19" s="674">
        <v>26.05</v>
      </c>
      <c r="BE19" s="674">
        <v>26.72</v>
      </c>
      <c r="BF19" s="674">
        <v>27.79</v>
      </c>
      <c r="BG19" s="674">
        <v>29.08</v>
      </c>
      <c r="BH19" s="674">
        <v>28.180260000000001</v>
      </c>
      <c r="BI19" s="674">
        <v>27.186119999999999</v>
      </c>
      <c r="BJ19" s="389">
        <v>26.959800000000001</v>
      </c>
      <c r="BK19" s="389">
        <v>26.80827</v>
      </c>
      <c r="BL19" s="389">
        <v>27.635529999999999</v>
      </c>
      <c r="BM19" s="389">
        <v>27.551120000000001</v>
      </c>
      <c r="BN19" s="389">
        <v>27.613720000000001</v>
      </c>
      <c r="BO19" s="389">
        <v>27.002279999999999</v>
      </c>
      <c r="BP19" s="389">
        <v>27.218489999999999</v>
      </c>
      <c r="BQ19" s="389">
        <v>28.245349999999998</v>
      </c>
      <c r="BR19" s="389">
        <v>29.513269999999999</v>
      </c>
      <c r="BS19" s="389">
        <v>31.167929999999998</v>
      </c>
      <c r="BT19" s="389">
        <v>30.647559999999999</v>
      </c>
      <c r="BU19" s="389">
        <v>29.63083</v>
      </c>
      <c r="BV19" s="389">
        <v>29.692509999999999</v>
      </c>
    </row>
    <row r="20" spans="1:74" ht="11.05" customHeight="1" x14ac:dyDescent="0.2">
      <c r="A20" s="59" t="s">
        <v>325</v>
      </c>
      <c r="B20" s="648" t="s">
        <v>1026</v>
      </c>
      <c r="C20" s="466">
        <v>15.430668606999999</v>
      </c>
      <c r="D20" s="466">
        <v>15.471068882999999</v>
      </c>
      <c r="E20" s="466">
        <v>15.56662279</v>
      </c>
      <c r="F20" s="466">
        <v>15.542254802</v>
      </c>
      <c r="G20" s="466">
        <v>16.074557588000001</v>
      </c>
      <c r="H20" s="466">
        <v>16.2446102</v>
      </c>
      <c r="I20" s="466">
        <v>16.184340699</v>
      </c>
      <c r="J20" s="466">
        <v>16.035819673999999</v>
      </c>
      <c r="K20" s="466">
        <v>16.412071710999999</v>
      </c>
      <c r="L20" s="466">
        <v>16.538432045</v>
      </c>
      <c r="M20" s="466">
        <v>16.024348595999999</v>
      </c>
      <c r="N20" s="466">
        <v>15.569857628999999</v>
      </c>
      <c r="O20" s="466">
        <v>15.551195865</v>
      </c>
      <c r="P20" s="466">
        <v>15.792376773999999</v>
      </c>
      <c r="Q20" s="466">
        <v>15.580229622999999</v>
      </c>
      <c r="R20" s="466">
        <v>16.188765352000001</v>
      </c>
      <c r="S20" s="466">
        <v>16.607577809999999</v>
      </c>
      <c r="T20" s="466">
        <v>16.658155577999999</v>
      </c>
      <c r="U20" s="466">
        <v>16.747512042</v>
      </c>
      <c r="V20" s="466">
        <v>16.897534824000001</v>
      </c>
      <c r="W20" s="466">
        <v>17.187028328</v>
      </c>
      <c r="X20" s="466">
        <v>17.311517051999999</v>
      </c>
      <c r="Y20" s="466">
        <v>16.720277051</v>
      </c>
      <c r="Z20" s="466">
        <v>16.595363836000001</v>
      </c>
      <c r="AA20" s="466">
        <v>16.928622497999999</v>
      </c>
      <c r="AB20" s="466">
        <v>17.305247576999999</v>
      </c>
      <c r="AC20" s="466">
        <v>17.389437227999998</v>
      </c>
      <c r="AD20" s="466">
        <v>17.660164633000001</v>
      </c>
      <c r="AE20" s="466">
        <v>18.099217451000001</v>
      </c>
      <c r="AF20" s="466">
        <v>18.788119759000001</v>
      </c>
      <c r="AG20" s="466">
        <v>18.633474632999999</v>
      </c>
      <c r="AH20" s="466">
        <v>18.426811381</v>
      </c>
      <c r="AI20" s="466">
        <v>19.842108919000001</v>
      </c>
      <c r="AJ20" s="466">
        <v>19.605767094000001</v>
      </c>
      <c r="AK20" s="466">
        <v>19.470607722</v>
      </c>
      <c r="AL20" s="466">
        <v>19.283837267999999</v>
      </c>
      <c r="AM20" s="466">
        <v>19.88</v>
      </c>
      <c r="AN20" s="466">
        <v>20.260000000000002</v>
      </c>
      <c r="AO20" s="466">
        <v>19.09</v>
      </c>
      <c r="AP20" s="466">
        <v>18.739999999999998</v>
      </c>
      <c r="AQ20" s="466">
        <v>18.96</v>
      </c>
      <c r="AR20" s="466">
        <v>19.57</v>
      </c>
      <c r="AS20" s="466">
        <v>19.7</v>
      </c>
      <c r="AT20" s="466">
        <v>19.739999999999998</v>
      </c>
      <c r="AU20" s="466">
        <v>20.11</v>
      </c>
      <c r="AV20" s="466">
        <v>19.670000000000002</v>
      </c>
      <c r="AW20" s="466">
        <v>19.760000000000002</v>
      </c>
      <c r="AX20" s="466">
        <v>19.36</v>
      </c>
      <c r="AY20" s="466">
        <v>19.68</v>
      </c>
      <c r="AZ20" s="466">
        <v>20.04</v>
      </c>
      <c r="BA20" s="466">
        <v>20.170000000000002</v>
      </c>
      <c r="BB20" s="466">
        <v>20.18</v>
      </c>
      <c r="BC20" s="466">
        <v>20.47</v>
      </c>
      <c r="BD20" s="674">
        <v>20.75</v>
      </c>
      <c r="BE20" s="674">
        <v>21.13</v>
      </c>
      <c r="BF20" s="674">
        <v>21.31</v>
      </c>
      <c r="BG20" s="674">
        <v>21.13</v>
      </c>
      <c r="BH20" s="674">
        <v>20.39659</v>
      </c>
      <c r="BI20" s="674">
        <v>20.44341</v>
      </c>
      <c r="BJ20" s="389">
        <v>19.95121</v>
      </c>
      <c r="BK20" s="389">
        <v>20.273420000000002</v>
      </c>
      <c r="BL20" s="389">
        <v>20.771360000000001</v>
      </c>
      <c r="BM20" s="389">
        <v>20.894159999999999</v>
      </c>
      <c r="BN20" s="389">
        <v>21.003689999999999</v>
      </c>
      <c r="BO20" s="389">
        <v>21.150020000000001</v>
      </c>
      <c r="BP20" s="389">
        <v>21.48366</v>
      </c>
      <c r="BQ20" s="389">
        <v>21.81964</v>
      </c>
      <c r="BR20" s="389">
        <v>21.896439999999998</v>
      </c>
      <c r="BS20" s="389">
        <v>21.745729999999998</v>
      </c>
      <c r="BT20" s="389">
        <v>21.09684</v>
      </c>
      <c r="BU20" s="389">
        <v>21.066009999999999</v>
      </c>
      <c r="BV20" s="389">
        <v>20.609559999999998</v>
      </c>
    </row>
    <row r="21" spans="1:74" ht="11.05" customHeight="1" x14ac:dyDescent="0.2">
      <c r="A21" s="59" t="s">
        <v>326</v>
      </c>
      <c r="B21" s="853" t="s">
        <v>1027</v>
      </c>
      <c r="C21" s="466">
        <v>13.086401128</v>
      </c>
      <c r="D21" s="466">
        <v>13.122253329999999</v>
      </c>
      <c r="E21" s="466">
        <v>13.479141599</v>
      </c>
      <c r="F21" s="466">
        <v>13.860042158000001</v>
      </c>
      <c r="G21" s="466">
        <v>14.023185935000001</v>
      </c>
      <c r="H21" s="466">
        <v>13.621928906999999</v>
      </c>
      <c r="I21" s="466">
        <v>13.279374110999999</v>
      </c>
      <c r="J21" s="466">
        <v>13.415107501</v>
      </c>
      <c r="K21" s="466">
        <v>13.692963796000001</v>
      </c>
      <c r="L21" s="466">
        <v>14.36820855</v>
      </c>
      <c r="M21" s="466">
        <v>13.940286709</v>
      </c>
      <c r="N21" s="466">
        <v>13.348007754999999</v>
      </c>
      <c r="O21" s="466">
        <v>13.133113228999999</v>
      </c>
      <c r="P21" s="466">
        <v>13.067875362000001</v>
      </c>
      <c r="Q21" s="466">
        <v>13.952736173</v>
      </c>
      <c r="R21" s="466">
        <v>14.499574426000001</v>
      </c>
      <c r="S21" s="466">
        <v>14.682875578999999</v>
      </c>
      <c r="T21" s="466">
        <v>14.276422798</v>
      </c>
      <c r="U21" s="466">
        <v>14.079063983999999</v>
      </c>
      <c r="V21" s="466">
        <v>14.114108483000001</v>
      </c>
      <c r="W21" s="466">
        <v>14.176192444</v>
      </c>
      <c r="X21" s="466">
        <v>14.725485409999999</v>
      </c>
      <c r="Y21" s="466">
        <v>14.640887602999999</v>
      </c>
      <c r="Z21" s="466">
        <v>14.091293528</v>
      </c>
      <c r="AA21" s="466">
        <v>13.800294128999999</v>
      </c>
      <c r="AB21" s="466">
        <v>14.04487297</v>
      </c>
      <c r="AC21" s="466">
        <v>14.552275252999999</v>
      </c>
      <c r="AD21" s="466">
        <v>14.924413162</v>
      </c>
      <c r="AE21" s="466">
        <v>15.289976353</v>
      </c>
      <c r="AF21" s="466">
        <v>15.80028059</v>
      </c>
      <c r="AG21" s="466">
        <v>15.815191003000001</v>
      </c>
      <c r="AH21" s="466">
        <v>16.066114754000001</v>
      </c>
      <c r="AI21" s="466">
        <v>16.199366424000001</v>
      </c>
      <c r="AJ21" s="466">
        <v>16.567289508000002</v>
      </c>
      <c r="AK21" s="466">
        <v>16.154338916</v>
      </c>
      <c r="AL21" s="466">
        <v>15.494587165</v>
      </c>
      <c r="AM21" s="466">
        <v>15.8</v>
      </c>
      <c r="AN21" s="466">
        <v>16.28</v>
      </c>
      <c r="AO21" s="466">
        <v>16.45</v>
      </c>
      <c r="AP21" s="466">
        <v>16.57</v>
      </c>
      <c r="AQ21" s="466">
        <v>16.86</v>
      </c>
      <c r="AR21" s="466">
        <v>16.37</v>
      </c>
      <c r="AS21" s="466">
        <v>16.100000000000001</v>
      </c>
      <c r="AT21" s="466">
        <v>15.72</v>
      </c>
      <c r="AU21" s="466">
        <v>15.99</v>
      </c>
      <c r="AV21" s="466">
        <v>16.510000000000002</v>
      </c>
      <c r="AW21" s="466">
        <v>16.18</v>
      </c>
      <c r="AX21" s="466">
        <v>15.93</v>
      </c>
      <c r="AY21" s="466">
        <v>15.75</v>
      </c>
      <c r="AZ21" s="466">
        <v>16.05</v>
      </c>
      <c r="BA21" s="466">
        <v>16.47</v>
      </c>
      <c r="BB21" s="466">
        <v>17</v>
      </c>
      <c r="BC21" s="466">
        <v>17.05</v>
      </c>
      <c r="BD21" s="674">
        <v>16.68</v>
      </c>
      <c r="BE21" s="674">
        <v>16.41</v>
      </c>
      <c r="BF21" s="674">
        <v>16.510000000000002</v>
      </c>
      <c r="BG21" s="674">
        <v>16.649999999999999</v>
      </c>
      <c r="BH21" s="674">
        <v>17.00469</v>
      </c>
      <c r="BI21" s="674">
        <v>16.593520000000002</v>
      </c>
      <c r="BJ21" s="389">
        <v>16.058979999999998</v>
      </c>
      <c r="BK21" s="389">
        <v>15.9694</v>
      </c>
      <c r="BL21" s="389">
        <v>16.203410000000002</v>
      </c>
      <c r="BM21" s="389">
        <v>16.709009999999999</v>
      </c>
      <c r="BN21" s="389">
        <v>17.372070000000001</v>
      </c>
      <c r="BO21" s="389">
        <v>17.549109999999999</v>
      </c>
      <c r="BP21" s="389">
        <v>17.218150000000001</v>
      </c>
      <c r="BQ21" s="389">
        <v>16.799399999999999</v>
      </c>
      <c r="BR21" s="389">
        <v>16.905149999999999</v>
      </c>
      <c r="BS21" s="389">
        <v>17.177530000000001</v>
      </c>
      <c r="BT21" s="389">
        <v>17.48011</v>
      </c>
      <c r="BU21" s="389">
        <v>17.012260000000001</v>
      </c>
      <c r="BV21" s="389">
        <v>16.57394</v>
      </c>
    </row>
    <row r="22" spans="1:74" ht="11.05" customHeight="1" x14ac:dyDescent="0.2">
      <c r="A22" s="59" t="s">
        <v>327</v>
      </c>
      <c r="B22" s="853" t="s">
        <v>1028</v>
      </c>
      <c r="C22" s="466">
        <v>10.733188022</v>
      </c>
      <c r="D22" s="466">
        <v>10.873007125999999</v>
      </c>
      <c r="E22" s="466">
        <v>11.338593746000001</v>
      </c>
      <c r="F22" s="466">
        <v>11.708627462000001</v>
      </c>
      <c r="G22" s="466">
        <v>12.886608449000001</v>
      </c>
      <c r="H22" s="466">
        <v>12.946082441</v>
      </c>
      <c r="I22" s="466">
        <v>13.015088499000001</v>
      </c>
      <c r="J22" s="466">
        <v>13.081791482</v>
      </c>
      <c r="K22" s="466">
        <v>12.370494774000001</v>
      </c>
      <c r="L22" s="466">
        <v>12.147167603</v>
      </c>
      <c r="M22" s="466">
        <v>11.498895962000001</v>
      </c>
      <c r="N22" s="466">
        <v>10.846659003999999</v>
      </c>
      <c r="O22" s="466">
        <v>10.571374097</v>
      </c>
      <c r="P22" s="466">
        <v>10.754240430999999</v>
      </c>
      <c r="Q22" s="466">
        <v>11.333884769000001</v>
      </c>
      <c r="R22" s="466">
        <v>12.133746994999999</v>
      </c>
      <c r="S22" s="466">
        <v>12.584807210999999</v>
      </c>
      <c r="T22" s="466">
        <v>13.326124772</v>
      </c>
      <c r="U22" s="466">
        <v>13.303411465</v>
      </c>
      <c r="V22" s="466">
        <v>13.307636820000001</v>
      </c>
      <c r="W22" s="466">
        <v>13.231592296000001</v>
      </c>
      <c r="X22" s="466">
        <v>12.391857046</v>
      </c>
      <c r="Y22" s="466">
        <v>12.017039878</v>
      </c>
      <c r="Z22" s="466">
        <v>11.388163207</v>
      </c>
      <c r="AA22" s="466">
        <v>10.828453132</v>
      </c>
      <c r="AB22" s="466">
        <v>10.981086934</v>
      </c>
      <c r="AC22" s="466">
        <v>11.636509472</v>
      </c>
      <c r="AD22" s="466">
        <v>12.188325389999999</v>
      </c>
      <c r="AE22" s="466">
        <v>12.868126659</v>
      </c>
      <c r="AF22" s="466">
        <v>13.957844890000001</v>
      </c>
      <c r="AG22" s="466">
        <v>14.156398726999999</v>
      </c>
      <c r="AH22" s="466">
        <v>14.200544153999999</v>
      </c>
      <c r="AI22" s="466">
        <v>13.983419676</v>
      </c>
      <c r="AJ22" s="466">
        <v>13.148305721</v>
      </c>
      <c r="AK22" s="466">
        <v>12.440034045000001</v>
      </c>
      <c r="AL22" s="466">
        <v>11.382503984</v>
      </c>
      <c r="AM22" s="466">
        <v>11.34</v>
      </c>
      <c r="AN22" s="466">
        <v>12.03</v>
      </c>
      <c r="AO22" s="466">
        <v>12.12</v>
      </c>
      <c r="AP22" s="466">
        <v>12.65</v>
      </c>
      <c r="AQ22" s="466">
        <v>13.4</v>
      </c>
      <c r="AR22" s="466">
        <v>14.16</v>
      </c>
      <c r="AS22" s="466">
        <v>14.3</v>
      </c>
      <c r="AT22" s="466">
        <v>14.21</v>
      </c>
      <c r="AU22" s="466">
        <v>13.95</v>
      </c>
      <c r="AV22" s="466">
        <v>13.22</v>
      </c>
      <c r="AW22" s="466">
        <v>12.67</v>
      </c>
      <c r="AX22" s="466">
        <v>12.06</v>
      </c>
      <c r="AY22" s="466">
        <v>11.81</v>
      </c>
      <c r="AZ22" s="466">
        <v>12.34</v>
      </c>
      <c r="BA22" s="466">
        <v>13.04</v>
      </c>
      <c r="BB22" s="466">
        <v>13.3</v>
      </c>
      <c r="BC22" s="466">
        <v>13.73</v>
      </c>
      <c r="BD22" s="674">
        <v>14.72</v>
      </c>
      <c r="BE22" s="674">
        <v>14.77</v>
      </c>
      <c r="BF22" s="674">
        <v>14.75</v>
      </c>
      <c r="BG22" s="674">
        <v>14.75</v>
      </c>
      <c r="BH22" s="674">
        <v>13.40063</v>
      </c>
      <c r="BI22" s="674">
        <v>12.66459</v>
      </c>
      <c r="BJ22" s="389">
        <v>11.694229999999999</v>
      </c>
      <c r="BK22" s="389">
        <v>11.66173</v>
      </c>
      <c r="BL22" s="389">
        <v>12.09362</v>
      </c>
      <c r="BM22" s="389">
        <v>12.916370000000001</v>
      </c>
      <c r="BN22" s="389">
        <v>13.35731</v>
      </c>
      <c r="BO22" s="389">
        <v>13.9316</v>
      </c>
      <c r="BP22" s="389">
        <v>15.04421</v>
      </c>
      <c r="BQ22" s="389">
        <v>14.85459</v>
      </c>
      <c r="BR22" s="389">
        <v>14.83583</v>
      </c>
      <c r="BS22" s="389">
        <v>15.110049999999999</v>
      </c>
      <c r="BT22" s="389">
        <v>13.67985</v>
      </c>
      <c r="BU22" s="389">
        <v>12.89934</v>
      </c>
      <c r="BV22" s="389">
        <v>12.05951</v>
      </c>
    </row>
    <row r="23" spans="1:74" ht="11.05" customHeight="1" x14ac:dyDescent="0.2">
      <c r="A23" s="59" t="s">
        <v>328</v>
      </c>
      <c r="B23" s="853" t="s">
        <v>1029</v>
      </c>
      <c r="C23" s="466">
        <v>11.534651801000001</v>
      </c>
      <c r="D23" s="466">
        <v>11.730764423</v>
      </c>
      <c r="E23" s="466">
        <v>11.870337598000001</v>
      </c>
      <c r="F23" s="466">
        <v>11.965997818</v>
      </c>
      <c r="G23" s="466">
        <v>11.22147157</v>
      </c>
      <c r="H23" s="466">
        <v>11.924951368</v>
      </c>
      <c r="I23" s="466">
        <v>11.864651592</v>
      </c>
      <c r="J23" s="466">
        <v>11.948515231</v>
      </c>
      <c r="K23" s="466">
        <v>12.072773284</v>
      </c>
      <c r="L23" s="466">
        <v>12.083548015</v>
      </c>
      <c r="M23" s="466">
        <v>11.902273472999999</v>
      </c>
      <c r="N23" s="466">
        <v>11.348057684</v>
      </c>
      <c r="O23" s="466">
        <v>11.184155293</v>
      </c>
      <c r="P23" s="466">
        <v>11.634534451</v>
      </c>
      <c r="Q23" s="466">
        <v>11.782531554</v>
      </c>
      <c r="R23" s="466">
        <v>12.064964068</v>
      </c>
      <c r="S23" s="466">
        <v>12.210607258</v>
      </c>
      <c r="T23" s="466">
        <v>12.319965763000001</v>
      </c>
      <c r="U23" s="466">
        <v>12.256948232999999</v>
      </c>
      <c r="V23" s="466">
        <v>12.271114608</v>
      </c>
      <c r="W23" s="466">
        <v>12.508732932999999</v>
      </c>
      <c r="X23" s="466">
        <v>12.57607936</v>
      </c>
      <c r="Y23" s="466">
        <v>12.439067976</v>
      </c>
      <c r="Z23" s="466">
        <v>12.095461157000001</v>
      </c>
      <c r="AA23" s="466">
        <v>12.203211230000001</v>
      </c>
      <c r="AB23" s="466">
        <v>12.467644161999999</v>
      </c>
      <c r="AC23" s="466">
        <v>12.975797344</v>
      </c>
      <c r="AD23" s="466">
        <v>13.203788533999999</v>
      </c>
      <c r="AE23" s="466">
        <v>13.320576236999999</v>
      </c>
      <c r="AF23" s="466">
        <v>13.624796465999999</v>
      </c>
      <c r="AG23" s="466">
        <v>13.870582092999999</v>
      </c>
      <c r="AH23" s="466">
        <v>14.043938406000001</v>
      </c>
      <c r="AI23" s="466">
        <v>14.287792576999999</v>
      </c>
      <c r="AJ23" s="466">
        <v>14.151834931</v>
      </c>
      <c r="AK23" s="466">
        <v>13.697245366000001</v>
      </c>
      <c r="AL23" s="466">
        <v>13.297549286000001</v>
      </c>
      <c r="AM23" s="466">
        <v>13.9</v>
      </c>
      <c r="AN23" s="466">
        <v>14.56</v>
      </c>
      <c r="AO23" s="466">
        <v>14.2</v>
      </c>
      <c r="AP23" s="466">
        <v>14.64</v>
      </c>
      <c r="AQ23" s="466">
        <v>14.59</v>
      </c>
      <c r="AR23" s="466">
        <v>14.7</v>
      </c>
      <c r="AS23" s="466">
        <v>14.23</v>
      </c>
      <c r="AT23" s="466">
        <v>14.28</v>
      </c>
      <c r="AU23" s="466">
        <v>14.86</v>
      </c>
      <c r="AV23" s="466">
        <v>15</v>
      </c>
      <c r="AW23" s="466">
        <v>14.54</v>
      </c>
      <c r="AX23" s="466">
        <v>14.14</v>
      </c>
      <c r="AY23" s="466">
        <v>13.95</v>
      </c>
      <c r="AZ23" s="466">
        <v>14.77</v>
      </c>
      <c r="BA23" s="466">
        <v>15.02</v>
      </c>
      <c r="BB23" s="466">
        <v>14.98</v>
      </c>
      <c r="BC23" s="466">
        <v>14.46</v>
      </c>
      <c r="BD23" s="674">
        <v>14.64</v>
      </c>
      <c r="BE23" s="674">
        <v>14.43</v>
      </c>
      <c r="BF23" s="674">
        <v>14.48</v>
      </c>
      <c r="BG23" s="674">
        <v>14.74</v>
      </c>
      <c r="BH23" s="674">
        <v>14.66447</v>
      </c>
      <c r="BI23" s="674">
        <v>14.110139999999999</v>
      </c>
      <c r="BJ23" s="389">
        <v>13.64706</v>
      </c>
      <c r="BK23" s="389">
        <v>13.606299999999999</v>
      </c>
      <c r="BL23" s="389">
        <v>14.46041</v>
      </c>
      <c r="BM23" s="389">
        <v>14.72991</v>
      </c>
      <c r="BN23" s="389">
        <v>14.796559999999999</v>
      </c>
      <c r="BO23" s="389">
        <v>14.486330000000001</v>
      </c>
      <c r="BP23" s="389">
        <v>14.76562</v>
      </c>
      <c r="BQ23" s="389">
        <v>14.66568</v>
      </c>
      <c r="BR23" s="389">
        <v>14.611470000000001</v>
      </c>
      <c r="BS23" s="389">
        <v>14.9674</v>
      </c>
      <c r="BT23" s="389">
        <v>14.94326</v>
      </c>
      <c r="BU23" s="389">
        <v>14.462540000000001</v>
      </c>
      <c r="BV23" s="389">
        <v>14.049759999999999</v>
      </c>
    </row>
    <row r="24" spans="1:74" ht="11.05" customHeight="1" x14ac:dyDescent="0.2">
      <c r="A24" s="59" t="s">
        <v>329</v>
      </c>
      <c r="B24" s="853" t="s">
        <v>1030</v>
      </c>
      <c r="C24" s="466">
        <v>11.270339946</v>
      </c>
      <c r="D24" s="466">
        <v>11.088529462</v>
      </c>
      <c r="E24" s="466">
        <v>11.388670056</v>
      </c>
      <c r="F24" s="466">
        <v>11.537479803</v>
      </c>
      <c r="G24" s="466">
        <v>11.560424291</v>
      </c>
      <c r="H24" s="466">
        <v>11.454827847000001</v>
      </c>
      <c r="I24" s="466">
        <v>11.200704303</v>
      </c>
      <c r="J24" s="466">
        <v>11.166418407</v>
      </c>
      <c r="K24" s="466">
        <v>11.361022176000001</v>
      </c>
      <c r="L24" s="466">
        <v>11.806252103</v>
      </c>
      <c r="M24" s="466">
        <v>11.813711671</v>
      </c>
      <c r="N24" s="466">
        <v>10.837257554000001</v>
      </c>
      <c r="O24" s="466">
        <v>10.882767027</v>
      </c>
      <c r="P24" s="466">
        <v>11.038031789</v>
      </c>
      <c r="Q24" s="466">
        <v>11.460835810000001</v>
      </c>
      <c r="R24" s="466">
        <v>12.266596878</v>
      </c>
      <c r="S24" s="466">
        <v>12.218911279</v>
      </c>
      <c r="T24" s="466">
        <v>12.013011885999999</v>
      </c>
      <c r="U24" s="466">
        <v>11.869891739</v>
      </c>
      <c r="V24" s="466">
        <v>11.905376967</v>
      </c>
      <c r="W24" s="466">
        <v>11.937503606</v>
      </c>
      <c r="X24" s="466">
        <v>12.286021107</v>
      </c>
      <c r="Y24" s="466">
        <v>12.366645957999999</v>
      </c>
      <c r="Z24" s="466">
        <v>11.251936929999999</v>
      </c>
      <c r="AA24" s="466">
        <v>11.891343815000001</v>
      </c>
      <c r="AB24" s="466">
        <v>11.592413538000001</v>
      </c>
      <c r="AC24" s="466">
        <v>12.24015342</v>
      </c>
      <c r="AD24" s="466">
        <v>12.769886565</v>
      </c>
      <c r="AE24" s="466">
        <v>12.902625139</v>
      </c>
      <c r="AF24" s="466">
        <v>13.145358893999999</v>
      </c>
      <c r="AG24" s="466">
        <v>13.386823296999999</v>
      </c>
      <c r="AH24" s="466">
        <v>13.952953554</v>
      </c>
      <c r="AI24" s="466">
        <v>13.64250929</v>
      </c>
      <c r="AJ24" s="466">
        <v>13.767955533</v>
      </c>
      <c r="AK24" s="466">
        <v>13.694752851000001</v>
      </c>
      <c r="AL24" s="466">
        <v>12.646627938</v>
      </c>
      <c r="AM24" s="466">
        <v>12.95</v>
      </c>
      <c r="AN24" s="466">
        <v>13.39</v>
      </c>
      <c r="AO24" s="466">
        <v>13.17</v>
      </c>
      <c r="AP24" s="466">
        <v>13.06</v>
      </c>
      <c r="AQ24" s="466">
        <v>13.26</v>
      </c>
      <c r="AR24" s="466">
        <v>13.24</v>
      </c>
      <c r="AS24" s="466">
        <v>13.03</v>
      </c>
      <c r="AT24" s="466">
        <v>12.79</v>
      </c>
      <c r="AU24" s="466">
        <v>12.97</v>
      </c>
      <c r="AV24" s="466">
        <v>13.48</v>
      </c>
      <c r="AW24" s="466">
        <v>13.53</v>
      </c>
      <c r="AX24" s="466">
        <v>12.86</v>
      </c>
      <c r="AY24" s="466">
        <v>12.95</v>
      </c>
      <c r="AZ24" s="466">
        <v>13</v>
      </c>
      <c r="BA24" s="466">
        <v>13.96</v>
      </c>
      <c r="BB24" s="466">
        <v>13.89</v>
      </c>
      <c r="BC24" s="466">
        <v>13.44</v>
      </c>
      <c r="BD24" s="674">
        <v>13.48</v>
      </c>
      <c r="BE24" s="674">
        <v>13.18</v>
      </c>
      <c r="BF24" s="674">
        <v>13.26</v>
      </c>
      <c r="BG24" s="674">
        <v>13.42</v>
      </c>
      <c r="BH24" s="674">
        <v>13.81231</v>
      </c>
      <c r="BI24" s="674">
        <v>13.911239999999999</v>
      </c>
      <c r="BJ24" s="389">
        <v>13.09506</v>
      </c>
      <c r="BK24" s="389">
        <v>13.299609999999999</v>
      </c>
      <c r="BL24" s="389">
        <v>13.373250000000001</v>
      </c>
      <c r="BM24" s="389">
        <v>14.31133</v>
      </c>
      <c r="BN24" s="389">
        <v>14.34141</v>
      </c>
      <c r="BO24" s="389">
        <v>13.99442</v>
      </c>
      <c r="BP24" s="389">
        <v>13.940569999999999</v>
      </c>
      <c r="BQ24" s="389">
        <v>13.490320000000001</v>
      </c>
      <c r="BR24" s="389">
        <v>13.548859999999999</v>
      </c>
      <c r="BS24" s="389">
        <v>13.77694</v>
      </c>
      <c r="BT24" s="389">
        <v>14.18441</v>
      </c>
      <c r="BU24" s="389">
        <v>14.18187</v>
      </c>
      <c r="BV24" s="389">
        <v>13.48926</v>
      </c>
    </row>
    <row r="25" spans="1:74" ht="11.05" customHeight="1" x14ac:dyDescent="0.2">
      <c r="A25" s="59" t="s">
        <v>330</v>
      </c>
      <c r="B25" s="853" t="s">
        <v>1031</v>
      </c>
      <c r="C25" s="466">
        <v>10.747674409</v>
      </c>
      <c r="D25" s="466">
        <v>10.951225450000001</v>
      </c>
      <c r="E25" s="466">
        <v>11.121433237</v>
      </c>
      <c r="F25" s="466">
        <v>11.409023266</v>
      </c>
      <c r="G25" s="466">
        <v>11.280819304</v>
      </c>
      <c r="H25" s="466">
        <v>11.268439274</v>
      </c>
      <c r="I25" s="466">
        <v>11.127682278</v>
      </c>
      <c r="J25" s="466">
        <v>11.076658077999999</v>
      </c>
      <c r="K25" s="466">
        <v>11.388073949000001</v>
      </c>
      <c r="L25" s="466">
        <v>11.501579159</v>
      </c>
      <c r="M25" s="466">
        <v>11.417120816000001</v>
      </c>
      <c r="N25" s="466">
        <v>10.901400370999999</v>
      </c>
      <c r="O25" s="466">
        <v>10.641094097</v>
      </c>
      <c r="P25" s="466">
        <v>12.047024348000001</v>
      </c>
      <c r="Q25" s="466">
        <v>11.100555870999999</v>
      </c>
      <c r="R25" s="466">
        <v>11.796128341999999</v>
      </c>
      <c r="S25" s="466">
        <v>11.86120594</v>
      </c>
      <c r="T25" s="466">
        <v>11.840776993</v>
      </c>
      <c r="U25" s="466">
        <v>11.551744675</v>
      </c>
      <c r="V25" s="466">
        <v>11.794442511</v>
      </c>
      <c r="W25" s="466">
        <v>12.129236791</v>
      </c>
      <c r="X25" s="466">
        <v>12.390410774999999</v>
      </c>
      <c r="Y25" s="466">
        <v>12.413901737</v>
      </c>
      <c r="Z25" s="466">
        <v>12.075453996</v>
      </c>
      <c r="AA25" s="466">
        <v>11.871385354999999</v>
      </c>
      <c r="AB25" s="466">
        <v>11.818023882</v>
      </c>
      <c r="AC25" s="466">
        <v>12.414181827</v>
      </c>
      <c r="AD25" s="466">
        <v>12.951585608</v>
      </c>
      <c r="AE25" s="466">
        <v>13.028294554</v>
      </c>
      <c r="AF25" s="466">
        <v>13.342482153000001</v>
      </c>
      <c r="AG25" s="466">
        <v>13.646429611</v>
      </c>
      <c r="AH25" s="466">
        <v>14.045443099</v>
      </c>
      <c r="AI25" s="466">
        <v>14.513162034</v>
      </c>
      <c r="AJ25" s="466">
        <v>14.628424007</v>
      </c>
      <c r="AK25" s="466">
        <v>14.359073529</v>
      </c>
      <c r="AL25" s="466">
        <v>13.572250834</v>
      </c>
      <c r="AM25" s="466">
        <v>13.38</v>
      </c>
      <c r="AN25" s="466">
        <v>13.89</v>
      </c>
      <c r="AO25" s="466">
        <v>13.75</v>
      </c>
      <c r="AP25" s="466">
        <v>13.56</v>
      </c>
      <c r="AQ25" s="466">
        <v>13.81</v>
      </c>
      <c r="AR25" s="466">
        <v>13.63</v>
      </c>
      <c r="AS25" s="466">
        <v>13.34</v>
      </c>
      <c r="AT25" s="466">
        <v>13.56</v>
      </c>
      <c r="AU25" s="466">
        <v>13.96</v>
      </c>
      <c r="AV25" s="466">
        <v>14.18</v>
      </c>
      <c r="AW25" s="466">
        <v>13.86</v>
      </c>
      <c r="AX25" s="466">
        <v>13.48</v>
      </c>
      <c r="AY25" s="466">
        <v>13.11</v>
      </c>
      <c r="AZ25" s="466">
        <v>13.4</v>
      </c>
      <c r="BA25" s="466">
        <v>14.09</v>
      </c>
      <c r="BB25" s="466">
        <v>14.21</v>
      </c>
      <c r="BC25" s="466">
        <v>13.86</v>
      </c>
      <c r="BD25" s="674">
        <v>13.71</v>
      </c>
      <c r="BE25" s="674">
        <v>13.86</v>
      </c>
      <c r="BF25" s="674">
        <v>14.04</v>
      </c>
      <c r="BG25" s="674">
        <v>14.3</v>
      </c>
      <c r="BH25" s="674">
        <v>13.984780000000001</v>
      </c>
      <c r="BI25" s="674">
        <v>13.5047</v>
      </c>
      <c r="BJ25" s="389">
        <v>13.087109999999999</v>
      </c>
      <c r="BK25" s="389">
        <v>12.91858</v>
      </c>
      <c r="BL25" s="389">
        <v>13.058909999999999</v>
      </c>
      <c r="BM25" s="389">
        <v>13.72176</v>
      </c>
      <c r="BN25" s="389">
        <v>14.093310000000001</v>
      </c>
      <c r="BO25" s="389">
        <v>13.97503</v>
      </c>
      <c r="BP25" s="389">
        <v>13.89405</v>
      </c>
      <c r="BQ25" s="389">
        <v>13.87631</v>
      </c>
      <c r="BR25" s="389">
        <v>14.07695</v>
      </c>
      <c r="BS25" s="389">
        <v>14.39804</v>
      </c>
      <c r="BT25" s="389">
        <v>14.17831</v>
      </c>
      <c r="BU25" s="389">
        <v>13.64625</v>
      </c>
      <c r="BV25" s="389">
        <v>13.18378</v>
      </c>
    </row>
    <row r="26" spans="1:74" ht="11.05" customHeight="1" x14ac:dyDescent="0.2">
      <c r="A26" s="59" t="s">
        <v>331</v>
      </c>
      <c r="B26" s="853" t="s">
        <v>1032</v>
      </c>
      <c r="C26" s="466">
        <v>11.229337871</v>
      </c>
      <c r="D26" s="466">
        <v>11.302544805</v>
      </c>
      <c r="E26" s="466">
        <v>11.4507048</v>
      </c>
      <c r="F26" s="466">
        <v>11.69461753</v>
      </c>
      <c r="G26" s="466">
        <v>11.916282880000001</v>
      </c>
      <c r="H26" s="466">
        <v>12.130062002000001</v>
      </c>
      <c r="I26" s="466">
        <v>12.06686865</v>
      </c>
      <c r="J26" s="466">
        <v>11.929822802</v>
      </c>
      <c r="K26" s="466">
        <v>12.211021643</v>
      </c>
      <c r="L26" s="466">
        <v>11.802868740999999</v>
      </c>
      <c r="M26" s="466">
        <v>11.400880235000001</v>
      </c>
      <c r="N26" s="466">
        <v>11.391379177999999</v>
      </c>
      <c r="O26" s="466">
        <v>11.328639975</v>
      </c>
      <c r="P26" s="466">
        <v>11.53569761</v>
      </c>
      <c r="Q26" s="466">
        <v>11.595175361000001</v>
      </c>
      <c r="R26" s="466">
        <v>11.846484017</v>
      </c>
      <c r="S26" s="466">
        <v>12.102364134</v>
      </c>
      <c r="T26" s="466">
        <v>12.143850241000001</v>
      </c>
      <c r="U26" s="466">
        <v>12.175047094</v>
      </c>
      <c r="V26" s="466">
        <v>12.287264891</v>
      </c>
      <c r="W26" s="466">
        <v>12.460598032</v>
      </c>
      <c r="X26" s="466">
        <v>12.515134177</v>
      </c>
      <c r="Y26" s="466">
        <v>12.159960476</v>
      </c>
      <c r="Z26" s="466">
        <v>12.053986373000001</v>
      </c>
      <c r="AA26" s="466">
        <v>11.953608892</v>
      </c>
      <c r="AB26" s="466">
        <v>12.086199806</v>
      </c>
      <c r="AC26" s="466">
        <v>12.232923657000001</v>
      </c>
      <c r="AD26" s="466">
        <v>12.558688740999999</v>
      </c>
      <c r="AE26" s="466">
        <v>12.651478881999999</v>
      </c>
      <c r="AF26" s="466">
        <v>13.030917793</v>
      </c>
      <c r="AG26" s="466">
        <v>13.0953424</v>
      </c>
      <c r="AH26" s="466">
        <v>13.159447291999999</v>
      </c>
      <c r="AI26" s="466">
        <v>13.280743899999999</v>
      </c>
      <c r="AJ26" s="466">
        <v>13.348015489</v>
      </c>
      <c r="AK26" s="466">
        <v>12.905590789</v>
      </c>
      <c r="AL26" s="466">
        <v>12.56130564</v>
      </c>
      <c r="AM26" s="466">
        <v>12.81</v>
      </c>
      <c r="AN26" s="466">
        <v>13</v>
      </c>
      <c r="AO26" s="466">
        <v>13.04</v>
      </c>
      <c r="AP26" s="466">
        <v>13.38</v>
      </c>
      <c r="AQ26" s="466">
        <v>13.89</v>
      </c>
      <c r="AR26" s="466">
        <v>14.17</v>
      </c>
      <c r="AS26" s="466">
        <v>14.03</v>
      </c>
      <c r="AT26" s="466">
        <v>13.92</v>
      </c>
      <c r="AU26" s="466">
        <v>14.34</v>
      </c>
      <c r="AV26" s="466">
        <v>13.86</v>
      </c>
      <c r="AW26" s="466">
        <v>13.85</v>
      </c>
      <c r="AX26" s="466">
        <v>13.44</v>
      </c>
      <c r="AY26" s="466">
        <v>13.33</v>
      </c>
      <c r="AZ26" s="466">
        <v>13.63</v>
      </c>
      <c r="BA26" s="466">
        <v>13.86</v>
      </c>
      <c r="BB26" s="466">
        <v>14.19</v>
      </c>
      <c r="BC26" s="466">
        <v>14.44</v>
      </c>
      <c r="BD26" s="674">
        <v>14.54</v>
      </c>
      <c r="BE26" s="674">
        <v>14.23</v>
      </c>
      <c r="BF26" s="674">
        <v>14.3</v>
      </c>
      <c r="BG26" s="674">
        <v>14.52</v>
      </c>
      <c r="BH26" s="674">
        <v>13.973409999999999</v>
      </c>
      <c r="BI26" s="674">
        <v>13.87228</v>
      </c>
      <c r="BJ26" s="389">
        <v>13.410769999999999</v>
      </c>
      <c r="BK26" s="389">
        <v>13.31733</v>
      </c>
      <c r="BL26" s="389">
        <v>13.66159</v>
      </c>
      <c r="BM26" s="389">
        <v>13.856210000000001</v>
      </c>
      <c r="BN26" s="389">
        <v>14.237220000000001</v>
      </c>
      <c r="BO26" s="389">
        <v>14.66043</v>
      </c>
      <c r="BP26" s="389">
        <v>14.942259999999999</v>
      </c>
      <c r="BQ26" s="389">
        <v>14.6859</v>
      </c>
      <c r="BR26" s="389">
        <v>14.942970000000001</v>
      </c>
      <c r="BS26" s="389">
        <v>15.381819999999999</v>
      </c>
      <c r="BT26" s="389">
        <v>14.860670000000001</v>
      </c>
      <c r="BU26" s="389">
        <v>14.91278</v>
      </c>
      <c r="BV26" s="389">
        <v>14.53201</v>
      </c>
    </row>
    <row r="27" spans="1:74" ht="11.05" customHeight="1" x14ac:dyDescent="0.2">
      <c r="A27" s="59" t="s">
        <v>332</v>
      </c>
      <c r="B27" s="854" t="s">
        <v>1035</v>
      </c>
      <c r="C27" s="466">
        <v>15.590223887000001</v>
      </c>
      <c r="D27" s="466">
        <v>15.90377159</v>
      </c>
      <c r="E27" s="466">
        <v>15.627945686</v>
      </c>
      <c r="F27" s="466">
        <v>15.898811409</v>
      </c>
      <c r="G27" s="466">
        <v>15.849550673</v>
      </c>
      <c r="H27" s="466">
        <v>16.732188941</v>
      </c>
      <c r="I27" s="466">
        <v>17.246142771999999</v>
      </c>
      <c r="J27" s="466">
        <v>17.777884082</v>
      </c>
      <c r="K27" s="466">
        <v>18.301697109999999</v>
      </c>
      <c r="L27" s="466">
        <v>17.667856653000001</v>
      </c>
      <c r="M27" s="466">
        <v>16.682205188000001</v>
      </c>
      <c r="N27" s="466">
        <v>16.145313010999999</v>
      </c>
      <c r="O27" s="466">
        <v>16.435506718999999</v>
      </c>
      <c r="P27" s="466">
        <v>16.568413026000002</v>
      </c>
      <c r="Q27" s="466">
        <v>16.965321619000001</v>
      </c>
      <c r="R27" s="466">
        <v>17.538137518999999</v>
      </c>
      <c r="S27" s="466">
        <v>18.249789728</v>
      </c>
      <c r="T27" s="466">
        <v>18.594405492</v>
      </c>
      <c r="U27" s="466">
        <v>19.022100114000001</v>
      </c>
      <c r="V27" s="466">
        <v>19.610905237000001</v>
      </c>
      <c r="W27" s="466">
        <v>19.802066339</v>
      </c>
      <c r="X27" s="466">
        <v>17.604330472000001</v>
      </c>
      <c r="Y27" s="466">
        <v>17.934959092</v>
      </c>
      <c r="Z27" s="466">
        <v>17.337192915999999</v>
      </c>
      <c r="AA27" s="466">
        <v>17.256056719</v>
      </c>
      <c r="AB27" s="466">
        <v>17.764186985999999</v>
      </c>
      <c r="AC27" s="466">
        <v>18.818039101</v>
      </c>
      <c r="AD27" s="466">
        <v>17.284427355999998</v>
      </c>
      <c r="AE27" s="466">
        <v>20.517167500999999</v>
      </c>
      <c r="AF27" s="466">
        <v>22.326088522999999</v>
      </c>
      <c r="AG27" s="466">
        <v>21.082932651</v>
      </c>
      <c r="AH27" s="466">
        <v>21.740904337</v>
      </c>
      <c r="AI27" s="466">
        <v>21.900204666</v>
      </c>
      <c r="AJ27" s="466">
        <v>20.540959700999998</v>
      </c>
      <c r="AK27" s="466">
        <v>18.734588581000001</v>
      </c>
      <c r="AL27" s="466">
        <v>18.174492450999999</v>
      </c>
      <c r="AM27" s="466">
        <v>19.48</v>
      </c>
      <c r="AN27" s="466">
        <v>19.38</v>
      </c>
      <c r="AO27" s="466">
        <v>21.13</v>
      </c>
      <c r="AP27" s="466">
        <v>21.33</v>
      </c>
      <c r="AQ27" s="466">
        <v>22.11</v>
      </c>
      <c r="AR27" s="466">
        <v>23.63</v>
      </c>
      <c r="AS27" s="466">
        <v>23.37</v>
      </c>
      <c r="AT27" s="466">
        <v>24.22</v>
      </c>
      <c r="AU27" s="466">
        <v>24.29</v>
      </c>
      <c r="AV27" s="466">
        <v>23.84</v>
      </c>
      <c r="AW27" s="466">
        <v>21.57</v>
      </c>
      <c r="AX27" s="466">
        <v>20.7</v>
      </c>
      <c r="AY27" s="466">
        <v>21.11</v>
      </c>
      <c r="AZ27" s="466">
        <v>22.31</v>
      </c>
      <c r="BA27" s="466">
        <v>22.94</v>
      </c>
      <c r="BB27" s="466">
        <v>24.5</v>
      </c>
      <c r="BC27" s="466">
        <v>25.07</v>
      </c>
      <c r="BD27" s="674">
        <v>25.88</v>
      </c>
      <c r="BE27" s="674">
        <v>26.28</v>
      </c>
      <c r="BF27" s="674">
        <v>25.65</v>
      </c>
      <c r="BG27" s="674">
        <v>26.1</v>
      </c>
      <c r="BH27" s="674">
        <v>24.3201</v>
      </c>
      <c r="BI27" s="674">
        <v>22.677689999999998</v>
      </c>
      <c r="BJ27" s="389">
        <v>21.67643</v>
      </c>
      <c r="BK27" s="389">
        <v>22.048749999999998</v>
      </c>
      <c r="BL27" s="389">
        <v>23.254359999999998</v>
      </c>
      <c r="BM27" s="389">
        <v>23.87283</v>
      </c>
      <c r="BN27" s="389">
        <v>26.401720000000001</v>
      </c>
      <c r="BO27" s="389">
        <v>25.950859999999999</v>
      </c>
      <c r="BP27" s="389">
        <v>26.746300000000002</v>
      </c>
      <c r="BQ27" s="389">
        <v>27.188369999999999</v>
      </c>
      <c r="BR27" s="389">
        <v>26.469390000000001</v>
      </c>
      <c r="BS27" s="389">
        <v>26.84591</v>
      </c>
      <c r="BT27" s="389">
        <v>24.100210000000001</v>
      </c>
      <c r="BU27" s="389">
        <v>23.28388</v>
      </c>
      <c r="BV27" s="389">
        <v>22.213899999999999</v>
      </c>
    </row>
    <row r="28" spans="1:74" ht="11.05" customHeight="1" x14ac:dyDescent="0.2">
      <c r="A28" s="59"/>
      <c r="B28" s="577"/>
      <c r="C28" s="466"/>
      <c r="D28" s="466"/>
      <c r="E28" s="466"/>
      <c r="F28" s="466"/>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674"/>
      <c r="BE28" s="674"/>
      <c r="BF28" s="674"/>
      <c r="BG28" s="674"/>
      <c r="BH28" s="674"/>
      <c r="BI28" s="674"/>
      <c r="BJ28" s="389"/>
      <c r="BK28" s="389"/>
      <c r="BL28" s="389"/>
      <c r="BM28" s="389"/>
      <c r="BN28" s="389"/>
      <c r="BO28" s="389"/>
      <c r="BP28" s="389"/>
      <c r="BQ28" s="389"/>
      <c r="BR28" s="389"/>
      <c r="BS28" s="389"/>
      <c r="BT28" s="389"/>
      <c r="BU28" s="389"/>
      <c r="BV28" s="389"/>
    </row>
    <row r="29" spans="1:74" ht="11.05" customHeight="1" x14ac:dyDescent="0.2">
      <c r="A29" s="59"/>
      <c r="B29" s="61" t="s">
        <v>1006</v>
      </c>
      <c r="C29" s="504"/>
      <c r="D29" s="504"/>
      <c r="E29" s="504"/>
      <c r="F29" s="504"/>
      <c r="G29" s="504"/>
      <c r="H29" s="504"/>
      <c r="I29" s="504"/>
      <c r="J29" s="504"/>
      <c r="K29" s="504"/>
      <c r="L29" s="504"/>
      <c r="M29" s="504"/>
      <c r="N29" s="504"/>
      <c r="O29" s="504"/>
      <c r="P29" s="504"/>
      <c r="Q29" s="504"/>
      <c r="R29" s="504"/>
      <c r="S29" s="504"/>
      <c r="T29" s="504"/>
      <c r="U29" s="504"/>
      <c r="V29" s="504"/>
      <c r="W29" s="504"/>
      <c r="X29" s="504"/>
      <c r="Y29" s="504"/>
      <c r="Z29" s="504"/>
      <c r="AA29" s="504"/>
      <c r="AB29" s="504"/>
      <c r="AC29" s="504"/>
      <c r="AD29" s="504"/>
      <c r="AE29" s="504"/>
      <c r="AF29" s="504"/>
      <c r="AG29" s="504"/>
      <c r="AH29" s="504"/>
      <c r="AI29" s="504"/>
      <c r="AJ29" s="504"/>
      <c r="AK29" s="504"/>
      <c r="AL29" s="504"/>
      <c r="AM29" s="504"/>
      <c r="AN29" s="504"/>
      <c r="AO29" s="504"/>
      <c r="AP29" s="504"/>
      <c r="AQ29" s="504"/>
      <c r="AR29" s="504"/>
      <c r="AS29" s="504"/>
      <c r="AT29" s="504"/>
      <c r="AU29" s="504"/>
      <c r="AV29" s="504"/>
      <c r="AW29" s="504"/>
      <c r="AX29" s="504"/>
      <c r="AY29" s="504"/>
      <c r="AZ29" s="504"/>
      <c r="BA29" s="504"/>
      <c r="BB29" s="504"/>
      <c r="BC29" s="504"/>
      <c r="BD29" s="767"/>
      <c r="BE29" s="767"/>
      <c r="BF29" s="767"/>
      <c r="BG29" s="767"/>
      <c r="BH29" s="767"/>
      <c r="BI29" s="767"/>
      <c r="BJ29" s="502"/>
      <c r="BK29" s="502"/>
      <c r="BL29" s="502"/>
      <c r="BM29" s="502"/>
      <c r="BN29" s="502"/>
      <c r="BO29" s="502"/>
      <c r="BP29" s="502"/>
      <c r="BQ29" s="502"/>
      <c r="BR29" s="502"/>
      <c r="BS29" s="502"/>
      <c r="BT29" s="502"/>
      <c r="BU29" s="502"/>
      <c r="BV29" s="502"/>
    </row>
    <row r="30" spans="1:74" s="578" customFormat="1" ht="11.05" customHeight="1" x14ac:dyDescent="0.2">
      <c r="A30" s="576" t="s">
        <v>343</v>
      </c>
      <c r="B30" s="617" t="s">
        <v>1177</v>
      </c>
      <c r="C30" s="466">
        <v>10.18</v>
      </c>
      <c r="D30" s="466">
        <v>10.3</v>
      </c>
      <c r="E30" s="466">
        <v>10.34</v>
      </c>
      <c r="F30" s="466">
        <v>10.37</v>
      </c>
      <c r="G30" s="466">
        <v>10.4</v>
      </c>
      <c r="H30" s="466">
        <v>10.89</v>
      </c>
      <c r="I30" s="466">
        <v>10.84</v>
      </c>
      <c r="J30" s="466">
        <v>10.9</v>
      </c>
      <c r="K30" s="466">
        <v>11.02</v>
      </c>
      <c r="L30" s="466">
        <v>10.72</v>
      </c>
      <c r="M30" s="466">
        <v>10.53</v>
      </c>
      <c r="N30" s="466">
        <v>10.41</v>
      </c>
      <c r="O30" s="466">
        <v>10.27</v>
      </c>
      <c r="P30" s="466">
        <v>11.36</v>
      </c>
      <c r="Q30" s="466">
        <v>11.08</v>
      </c>
      <c r="R30" s="466">
        <v>10.87</v>
      </c>
      <c r="S30" s="466">
        <v>10.86</v>
      </c>
      <c r="T30" s="466">
        <v>11.33</v>
      </c>
      <c r="U30" s="466">
        <v>11.46</v>
      </c>
      <c r="V30" s="466">
        <v>11.52</v>
      </c>
      <c r="W30" s="466">
        <v>11.65</v>
      </c>
      <c r="X30" s="466">
        <v>11.52</v>
      </c>
      <c r="Y30" s="466">
        <v>11.29</v>
      </c>
      <c r="Z30" s="466">
        <v>11.15</v>
      </c>
      <c r="AA30" s="466">
        <v>11.26</v>
      </c>
      <c r="AB30" s="466">
        <v>11.66</v>
      </c>
      <c r="AC30" s="466">
        <v>11.65</v>
      </c>
      <c r="AD30" s="466">
        <v>11.82</v>
      </c>
      <c r="AE30" s="466">
        <v>12</v>
      </c>
      <c r="AF30" s="466">
        <v>12.75</v>
      </c>
      <c r="AG30" s="466">
        <v>13.02</v>
      </c>
      <c r="AH30" s="466">
        <v>13.41</v>
      </c>
      <c r="AI30" s="466">
        <v>13.28</v>
      </c>
      <c r="AJ30" s="466">
        <v>12.89</v>
      </c>
      <c r="AK30" s="466">
        <v>12.33</v>
      </c>
      <c r="AL30" s="466">
        <v>12.28</v>
      </c>
      <c r="AM30" s="466">
        <v>12.61</v>
      </c>
      <c r="AN30" s="466">
        <v>12.53</v>
      </c>
      <c r="AO30" s="466">
        <v>12.36</v>
      </c>
      <c r="AP30" s="466">
        <v>12.08</v>
      </c>
      <c r="AQ30" s="466">
        <v>12.16</v>
      </c>
      <c r="AR30" s="466">
        <v>12.63</v>
      </c>
      <c r="AS30" s="466">
        <v>12.91</v>
      </c>
      <c r="AT30" s="466">
        <v>13.08</v>
      </c>
      <c r="AU30" s="466">
        <v>13.07</v>
      </c>
      <c r="AV30" s="466">
        <v>12.73</v>
      </c>
      <c r="AW30" s="466">
        <v>12.43</v>
      </c>
      <c r="AX30" s="466">
        <v>12.24</v>
      </c>
      <c r="AY30" s="466">
        <v>12.59</v>
      </c>
      <c r="AZ30" s="466">
        <v>12.75</v>
      </c>
      <c r="BA30" s="466">
        <v>12.73</v>
      </c>
      <c r="BB30" s="466">
        <v>12.63</v>
      </c>
      <c r="BC30" s="466">
        <v>12.48</v>
      </c>
      <c r="BD30" s="674">
        <v>13.07</v>
      </c>
      <c r="BE30" s="674">
        <v>13.58</v>
      </c>
      <c r="BF30" s="674">
        <v>13.39</v>
      </c>
      <c r="BG30" s="674">
        <v>13.47</v>
      </c>
      <c r="BH30" s="674">
        <v>12.99436</v>
      </c>
      <c r="BI30" s="674">
        <v>12.605919999999999</v>
      </c>
      <c r="BJ30" s="389">
        <v>12.36689</v>
      </c>
      <c r="BK30" s="389">
        <v>12.665800000000001</v>
      </c>
      <c r="BL30" s="389">
        <v>12.889519999999999</v>
      </c>
      <c r="BM30" s="389">
        <v>12.93092</v>
      </c>
      <c r="BN30" s="389">
        <v>12.93688</v>
      </c>
      <c r="BO30" s="389">
        <v>12.871029999999999</v>
      </c>
      <c r="BP30" s="389">
        <v>13.54569</v>
      </c>
      <c r="BQ30" s="389">
        <v>14.00972</v>
      </c>
      <c r="BR30" s="389">
        <v>13.84864</v>
      </c>
      <c r="BS30" s="389">
        <v>13.944610000000001</v>
      </c>
      <c r="BT30" s="389">
        <v>13.41949</v>
      </c>
      <c r="BU30" s="389">
        <v>13.00432</v>
      </c>
      <c r="BV30" s="389">
        <v>12.7448</v>
      </c>
    </row>
    <row r="31" spans="1:74" ht="11.05" customHeight="1" x14ac:dyDescent="0.2">
      <c r="A31" s="59" t="s">
        <v>334</v>
      </c>
      <c r="B31" s="853" t="s">
        <v>1025</v>
      </c>
      <c r="C31" s="466">
        <v>16.186677169999999</v>
      </c>
      <c r="D31" s="466">
        <v>16.347419266999999</v>
      </c>
      <c r="E31" s="466">
        <v>15.984393038</v>
      </c>
      <c r="F31" s="466">
        <v>16.102505294</v>
      </c>
      <c r="G31" s="466">
        <v>15.422289617000001</v>
      </c>
      <c r="H31" s="466">
        <v>15.329538927</v>
      </c>
      <c r="I31" s="466">
        <v>15.805311869000001</v>
      </c>
      <c r="J31" s="466">
        <v>16.196122151000001</v>
      </c>
      <c r="K31" s="466">
        <v>15.721464696</v>
      </c>
      <c r="L31" s="466">
        <v>15.668205794</v>
      </c>
      <c r="M31" s="466">
        <v>15.495932445999999</v>
      </c>
      <c r="N31" s="466">
        <v>15.626898262999999</v>
      </c>
      <c r="O31" s="466">
        <v>15.862833542000001</v>
      </c>
      <c r="P31" s="466">
        <v>16.463689609999999</v>
      </c>
      <c r="Q31" s="466">
        <v>16.236495013999999</v>
      </c>
      <c r="R31" s="466">
        <v>15.702829933</v>
      </c>
      <c r="S31" s="466">
        <v>15.648289255</v>
      </c>
      <c r="T31" s="466">
        <v>16.066078018999999</v>
      </c>
      <c r="U31" s="466">
        <v>16.831774374999998</v>
      </c>
      <c r="V31" s="466">
        <v>16.109072665999999</v>
      </c>
      <c r="W31" s="466">
        <v>16.945644950999998</v>
      </c>
      <c r="X31" s="466">
        <v>16.698054901999999</v>
      </c>
      <c r="Y31" s="466">
        <v>16.501980815</v>
      </c>
      <c r="Z31" s="466">
        <v>16.904633434000001</v>
      </c>
      <c r="AA31" s="466">
        <v>18.125874498000002</v>
      </c>
      <c r="AB31" s="466">
        <v>19.268902032</v>
      </c>
      <c r="AC31" s="466">
        <v>17.879793089</v>
      </c>
      <c r="AD31" s="466">
        <v>17.403876236999999</v>
      </c>
      <c r="AE31" s="466">
        <v>16.965513538</v>
      </c>
      <c r="AF31" s="466">
        <v>17.746126091000001</v>
      </c>
      <c r="AG31" s="466">
        <v>17.097546510000001</v>
      </c>
      <c r="AH31" s="466">
        <v>18.711378221</v>
      </c>
      <c r="AI31" s="466">
        <v>19.054856979</v>
      </c>
      <c r="AJ31" s="466">
        <v>18.131795704000002</v>
      </c>
      <c r="AK31" s="466">
        <v>18.093251480999999</v>
      </c>
      <c r="AL31" s="466">
        <v>19.123153313</v>
      </c>
      <c r="AM31" s="466">
        <v>20.64</v>
      </c>
      <c r="AN31" s="466">
        <v>21.1</v>
      </c>
      <c r="AO31" s="466">
        <v>20.13</v>
      </c>
      <c r="AP31" s="466">
        <v>20.36</v>
      </c>
      <c r="AQ31" s="466">
        <v>18.13</v>
      </c>
      <c r="AR31" s="466">
        <v>18.940000000000001</v>
      </c>
      <c r="AS31" s="466">
        <v>18.41</v>
      </c>
      <c r="AT31" s="466">
        <v>18.940000000000001</v>
      </c>
      <c r="AU31" s="466">
        <v>18.850000000000001</v>
      </c>
      <c r="AV31" s="466">
        <v>19.190000000000001</v>
      </c>
      <c r="AW31" s="466">
        <v>19.18</v>
      </c>
      <c r="AX31" s="466">
        <v>19.63</v>
      </c>
      <c r="AY31" s="466">
        <v>20.74</v>
      </c>
      <c r="AZ31" s="466">
        <v>20.73</v>
      </c>
      <c r="BA31" s="466">
        <v>20.05</v>
      </c>
      <c r="BB31" s="466">
        <v>19.61</v>
      </c>
      <c r="BC31" s="466">
        <v>19.86</v>
      </c>
      <c r="BD31" s="674">
        <v>19.829999999999998</v>
      </c>
      <c r="BE31" s="674">
        <v>20.04</v>
      </c>
      <c r="BF31" s="674">
        <v>20.81</v>
      </c>
      <c r="BG31" s="674">
        <v>21.2</v>
      </c>
      <c r="BH31" s="674">
        <v>20.638010000000001</v>
      </c>
      <c r="BI31" s="674">
        <v>20.11458</v>
      </c>
      <c r="BJ31" s="389">
        <v>20.258369999999999</v>
      </c>
      <c r="BK31" s="389">
        <v>21.293880000000001</v>
      </c>
      <c r="BL31" s="389">
        <v>21.28436</v>
      </c>
      <c r="BM31" s="389">
        <v>20.679220000000001</v>
      </c>
      <c r="BN31" s="389">
        <v>20.34515</v>
      </c>
      <c r="BO31" s="389">
        <v>20.714289999999998</v>
      </c>
      <c r="BP31" s="389">
        <v>20.856089999999998</v>
      </c>
      <c r="BQ31" s="389">
        <v>21.18646</v>
      </c>
      <c r="BR31" s="389">
        <v>21.86628</v>
      </c>
      <c r="BS31" s="389">
        <v>22.467590000000001</v>
      </c>
      <c r="BT31" s="389">
        <v>21.980810000000002</v>
      </c>
      <c r="BU31" s="389">
        <v>21.48123</v>
      </c>
      <c r="BV31" s="389">
        <v>21.704470000000001</v>
      </c>
    </row>
    <row r="32" spans="1:74" ht="11.05" customHeight="1" x14ac:dyDescent="0.2">
      <c r="A32" s="59" t="s">
        <v>335</v>
      </c>
      <c r="B32" s="648" t="s">
        <v>1026</v>
      </c>
      <c r="C32" s="466">
        <v>11.573990487</v>
      </c>
      <c r="D32" s="466">
        <v>11.609913350999999</v>
      </c>
      <c r="E32" s="466">
        <v>11.864847665999999</v>
      </c>
      <c r="F32" s="466">
        <v>11.854787188</v>
      </c>
      <c r="G32" s="466">
        <v>12.273592130999999</v>
      </c>
      <c r="H32" s="466">
        <v>13.287174928000001</v>
      </c>
      <c r="I32" s="466">
        <v>13.161075282000001</v>
      </c>
      <c r="J32" s="466">
        <v>13.191348573999999</v>
      </c>
      <c r="K32" s="466">
        <v>13.270994694000001</v>
      </c>
      <c r="L32" s="466">
        <v>12.790435639</v>
      </c>
      <c r="M32" s="466">
        <v>12.446685916</v>
      </c>
      <c r="N32" s="466">
        <v>11.98879827</v>
      </c>
      <c r="O32" s="466">
        <v>12.076198482000001</v>
      </c>
      <c r="P32" s="466">
        <v>12.650287844999999</v>
      </c>
      <c r="Q32" s="466">
        <v>12.627640105999999</v>
      </c>
      <c r="R32" s="466">
        <v>12.296020641</v>
      </c>
      <c r="S32" s="466">
        <v>13.088693311</v>
      </c>
      <c r="T32" s="466">
        <v>14.015609582</v>
      </c>
      <c r="U32" s="466">
        <v>14.150847922000001</v>
      </c>
      <c r="V32" s="466">
        <v>14.194472034</v>
      </c>
      <c r="W32" s="466">
        <v>14.362306948000001</v>
      </c>
      <c r="X32" s="466">
        <v>13.957826288</v>
      </c>
      <c r="Y32" s="466">
        <v>13.36283435</v>
      </c>
      <c r="Z32" s="466">
        <v>13.076788168</v>
      </c>
      <c r="AA32" s="466">
        <v>13.672746596</v>
      </c>
      <c r="AB32" s="466">
        <v>14.399134441999999</v>
      </c>
      <c r="AC32" s="466">
        <v>13.813785912</v>
      </c>
      <c r="AD32" s="466">
        <v>14.01397064</v>
      </c>
      <c r="AE32" s="466">
        <v>14.476708077</v>
      </c>
      <c r="AF32" s="466">
        <v>16.024294593</v>
      </c>
      <c r="AG32" s="466">
        <v>16.196400365999999</v>
      </c>
      <c r="AH32" s="466">
        <v>16.570913084000001</v>
      </c>
      <c r="AI32" s="466">
        <v>16.727833390000001</v>
      </c>
      <c r="AJ32" s="466">
        <v>15.582495845</v>
      </c>
      <c r="AK32" s="466">
        <v>14.869710427999999</v>
      </c>
      <c r="AL32" s="466">
        <v>15.057808309</v>
      </c>
      <c r="AM32" s="466">
        <v>15.35</v>
      </c>
      <c r="AN32" s="466">
        <v>14.43</v>
      </c>
      <c r="AO32" s="466">
        <v>14.57</v>
      </c>
      <c r="AP32" s="466">
        <v>14.3</v>
      </c>
      <c r="AQ32" s="466">
        <v>14.37</v>
      </c>
      <c r="AR32" s="466">
        <v>15.71</v>
      </c>
      <c r="AS32" s="466">
        <v>16.329999999999998</v>
      </c>
      <c r="AT32" s="466">
        <v>16.059999999999999</v>
      </c>
      <c r="AU32" s="466">
        <v>16.559999999999999</v>
      </c>
      <c r="AV32" s="466">
        <v>15.61</v>
      </c>
      <c r="AW32" s="466">
        <v>15.47</v>
      </c>
      <c r="AX32" s="466">
        <v>14.49</v>
      </c>
      <c r="AY32" s="466">
        <v>14.8</v>
      </c>
      <c r="AZ32" s="466">
        <v>15.33</v>
      </c>
      <c r="BA32" s="466">
        <v>15.01</v>
      </c>
      <c r="BB32" s="466">
        <v>15.13</v>
      </c>
      <c r="BC32" s="466">
        <v>15.26</v>
      </c>
      <c r="BD32" s="674">
        <v>16.28</v>
      </c>
      <c r="BE32" s="674">
        <v>16.77</v>
      </c>
      <c r="BF32" s="674">
        <v>16.63</v>
      </c>
      <c r="BG32" s="674">
        <v>16.829999999999998</v>
      </c>
      <c r="BH32" s="674">
        <v>15.78595</v>
      </c>
      <c r="BI32" s="674">
        <v>15.662470000000001</v>
      </c>
      <c r="BJ32" s="389">
        <v>14.73563</v>
      </c>
      <c r="BK32" s="389">
        <v>14.97932</v>
      </c>
      <c r="BL32" s="389">
        <v>15.630420000000001</v>
      </c>
      <c r="BM32" s="389">
        <v>15.335050000000001</v>
      </c>
      <c r="BN32" s="389">
        <v>15.48237</v>
      </c>
      <c r="BO32" s="389">
        <v>15.619120000000001</v>
      </c>
      <c r="BP32" s="389">
        <v>16.676600000000001</v>
      </c>
      <c r="BQ32" s="389">
        <v>17.204499999999999</v>
      </c>
      <c r="BR32" s="389">
        <v>17.128789999999999</v>
      </c>
      <c r="BS32" s="389">
        <v>17.397390000000001</v>
      </c>
      <c r="BT32" s="389">
        <v>16.291650000000001</v>
      </c>
      <c r="BU32" s="389">
        <v>16.129770000000001</v>
      </c>
      <c r="BV32" s="389">
        <v>15.085179999999999</v>
      </c>
    </row>
    <row r="33" spans="1:74" ht="11.05" customHeight="1" x14ac:dyDescent="0.2">
      <c r="A33" s="59" t="s">
        <v>336</v>
      </c>
      <c r="B33" s="853" t="s">
        <v>1027</v>
      </c>
      <c r="C33" s="466">
        <v>9.9315446591000001</v>
      </c>
      <c r="D33" s="466">
        <v>9.9388998430999997</v>
      </c>
      <c r="E33" s="466">
        <v>10.163630700000001</v>
      </c>
      <c r="F33" s="466">
        <v>10.410397318999999</v>
      </c>
      <c r="G33" s="466">
        <v>10.350308734</v>
      </c>
      <c r="H33" s="466">
        <v>10.5432484</v>
      </c>
      <c r="I33" s="466">
        <v>10.113948667000001</v>
      </c>
      <c r="J33" s="466">
        <v>10.135232021</v>
      </c>
      <c r="K33" s="466">
        <v>10.622865904999999</v>
      </c>
      <c r="L33" s="466">
        <v>10.440630404</v>
      </c>
      <c r="M33" s="466">
        <v>10.466703295</v>
      </c>
      <c r="N33" s="466">
        <v>10.1942336</v>
      </c>
      <c r="O33" s="466">
        <v>10.071852163999999</v>
      </c>
      <c r="P33" s="466">
        <v>10.441721533000001</v>
      </c>
      <c r="Q33" s="466">
        <v>10.650154339</v>
      </c>
      <c r="R33" s="466">
        <v>10.611072209</v>
      </c>
      <c r="S33" s="466">
        <v>10.743413986</v>
      </c>
      <c r="T33" s="466">
        <v>10.700115452</v>
      </c>
      <c r="U33" s="466">
        <v>10.546718293</v>
      </c>
      <c r="V33" s="466">
        <v>10.647080955</v>
      </c>
      <c r="W33" s="466">
        <v>10.810234884</v>
      </c>
      <c r="X33" s="466">
        <v>10.961536927999999</v>
      </c>
      <c r="Y33" s="466">
        <v>11.072919125</v>
      </c>
      <c r="Z33" s="466">
        <v>10.70341103</v>
      </c>
      <c r="AA33" s="466">
        <v>10.680457487</v>
      </c>
      <c r="AB33" s="466">
        <v>11.135856055</v>
      </c>
      <c r="AC33" s="466">
        <v>11.071990433</v>
      </c>
      <c r="AD33" s="466">
        <v>11.424174676</v>
      </c>
      <c r="AE33" s="466">
        <v>11.703033331</v>
      </c>
      <c r="AF33" s="466">
        <v>11.965536341</v>
      </c>
      <c r="AG33" s="466">
        <v>11.928929661</v>
      </c>
      <c r="AH33" s="466">
        <v>11.992981176000001</v>
      </c>
      <c r="AI33" s="466">
        <v>11.976270777</v>
      </c>
      <c r="AJ33" s="466">
        <v>11.993845042</v>
      </c>
      <c r="AK33" s="466">
        <v>11.653678414</v>
      </c>
      <c r="AL33" s="466">
        <v>11.627800611</v>
      </c>
      <c r="AM33" s="466">
        <v>12.04</v>
      </c>
      <c r="AN33" s="466">
        <v>11.97</v>
      </c>
      <c r="AO33" s="466">
        <v>11.95</v>
      </c>
      <c r="AP33" s="466">
        <v>12</v>
      </c>
      <c r="AQ33" s="466">
        <v>12.11</v>
      </c>
      <c r="AR33" s="466">
        <v>12</v>
      </c>
      <c r="AS33" s="466">
        <v>11.82</v>
      </c>
      <c r="AT33" s="466">
        <v>11.96</v>
      </c>
      <c r="AU33" s="466">
        <v>11.9</v>
      </c>
      <c r="AV33" s="466">
        <v>11.94</v>
      </c>
      <c r="AW33" s="466">
        <v>11.94</v>
      </c>
      <c r="AX33" s="466">
        <v>11.66</v>
      </c>
      <c r="AY33" s="466">
        <v>11.9</v>
      </c>
      <c r="AZ33" s="466">
        <v>12.2</v>
      </c>
      <c r="BA33" s="466">
        <v>12.11</v>
      </c>
      <c r="BB33" s="466">
        <v>12.2</v>
      </c>
      <c r="BC33" s="466">
        <v>12.41</v>
      </c>
      <c r="BD33" s="674">
        <v>12.42</v>
      </c>
      <c r="BE33" s="674">
        <v>12.33</v>
      </c>
      <c r="BF33" s="674">
        <v>12.22</v>
      </c>
      <c r="BG33" s="674">
        <v>12.27</v>
      </c>
      <c r="BH33" s="674">
        <v>12.21903</v>
      </c>
      <c r="BI33" s="674">
        <v>12.16048</v>
      </c>
      <c r="BJ33" s="389">
        <v>11.84257</v>
      </c>
      <c r="BK33" s="389">
        <v>12.09337</v>
      </c>
      <c r="BL33" s="389">
        <v>12.371869999999999</v>
      </c>
      <c r="BM33" s="389">
        <v>12.302860000000001</v>
      </c>
      <c r="BN33" s="389">
        <v>12.42221</v>
      </c>
      <c r="BO33" s="389">
        <v>12.668380000000001</v>
      </c>
      <c r="BP33" s="389">
        <v>12.695830000000001</v>
      </c>
      <c r="BQ33" s="389">
        <v>12.555</v>
      </c>
      <c r="BR33" s="389">
        <v>12.468909999999999</v>
      </c>
      <c r="BS33" s="389">
        <v>12.56514</v>
      </c>
      <c r="BT33" s="389">
        <v>12.497249999999999</v>
      </c>
      <c r="BU33" s="389">
        <v>12.43868</v>
      </c>
      <c r="BV33" s="389">
        <v>12.11985</v>
      </c>
    </row>
    <row r="34" spans="1:74" ht="11.05" customHeight="1" x14ac:dyDescent="0.2">
      <c r="A34" s="59" t="s">
        <v>337</v>
      </c>
      <c r="B34" s="853" t="s">
        <v>1028</v>
      </c>
      <c r="C34" s="466">
        <v>8.8992918552999996</v>
      </c>
      <c r="D34" s="466">
        <v>9.0853980486000001</v>
      </c>
      <c r="E34" s="466">
        <v>9.2141435809000001</v>
      </c>
      <c r="F34" s="466">
        <v>9.4989764316999992</v>
      </c>
      <c r="G34" s="466">
        <v>10.139348942</v>
      </c>
      <c r="H34" s="466">
        <v>10.600035021</v>
      </c>
      <c r="I34" s="466">
        <v>10.454887144000001</v>
      </c>
      <c r="J34" s="466">
        <v>10.472018223999999</v>
      </c>
      <c r="K34" s="466">
        <v>10.003935475</v>
      </c>
      <c r="L34" s="466">
        <v>9.2810515593999998</v>
      </c>
      <c r="M34" s="466">
        <v>9.1429101726000006</v>
      </c>
      <c r="N34" s="466">
        <v>8.8643407180999993</v>
      </c>
      <c r="O34" s="466">
        <v>8.8146654378000004</v>
      </c>
      <c r="P34" s="466">
        <v>9.2285350351000002</v>
      </c>
      <c r="Q34" s="466">
        <v>9.2636025590000006</v>
      </c>
      <c r="R34" s="466">
        <v>9.4924240382999994</v>
      </c>
      <c r="S34" s="466">
        <v>9.8946724809000006</v>
      </c>
      <c r="T34" s="466">
        <v>11.032551765999999</v>
      </c>
      <c r="U34" s="466">
        <v>10.934082799</v>
      </c>
      <c r="V34" s="466">
        <v>10.851788687999999</v>
      </c>
      <c r="W34" s="466">
        <v>10.699040886000001</v>
      </c>
      <c r="X34" s="466">
        <v>9.7224262649999993</v>
      </c>
      <c r="Y34" s="466">
        <v>9.7283710587000005</v>
      </c>
      <c r="Z34" s="466">
        <v>9.4137077356999992</v>
      </c>
      <c r="AA34" s="466">
        <v>9.4235150620999999</v>
      </c>
      <c r="AB34" s="466">
        <v>9.5559915677999996</v>
      </c>
      <c r="AC34" s="466">
        <v>9.7401596336999994</v>
      </c>
      <c r="AD34" s="466">
        <v>9.8432326455000005</v>
      </c>
      <c r="AE34" s="466">
        <v>10.295449852000001</v>
      </c>
      <c r="AF34" s="466">
        <v>11.482830742999999</v>
      </c>
      <c r="AG34" s="466">
        <v>11.61598511</v>
      </c>
      <c r="AH34" s="466">
        <v>11.674528905000001</v>
      </c>
      <c r="AI34" s="466">
        <v>10.974541672999999</v>
      </c>
      <c r="AJ34" s="466">
        <v>10.368467434999999</v>
      </c>
      <c r="AK34" s="466">
        <v>10.145949830999999</v>
      </c>
      <c r="AL34" s="466">
        <v>9.6844366063000002</v>
      </c>
      <c r="AM34" s="466">
        <v>9.59</v>
      </c>
      <c r="AN34" s="466">
        <v>9.89</v>
      </c>
      <c r="AO34" s="466">
        <v>9.8699999999999992</v>
      </c>
      <c r="AP34" s="466">
        <v>9.9</v>
      </c>
      <c r="AQ34" s="466">
        <v>10.18</v>
      </c>
      <c r="AR34" s="466">
        <v>11.14</v>
      </c>
      <c r="AS34" s="466">
        <v>11.24</v>
      </c>
      <c r="AT34" s="466">
        <v>11.25</v>
      </c>
      <c r="AU34" s="466">
        <v>11.08</v>
      </c>
      <c r="AV34" s="466">
        <v>9.99</v>
      </c>
      <c r="AW34" s="466">
        <v>9.7200000000000006</v>
      </c>
      <c r="AX34" s="466">
        <v>9.4700000000000006</v>
      </c>
      <c r="AY34" s="466">
        <v>9.66</v>
      </c>
      <c r="AZ34" s="466">
        <v>9.93</v>
      </c>
      <c r="BA34" s="466">
        <v>10.119999999999999</v>
      </c>
      <c r="BB34" s="466">
        <v>10.050000000000001</v>
      </c>
      <c r="BC34" s="466">
        <v>9.9499999999999993</v>
      </c>
      <c r="BD34" s="674">
        <v>11.27</v>
      </c>
      <c r="BE34" s="674">
        <v>11.47</v>
      </c>
      <c r="BF34" s="674">
        <v>11.38</v>
      </c>
      <c r="BG34" s="674">
        <v>11.05</v>
      </c>
      <c r="BH34" s="674">
        <v>9.9814710000000009</v>
      </c>
      <c r="BI34" s="674">
        <v>9.7544229999999992</v>
      </c>
      <c r="BJ34" s="389">
        <v>9.4480950000000004</v>
      </c>
      <c r="BK34" s="389">
        <v>9.6649290000000008</v>
      </c>
      <c r="BL34" s="389">
        <v>9.9810199999999991</v>
      </c>
      <c r="BM34" s="389">
        <v>10.268280000000001</v>
      </c>
      <c r="BN34" s="389">
        <v>10.289110000000001</v>
      </c>
      <c r="BO34" s="389">
        <v>10.230650000000001</v>
      </c>
      <c r="BP34" s="389">
        <v>11.640969999999999</v>
      </c>
      <c r="BQ34" s="389">
        <v>11.82516</v>
      </c>
      <c r="BR34" s="389">
        <v>11.77905</v>
      </c>
      <c r="BS34" s="389">
        <v>11.510300000000001</v>
      </c>
      <c r="BT34" s="389">
        <v>10.373670000000001</v>
      </c>
      <c r="BU34" s="389">
        <v>10.101050000000001</v>
      </c>
      <c r="BV34" s="389">
        <v>9.7818609999999993</v>
      </c>
    </row>
    <row r="35" spans="1:74" ht="11.05" customHeight="1" x14ac:dyDescent="0.2">
      <c r="A35" s="59" t="s">
        <v>338</v>
      </c>
      <c r="B35" s="853" t="s">
        <v>1029</v>
      </c>
      <c r="C35" s="466">
        <v>9.0220932071999993</v>
      </c>
      <c r="D35" s="466">
        <v>9.2237169948000002</v>
      </c>
      <c r="E35" s="466">
        <v>9.2133336825000001</v>
      </c>
      <c r="F35" s="466">
        <v>9.2255742287999993</v>
      </c>
      <c r="G35" s="466">
        <v>8.6171248157000004</v>
      </c>
      <c r="H35" s="466">
        <v>9.0000674042999993</v>
      </c>
      <c r="I35" s="466">
        <v>8.9217604592999997</v>
      </c>
      <c r="J35" s="466">
        <v>9.0021871545999996</v>
      </c>
      <c r="K35" s="466">
        <v>9.1158535542999992</v>
      </c>
      <c r="L35" s="466">
        <v>9.0801091762000006</v>
      </c>
      <c r="M35" s="466">
        <v>9.0175567133999994</v>
      </c>
      <c r="N35" s="466">
        <v>9.2471422151000002</v>
      </c>
      <c r="O35" s="466">
        <v>8.8940953785999994</v>
      </c>
      <c r="P35" s="466">
        <v>9.4708853160000004</v>
      </c>
      <c r="Q35" s="466">
        <v>9.3120002640999999</v>
      </c>
      <c r="R35" s="466">
        <v>8.8619834751000006</v>
      </c>
      <c r="S35" s="466">
        <v>9.1453637235999992</v>
      </c>
      <c r="T35" s="466">
        <v>9.2973983406999992</v>
      </c>
      <c r="U35" s="466">
        <v>9.3415821034000004</v>
      </c>
      <c r="V35" s="466">
        <v>9.4440240403000004</v>
      </c>
      <c r="W35" s="466">
        <v>9.5628918608000006</v>
      </c>
      <c r="X35" s="466">
        <v>9.7716382445000001</v>
      </c>
      <c r="Y35" s="466">
        <v>9.9482134148999997</v>
      </c>
      <c r="Z35" s="466">
        <v>9.9018124758999999</v>
      </c>
      <c r="AA35" s="466">
        <v>9.8881265631000002</v>
      </c>
      <c r="AB35" s="466">
        <v>10.270259912</v>
      </c>
      <c r="AC35" s="466">
        <v>10.271440205999999</v>
      </c>
      <c r="AD35" s="466">
        <v>10.217719263999999</v>
      </c>
      <c r="AE35" s="466">
        <v>10.750687138</v>
      </c>
      <c r="AF35" s="466">
        <v>11.031799016000001</v>
      </c>
      <c r="AG35" s="466">
        <v>11.205812179</v>
      </c>
      <c r="AH35" s="466">
        <v>11.412025117000001</v>
      </c>
      <c r="AI35" s="466">
        <v>11.350068062</v>
      </c>
      <c r="AJ35" s="466">
        <v>11.179218843999999</v>
      </c>
      <c r="AK35" s="466">
        <v>10.889618198999999</v>
      </c>
      <c r="AL35" s="466">
        <v>11.056902314</v>
      </c>
      <c r="AM35" s="466">
        <v>11.35</v>
      </c>
      <c r="AN35" s="466">
        <v>11.2</v>
      </c>
      <c r="AO35" s="466">
        <v>10.79</v>
      </c>
      <c r="AP35" s="466">
        <v>10.87</v>
      </c>
      <c r="AQ35" s="466">
        <v>10.66</v>
      </c>
      <c r="AR35" s="466">
        <v>10.71</v>
      </c>
      <c r="AS35" s="466">
        <v>10.7</v>
      </c>
      <c r="AT35" s="466">
        <v>10.64</v>
      </c>
      <c r="AU35" s="466">
        <v>10.72</v>
      </c>
      <c r="AV35" s="466">
        <v>10.86</v>
      </c>
      <c r="AW35" s="466">
        <v>10.74</v>
      </c>
      <c r="AX35" s="466">
        <v>10.8</v>
      </c>
      <c r="AY35" s="466">
        <v>11.27</v>
      </c>
      <c r="AZ35" s="466">
        <v>11.24</v>
      </c>
      <c r="BA35" s="466">
        <v>10.99</v>
      </c>
      <c r="BB35" s="466">
        <v>10.98</v>
      </c>
      <c r="BC35" s="466">
        <v>10.65</v>
      </c>
      <c r="BD35" s="674">
        <v>10.96</v>
      </c>
      <c r="BE35" s="674">
        <v>10.92</v>
      </c>
      <c r="BF35" s="674">
        <v>10.8</v>
      </c>
      <c r="BG35" s="674">
        <v>10.88</v>
      </c>
      <c r="BH35" s="674">
        <v>10.7142</v>
      </c>
      <c r="BI35" s="674">
        <v>10.4595</v>
      </c>
      <c r="BJ35" s="389">
        <v>10.47148</v>
      </c>
      <c r="BK35" s="389">
        <v>10.88063</v>
      </c>
      <c r="BL35" s="389">
        <v>10.918380000000001</v>
      </c>
      <c r="BM35" s="389">
        <v>10.76815</v>
      </c>
      <c r="BN35" s="389">
        <v>10.87603</v>
      </c>
      <c r="BO35" s="389">
        <v>10.60107</v>
      </c>
      <c r="BP35" s="389">
        <v>11.00897</v>
      </c>
      <c r="BQ35" s="389">
        <v>11.104620000000001</v>
      </c>
      <c r="BR35" s="389">
        <v>10.965109999999999</v>
      </c>
      <c r="BS35" s="389">
        <v>11.08193</v>
      </c>
      <c r="BT35" s="389">
        <v>10.964729999999999</v>
      </c>
      <c r="BU35" s="389">
        <v>10.73699</v>
      </c>
      <c r="BV35" s="389">
        <v>10.72697</v>
      </c>
    </row>
    <row r="36" spans="1:74" ht="11.05" customHeight="1" x14ac:dyDescent="0.2">
      <c r="A36" s="59" t="s">
        <v>339</v>
      </c>
      <c r="B36" s="853" t="s">
        <v>1030</v>
      </c>
      <c r="C36" s="466">
        <v>10.812263388</v>
      </c>
      <c r="D36" s="466">
        <v>10.717488900999999</v>
      </c>
      <c r="E36" s="466">
        <v>10.809890880999999</v>
      </c>
      <c r="F36" s="466">
        <v>10.819069051</v>
      </c>
      <c r="G36" s="466">
        <v>10.872665333</v>
      </c>
      <c r="H36" s="466">
        <v>10.834884309</v>
      </c>
      <c r="I36" s="466">
        <v>10.585759914</v>
      </c>
      <c r="J36" s="466">
        <v>10.560347957999999</v>
      </c>
      <c r="K36" s="466">
        <v>10.740716446</v>
      </c>
      <c r="L36" s="466">
        <v>10.670218156000001</v>
      </c>
      <c r="M36" s="466">
        <v>10.914178994</v>
      </c>
      <c r="N36" s="466">
        <v>10.529464662000001</v>
      </c>
      <c r="O36" s="466">
        <v>10.610770075</v>
      </c>
      <c r="P36" s="466">
        <v>10.979192331</v>
      </c>
      <c r="Q36" s="466">
        <v>11.011848493</v>
      </c>
      <c r="R36" s="466">
        <v>11.139905389999999</v>
      </c>
      <c r="S36" s="466">
        <v>11.09630499</v>
      </c>
      <c r="T36" s="466">
        <v>11.135353426</v>
      </c>
      <c r="U36" s="466">
        <v>11.121738701</v>
      </c>
      <c r="V36" s="466">
        <v>11.110717748000001</v>
      </c>
      <c r="W36" s="466">
        <v>11.209909917999999</v>
      </c>
      <c r="X36" s="466">
        <v>11.193777239999999</v>
      </c>
      <c r="Y36" s="466">
        <v>11.500644486000001</v>
      </c>
      <c r="Z36" s="466">
        <v>10.727609742</v>
      </c>
      <c r="AA36" s="466">
        <v>11.473170451</v>
      </c>
      <c r="AB36" s="466">
        <v>11.435938083</v>
      </c>
      <c r="AC36" s="466">
        <v>11.57340338</v>
      </c>
      <c r="AD36" s="466">
        <v>11.721514609</v>
      </c>
      <c r="AE36" s="466">
        <v>11.854674470000001</v>
      </c>
      <c r="AF36" s="466">
        <v>12.339188286000001</v>
      </c>
      <c r="AG36" s="466">
        <v>12.542936104000001</v>
      </c>
      <c r="AH36" s="466">
        <v>13.08144892</v>
      </c>
      <c r="AI36" s="466">
        <v>12.788700690000001</v>
      </c>
      <c r="AJ36" s="466">
        <v>12.489835169999999</v>
      </c>
      <c r="AK36" s="466">
        <v>12.576025229000001</v>
      </c>
      <c r="AL36" s="466">
        <v>12.071847363</v>
      </c>
      <c r="AM36" s="466">
        <v>12.48</v>
      </c>
      <c r="AN36" s="466">
        <v>12.82</v>
      </c>
      <c r="AO36" s="466">
        <v>12.19</v>
      </c>
      <c r="AP36" s="466">
        <v>11.9</v>
      </c>
      <c r="AQ36" s="466">
        <v>11.95</v>
      </c>
      <c r="AR36" s="466">
        <v>12.21</v>
      </c>
      <c r="AS36" s="466">
        <v>12.11</v>
      </c>
      <c r="AT36" s="466">
        <v>11.94</v>
      </c>
      <c r="AU36" s="466">
        <v>11.97</v>
      </c>
      <c r="AV36" s="466">
        <v>11.97</v>
      </c>
      <c r="AW36" s="466">
        <v>12.01</v>
      </c>
      <c r="AX36" s="466">
        <v>12.14</v>
      </c>
      <c r="AY36" s="466">
        <v>12.2</v>
      </c>
      <c r="AZ36" s="466">
        <v>12.47</v>
      </c>
      <c r="BA36" s="466">
        <v>12.78</v>
      </c>
      <c r="BB36" s="466">
        <v>12.51</v>
      </c>
      <c r="BC36" s="466">
        <v>11.99</v>
      </c>
      <c r="BD36" s="674">
        <v>12.47</v>
      </c>
      <c r="BE36" s="674">
        <v>12.25</v>
      </c>
      <c r="BF36" s="674">
        <v>12.31</v>
      </c>
      <c r="BG36" s="674">
        <v>12.4</v>
      </c>
      <c r="BH36" s="674">
        <v>12.300079999999999</v>
      </c>
      <c r="BI36" s="674">
        <v>12.29411</v>
      </c>
      <c r="BJ36" s="389">
        <v>12.387650000000001</v>
      </c>
      <c r="BK36" s="389">
        <v>12.40935</v>
      </c>
      <c r="BL36" s="389">
        <v>12.734959999999999</v>
      </c>
      <c r="BM36" s="389">
        <v>13.077349999999999</v>
      </c>
      <c r="BN36" s="389">
        <v>12.84104</v>
      </c>
      <c r="BO36" s="389">
        <v>12.357089999999999</v>
      </c>
      <c r="BP36" s="389">
        <v>12.887639999999999</v>
      </c>
      <c r="BQ36" s="389">
        <v>12.65231</v>
      </c>
      <c r="BR36" s="389">
        <v>12.69261</v>
      </c>
      <c r="BS36" s="389">
        <v>12.78608</v>
      </c>
      <c r="BT36" s="389">
        <v>12.69136</v>
      </c>
      <c r="BU36" s="389">
        <v>12.66225</v>
      </c>
      <c r="BV36" s="389">
        <v>12.739100000000001</v>
      </c>
    </row>
    <row r="37" spans="1:74" ht="11.05" customHeight="1" x14ac:dyDescent="0.2">
      <c r="A37" s="59" t="s">
        <v>340</v>
      </c>
      <c r="B37" s="853" t="s">
        <v>1031</v>
      </c>
      <c r="C37" s="466">
        <v>7.6220499935000001</v>
      </c>
      <c r="D37" s="466">
        <v>7.8769167761999999</v>
      </c>
      <c r="E37" s="466">
        <v>7.8328969335999998</v>
      </c>
      <c r="F37" s="466">
        <v>7.8545500358</v>
      </c>
      <c r="G37" s="466">
        <v>7.7522477268000003</v>
      </c>
      <c r="H37" s="466">
        <v>7.8111553655000003</v>
      </c>
      <c r="I37" s="466">
        <v>7.6242827145999996</v>
      </c>
      <c r="J37" s="466">
        <v>7.8374996963000001</v>
      </c>
      <c r="K37" s="466">
        <v>8.0335897821</v>
      </c>
      <c r="L37" s="466">
        <v>7.7742803792000004</v>
      </c>
      <c r="M37" s="466">
        <v>8.0548089907999998</v>
      </c>
      <c r="N37" s="466">
        <v>7.7877382677</v>
      </c>
      <c r="O37" s="466">
        <v>7.7850857923000003</v>
      </c>
      <c r="P37" s="466">
        <v>12.576745751000001</v>
      </c>
      <c r="Q37" s="466">
        <v>10.003637166000001</v>
      </c>
      <c r="R37" s="466">
        <v>10.061004777000001</v>
      </c>
      <c r="S37" s="466">
        <v>8.6596492753999996</v>
      </c>
      <c r="T37" s="466">
        <v>8.0886350284000006</v>
      </c>
      <c r="U37" s="466">
        <v>8.3867120431999993</v>
      </c>
      <c r="V37" s="466">
        <v>8.4736512058999995</v>
      </c>
      <c r="W37" s="466">
        <v>8.5798132055000007</v>
      </c>
      <c r="X37" s="466">
        <v>8.6283541289999999</v>
      </c>
      <c r="Y37" s="466">
        <v>8.7280728789000008</v>
      </c>
      <c r="Z37" s="466">
        <v>8.4235019470000001</v>
      </c>
      <c r="AA37" s="466">
        <v>8.291551535</v>
      </c>
      <c r="AB37" s="466">
        <v>8.6555377532000009</v>
      </c>
      <c r="AC37" s="466">
        <v>8.6758032186000005</v>
      </c>
      <c r="AD37" s="466">
        <v>8.7320153618000003</v>
      </c>
      <c r="AE37" s="466">
        <v>9.5198749698</v>
      </c>
      <c r="AF37" s="466">
        <v>10.038643678</v>
      </c>
      <c r="AG37" s="466">
        <v>10.338756187</v>
      </c>
      <c r="AH37" s="466">
        <v>10.515581811000001</v>
      </c>
      <c r="AI37" s="466">
        <v>10.205997890000001</v>
      </c>
      <c r="AJ37" s="466">
        <v>9.9643920993999995</v>
      </c>
      <c r="AK37" s="466">
        <v>9.4774648100000007</v>
      </c>
      <c r="AL37" s="466">
        <v>9.3523852094999995</v>
      </c>
      <c r="AM37" s="466">
        <v>9.2200000000000006</v>
      </c>
      <c r="AN37" s="466">
        <v>9.49</v>
      </c>
      <c r="AO37" s="466">
        <v>9.0399999999999991</v>
      </c>
      <c r="AP37" s="466">
        <v>8.4600000000000009</v>
      </c>
      <c r="AQ37" s="466">
        <v>8.74</v>
      </c>
      <c r="AR37" s="466">
        <v>9.01</v>
      </c>
      <c r="AS37" s="466">
        <v>9.16</v>
      </c>
      <c r="AT37" s="466">
        <v>9.84</v>
      </c>
      <c r="AU37" s="466">
        <v>9.44</v>
      </c>
      <c r="AV37" s="466">
        <v>9.15</v>
      </c>
      <c r="AW37" s="466">
        <v>8.85</v>
      </c>
      <c r="AX37" s="466">
        <v>8.82</v>
      </c>
      <c r="AY37" s="466">
        <v>8.9499999999999993</v>
      </c>
      <c r="AZ37" s="466">
        <v>8.81</v>
      </c>
      <c r="BA37" s="466">
        <v>8.9600000000000009</v>
      </c>
      <c r="BB37" s="466">
        <v>8.94</v>
      </c>
      <c r="BC37" s="466">
        <v>8.6999999999999993</v>
      </c>
      <c r="BD37" s="674">
        <v>9.17</v>
      </c>
      <c r="BE37" s="674">
        <v>9.36</v>
      </c>
      <c r="BF37" s="674">
        <v>9.34</v>
      </c>
      <c r="BG37" s="674">
        <v>9.31</v>
      </c>
      <c r="BH37" s="674">
        <v>9.5131759999999996</v>
      </c>
      <c r="BI37" s="674">
        <v>9.5506869999999999</v>
      </c>
      <c r="BJ37" s="389">
        <v>9.7277810000000002</v>
      </c>
      <c r="BK37" s="389">
        <v>9.8402519999999996</v>
      </c>
      <c r="BL37" s="389">
        <v>10.14317</v>
      </c>
      <c r="BM37" s="389">
        <v>10.43056</v>
      </c>
      <c r="BN37" s="389">
        <v>10.53276</v>
      </c>
      <c r="BO37" s="389">
        <v>10.38799</v>
      </c>
      <c r="BP37" s="389">
        <v>11.00891</v>
      </c>
      <c r="BQ37" s="389">
        <v>11.082000000000001</v>
      </c>
      <c r="BR37" s="389">
        <v>10.881410000000001</v>
      </c>
      <c r="BS37" s="389">
        <v>10.409940000000001</v>
      </c>
      <c r="BT37" s="389">
        <v>10.332190000000001</v>
      </c>
      <c r="BU37" s="389">
        <v>10.33038</v>
      </c>
      <c r="BV37" s="389">
        <v>10.328200000000001</v>
      </c>
    </row>
    <row r="38" spans="1:74" ht="11.05" customHeight="1" x14ac:dyDescent="0.2">
      <c r="A38" s="59" t="s">
        <v>341</v>
      </c>
      <c r="B38" s="853" t="s">
        <v>1032</v>
      </c>
      <c r="C38" s="466">
        <v>8.7615645741999995</v>
      </c>
      <c r="D38" s="466">
        <v>8.9202850471000001</v>
      </c>
      <c r="E38" s="466">
        <v>8.9712186072000009</v>
      </c>
      <c r="F38" s="466">
        <v>9.2671734108999999</v>
      </c>
      <c r="G38" s="466">
        <v>9.6400455718</v>
      </c>
      <c r="H38" s="466">
        <v>10.089310232000001</v>
      </c>
      <c r="I38" s="466">
        <v>10.036999509999999</v>
      </c>
      <c r="J38" s="466">
        <v>9.9198674244999996</v>
      </c>
      <c r="K38" s="466">
        <v>9.9166173087999994</v>
      </c>
      <c r="L38" s="466">
        <v>9.3899801871000008</v>
      </c>
      <c r="M38" s="466">
        <v>9.1707748977999994</v>
      </c>
      <c r="N38" s="466">
        <v>8.9560109197000006</v>
      </c>
      <c r="O38" s="466">
        <v>8.9262044062000001</v>
      </c>
      <c r="P38" s="466">
        <v>9.2962949814000009</v>
      </c>
      <c r="Q38" s="466">
        <v>9.1365204372999997</v>
      </c>
      <c r="R38" s="466">
        <v>9.3481787767999993</v>
      </c>
      <c r="S38" s="466">
        <v>9.6756220711999994</v>
      </c>
      <c r="T38" s="466">
        <v>10.182142289</v>
      </c>
      <c r="U38" s="466">
        <v>10.336252292999999</v>
      </c>
      <c r="V38" s="466">
        <v>10.163908843</v>
      </c>
      <c r="W38" s="466">
        <v>10.151712453</v>
      </c>
      <c r="X38" s="466">
        <v>9.8295012089</v>
      </c>
      <c r="Y38" s="466">
        <v>9.5285856101000004</v>
      </c>
      <c r="Z38" s="466">
        <v>9.4219738081000006</v>
      </c>
      <c r="AA38" s="466">
        <v>9.4591673975999999</v>
      </c>
      <c r="AB38" s="466">
        <v>9.6524554037999994</v>
      </c>
      <c r="AC38" s="466">
        <v>9.5612622747000007</v>
      </c>
      <c r="AD38" s="466">
        <v>9.9138509458000001</v>
      </c>
      <c r="AE38" s="466">
        <v>10.118781483999999</v>
      </c>
      <c r="AF38" s="466">
        <v>10.811387726</v>
      </c>
      <c r="AG38" s="466">
        <v>11.070915004</v>
      </c>
      <c r="AH38" s="466">
        <v>10.97741409</v>
      </c>
      <c r="AI38" s="466">
        <v>11.185201531000001</v>
      </c>
      <c r="AJ38" s="466">
        <v>10.651465173</v>
      </c>
      <c r="AK38" s="466">
        <v>10.455937801999999</v>
      </c>
      <c r="AL38" s="466">
        <v>10.140872127</v>
      </c>
      <c r="AM38" s="466">
        <v>10.29</v>
      </c>
      <c r="AN38" s="466">
        <v>10.37</v>
      </c>
      <c r="AO38" s="466">
        <v>10.36</v>
      </c>
      <c r="AP38" s="466">
        <v>10.66</v>
      </c>
      <c r="AQ38" s="466">
        <v>10.93</v>
      </c>
      <c r="AR38" s="466">
        <v>11.43</v>
      </c>
      <c r="AS38" s="466">
        <v>11.64</v>
      </c>
      <c r="AT38" s="466">
        <v>11.55</v>
      </c>
      <c r="AU38" s="466">
        <v>11.55</v>
      </c>
      <c r="AV38" s="466">
        <v>10.83</v>
      </c>
      <c r="AW38" s="466">
        <v>10.76</v>
      </c>
      <c r="AX38" s="466">
        <v>10.44</v>
      </c>
      <c r="AY38" s="466">
        <v>10.46</v>
      </c>
      <c r="AZ38" s="466">
        <v>10.57</v>
      </c>
      <c r="BA38" s="466">
        <v>10.67</v>
      </c>
      <c r="BB38" s="466">
        <v>10.84</v>
      </c>
      <c r="BC38" s="466">
        <v>11.11</v>
      </c>
      <c r="BD38" s="674">
        <v>11.64</v>
      </c>
      <c r="BE38" s="674">
        <v>11.75</v>
      </c>
      <c r="BF38" s="674">
        <v>11.39</v>
      </c>
      <c r="BG38" s="674">
        <v>11.54</v>
      </c>
      <c r="BH38" s="674">
        <v>10.711779999999999</v>
      </c>
      <c r="BI38" s="674">
        <v>10.58841</v>
      </c>
      <c r="BJ38" s="389">
        <v>10.19056</v>
      </c>
      <c r="BK38" s="389">
        <v>10.11894</v>
      </c>
      <c r="BL38" s="389">
        <v>10.22392</v>
      </c>
      <c r="BM38" s="389">
        <v>10.36408</v>
      </c>
      <c r="BN38" s="389">
        <v>10.575670000000001</v>
      </c>
      <c r="BO38" s="389">
        <v>10.99432</v>
      </c>
      <c r="BP38" s="389">
        <v>11.744020000000001</v>
      </c>
      <c r="BQ38" s="389">
        <v>11.941280000000001</v>
      </c>
      <c r="BR38" s="389">
        <v>11.689220000000001</v>
      </c>
      <c r="BS38" s="389">
        <v>11.985290000000001</v>
      </c>
      <c r="BT38" s="389">
        <v>11.20478</v>
      </c>
      <c r="BU38" s="389">
        <v>10.97091</v>
      </c>
      <c r="BV38" s="389">
        <v>10.53946</v>
      </c>
    </row>
    <row r="39" spans="1:74" ht="11.05" customHeight="1" x14ac:dyDescent="0.2">
      <c r="A39" s="59" t="s">
        <v>342</v>
      </c>
      <c r="B39" s="854" t="s">
        <v>1035</v>
      </c>
      <c r="C39" s="466">
        <v>13.281972274999999</v>
      </c>
      <c r="D39" s="466">
        <v>13.476176421</v>
      </c>
      <c r="E39" s="466">
        <v>13.306090458</v>
      </c>
      <c r="F39" s="466">
        <v>13.157424401</v>
      </c>
      <c r="G39" s="466">
        <v>14.411673349000001</v>
      </c>
      <c r="H39" s="466">
        <v>16.350916095999999</v>
      </c>
      <c r="I39" s="466">
        <v>16.816324990999998</v>
      </c>
      <c r="J39" s="466">
        <v>17.445836307</v>
      </c>
      <c r="K39" s="466">
        <v>17.036475679999999</v>
      </c>
      <c r="L39" s="466">
        <v>15.989942981</v>
      </c>
      <c r="M39" s="466">
        <v>14.752489200999999</v>
      </c>
      <c r="N39" s="466">
        <v>14.067689441000001</v>
      </c>
      <c r="O39" s="466">
        <v>14.113069649</v>
      </c>
      <c r="P39" s="466">
        <v>14.589693131000001</v>
      </c>
      <c r="Q39" s="466">
        <v>14.557835549</v>
      </c>
      <c r="R39" s="466">
        <v>15.314779383999999</v>
      </c>
      <c r="S39" s="466">
        <v>15.14614877</v>
      </c>
      <c r="T39" s="466">
        <v>17.171424212000002</v>
      </c>
      <c r="U39" s="466">
        <v>17.758570464999998</v>
      </c>
      <c r="V39" s="466">
        <v>18.035598104000002</v>
      </c>
      <c r="W39" s="466">
        <v>18.415405014000001</v>
      </c>
      <c r="X39" s="466">
        <v>17.414490312000002</v>
      </c>
      <c r="Y39" s="466">
        <v>15.176191551000001</v>
      </c>
      <c r="Z39" s="466">
        <v>15.547235239000001</v>
      </c>
      <c r="AA39" s="466">
        <v>15.604853351999999</v>
      </c>
      <c r="AB39" s="466">
        <v>16.215276934999999</v>
      </c>
      <c r="AC39" s="466">
        <v>16.550589485</v>
      </c>
      <c r="AD39" s="466">
        <v>17.599706805</v>
      </c>
      <c r="AE39" s="466">
        <v>16.81739674</v>
      </c>
      <c r="AF39" s="466">
        <v>18.931892635000001</v>
      </c>
      <c r="AG39" s="466">
        <v>19.917856857</v>
      </c>
      <c r="AH39" s="466">
        <v>20.684563583999999</v>
      </c>
      <c r="AI39" s="466">
        <v>20.418603815000001</v>
      </c>
      <c r="AJ39" s="466">
        <v>19.332461085999999</v>
      </c>
      <c r="AK39" s="466">
        <v>17.884993199</v>
      </c>
      <c r="AL39" s="466">
        <v>17.365032397</v>
      </c>
      <c r="AM39" s="466">
        <v>17.84</v>
      </c>
      <c r="AN39" s="466">
        <v>17.399999999999999</v>
      </c>
      <c r="AO39" s="466">
        <v>17.829999999999998</v>
      </c>
      <c r="AP39" s="466">
        <v>17.16</v>
      </c>
      <c r="AQ39" s="466">
        <v>17.98</v>
      </c>
      <c r="AR39" s="466">
        <v>19.66</v>
      </c>
      <c r="AS39" s="466">
        <v>21.53</v>
      </c>
      <c r="AT39" s="466">
        <v>22.5</v>
      </c>
      <c r="AU39" s="466">
        <v>22.19</v>
      </c>
      <c r="AV39" s="466">
        <v>20.399999999999999</v>
      </c>
      <c r="AW39" s="466">
        <v>18.82</v>
      </c>
      <c r="AX39" s="466">
        <v>18.239999999999998</v>
      </c>
      <c r="AY39" s="466">
        <v>19.05</v>
      </c>
      <c r="AZ39" s="466">
        <v>19.579999999999998</v>
      </c>
      <c r="BA39" s="466">
        <v>19.760000000000002</v>
      </c>
      <c r="BB39" s="466">
        <v>19.3</v>
      </c>
      <c r="BC39" s="466">
        <v>19.93</v>
      </c>
      <c r="BD39" s="674">
        <v>21.8</v>
      </c>
      <c r="BE39" s="674">
        <v>24.84</v>
      </c>
      <c r="BF39" s="674">
        <v>23.98</v>
      </c>
      <c r="BG39" s="674">
        <v>24.08</v>
      </c>
      <c r="BH39" s="674">
        <v>21.512599999999999</v>
      </c>
      <c r="BI39" s="674">
        <v>19.415400000000002</v>
      </c>
      <c r="BJ39" s="389">
        <v>18.557169999999999</v>
      </c>
      <c r="BK39" s="389">
        <v>19.20955</v>
      </c>
      <c r="BL39" s="389">
        <v>19.653590000000001</v>
      </c>
      <c r="BM39" s="389">
        <v>19.78285</v>
      </c>
      <c r="BN39" s="389">
        <v>19.32564</v>
      </c>
      <c r="BO39" s="389">
        <v>19.981590000000001</v>
      </c>
      <c r="BP39" s="389">
        <v>21.870049999999999</v>
      </c>
      <c r="BQ39" s="389">
        <v>24.935970000000001</v>
      </c>
      <c r="BR39" s="389">
        <v>24.160070000000001</v>
      </c>
      <c r="BS39" s="389">
        <v>24.349689999999999</v>
      </c>
      <c r="BT39" s="389">
        <v>21.787269999999999</v>
      </c>
      <c r="BU39" s="389">
        <v>19.729189999999999</v>
      </c>
      <c r="BV39" s="389">
        <v>18.951609999999999</v>
      </c>
    </row>
    <row r="40" spans="1:74" ht="11.05" customHeight="1" x14ac:dyDescent="0.2">
      <c r="A40" s="59"/>
      <c r="B40" s="577"/>
      <c r="C40" s="466"/>
      <c r="D40" s="466"/>
      <c r="E40" s="466"/>
      <c r="F40" s="466"/>
      <c r="G40" s="466"/>
      <c r="H40" s="466"/>
      <c r="I40" s="466"/>
      <c r="J40" s="466"/>
      <c r="K40" s="466"/>
      <c r="L40" s="466"/>
      <c r="M40" s="466"/>
      <c r="N40" s="466"/>
      <c r="O40" s="466"/>
      <c r="P40" s="466"/>
      <c r="Q40" s="466"/>
      <c r="R40" s="466"/>
      <c r="S40" s="466"/>
      <c r="T40" s="466"/>
      <c r="U40" s="466"/>
      <c r="V40" s="466"/>
      <c r="W40" s="466"/>
      <c r="X40" s="466"/>
      <c r="Y40" s="466"/>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674"/>
      <c r="BE40" s="674"/>
      <c r="BF40" s="674"/>
      <c r="BG40" s="674"/>
      <c r="BH40" s="674"/>
      <c r="BI40" s="674"/>
      <c r="BJ40" s="389"/>
      <c r="BK40" s="389"/>
      <c r="BL40" s="389"/>
      <c r="BM40" s="389"/>
      <c r="BN40" s="389"/>
      <c r="BO40" s="389"/>
      <c r="BP40" s="389"/>
      <c r="BQ40" s="389"/>
      <c r="BR40" s="389"/>
      <c r="BS40" s="389"/>
      <c r="BT40" s="389"/>
      <c r="BU40" s="389"/>
      <c r="BV40" s="389"/>
    </row>
    <row r="41" spans="1:74" ht="11.05" customHeight="1" x14ac:dyDescent="0.2">
      <c r="A41" s="59"/>
      <c r="B41" s="61" t="s">
        <v>1005</v>
      </c>
      <c r="C41" s="504"/>
      <c r="D41" s="504"/>
      <c r="E41" s="504"/>
      <c r="F41" s="504"/>
      <c r="G41" s="504"/>
      <c r="H41" s="504"/>
      <c r="I41" s="504"/>
      <c r="J41" s="504"/>
      <c r="K41" s="504"/>
      <c r="L41" s="504"/>
      <c r="M41" s="504"/>
      <c r="N41" s="504"/>
      <c r="O41" s="504"/>
      <c r="P41" s="504"/>
      <c r="Q41" s="504"/>
      <c r="R41" s="504"/>
      <c r="S41" s="504"/>
      <c r="T41" s="504"/>
      <c r="U41" s="504"/>
      <c r="V41" s="504"/>
      <c r="W41" s="504"/>
      <c r="X41" s="504"/>
      <c r="Y41" s="504"/>
      <c r="Z41" s="504"/>
      <c r="AA41" s="504"/>
      <c r="AB41" s="504"/>
      <c r="AC41" s="504"/>
      <c r="AD41" s="504"/>
      <c r="AE41" s="504"/>
      <c r="AF41" s="504"/>
      <c r="AG41" s="504"/>
      <c r="AH41" s="504"/>
      <c r="AI41" s="504"/>
      <c r="AJ41" s="504"/>
      <c r="AK41" s="504"/>
      <c r="AL41" s="504"/>
      <c r="AM41" s="504"/>
      <c r="AN41" s="504"/>
      <c r="AO41" s="504"/>
      <c r="AP41" s="504"/>
      <c r="AQ41" s="504"/>
      <c r="AR41" s="504"/>
      <c r="AS41" s="504"/>
      <c r="AT41" s="504"/>
      <c r="AU41" s="504"/>
      <c r="AV41" s="504"/>
      <c r="AW41" s="504"/>
      <c r="AX41" s="504"/>
      <c r="AY41" s="504"/>
      <c r="AZ41" s="504"/>
      <c r="BA41" s="504"/>
      <c r="BB41" s="504"/>
      <c r="BC41" s="504"/>
      <c r="BD41" s="767"/>
      <c r="BE41" s="767"/>
      <c r="BF41" s="767"/>
      <c r="BG41" s="767"/>
      <c r="BH41" s="767"/>
      <c r="BI41" s="767"/>
      <c r="BJ41" s="502"/>
      <c r="BK41" s="502"/>
      <c r="BL41" s="502"/>
      <c r="BM41" s="502"/>
      <c r="BN41" s="502"/>
      <c r="BO41" s="502"/>
      <c r="BP41" s="502"/>
      <c r="BQ41" s="502"/>
      <c r="BR41" s="502"/>
      <c r="BS41" s="502"/>
      <c r="BT41" s="502"/>
      <c r="BU41" s="502"/>
      <c r="BV41" s="502"/>
    </row>
    <row r="42" spans="1:74" s="578" customFormat="1" ht="11.05" customHeight="1" x14ac:dyDescent="0.2">
      <c r="A42" s="576" t="s">
        <v>353</v>
      </c>
      <c r="B42" s="617" t="s">
        <v>1177</v>
      </c>
      <c r="C42" s="466">
        <v>6.37</v>
      </c>
      <c r="D42" s="466">
        <v>6.44</v>
      </c>
      <c r="E42" s="466">
        <v>6.39</v>
      </c>
      <c r="F42" s="466">
        <v>6.39</v>
      </c>
      <c r="G42" s="466">
        <v>6.54</v>
      </c>
      <c r="H42" s="466">
        <v>6.94</v>
      </c>
      <c r="I42" s="466">
        <v>7.16</v>
      </c>
      <c r="J42" s="466">
        <v>7.07</v>
      </c>
      <c r="K42" s="466">
        <v>7</v>
      </c>
      <c r="L42" s="466">
        <v>6.72</v>
      </c>
      <c r="M42" s="466">
        <v>6.49</v>
      </c>
      <c r="N42" s="466">
        <v>6.41</v>
      </c>
      <c r="O42" s="466">
        <v>6.32</v>
      </c>
      <c r="P42" s="466">
        <v>7.75</v>
      </c>
      <c r="Q42" s="466">
        <v>6.98</v>
      </c>
      <c r="R42" s="466">
        <v>6.7</v>
      </c>
      <c r="S42" s="466">
        <v>6.65</v>
      </c>
      <c r="T42" s="466">
        <v>7.22</v>
      </c>
      <c r="U42" s="466">
        <v>7.42</v>
      </c>
      <c r="V42" s="466">
        <v>7.54</v>
      </c>
      <c r="W42" s="466">
        <v>7.61</v>
      </c>
      <c r="X42" s="466">
        <v>7.44</v>
      </c>
      <c r="Y42" s="466">
        <v>7.37</v>
      </c>
      <c r="Z42" s="466">
        <v>7.06</v>
      </c>
      <c r="AA42" s="466">
        <v>7.19</v>
      </c>
      <c r="AB42" s="466">
        <v>7.28</v>
      </c>
      <c r="AC42" s="466">
        <v>7.37</v>
      </c>
      <c r="AD42" s="466">
        <v>7.7</v>
      </c>
      <c r="AE42" s="466">
        <v>8.25</v>
      </c>
      <c r="AF42" s="466">
        <v>8.85</v>
      </c>
      <c r="AG42" s="466">
        <v>9.31</v>
      </c>
      <c r="AH42" s="466">
        <v>9.3800000000000008</v>
      </c>
      <c r="AI42" s="466">
        <v>9.06</v>
      </c>
      <c r="AJ42" s="466">
        <v>8.4499999999999993</v>
      </c>
      <c r="AK42" s="466">
        <v>8.14</v>
      </c>
      <c r="AL42" s="466">
        <v>8.5</v>
      </c>
      <c r="AM42" s="466">
        <v>8.18</v>
      </c>
      <c r="AN42" s="466">
        <v>8.01</v>
      </c>
      <c r="AO42" s="466">
        <v>7.8</v>
      </c>
      <c r="AP42" s="466">
        <v>7.51</v>
      </c>
      <c r="AQ42" s="466">
        <v>7.64</v>
      </c>
      <c r="AR42" s="466">
        <v>8.11</v>
      </c>
      <c r="AS42" s="466">
        <v>8.36</v>
      </c>
      <c r="AT42" s="466">
        <v>8.9</v>
      </c>
      <c r="AU42" s="466">
        <v>8.43</v>
      </c>
      <c r="AV42" s="466">
        <v>8.01</v>
      </c>
      <c r="AW42" s="466">
        <v>7.79</v>
      </c>
      <c r="AX42" s="466">
        <v>7.61</v>
      </c>
      <c r="AY42" s="466">
        <v>8.1</v>
      </c>
      <c r="AZ42" s="466">
        <v>7.79</v>
      </c>
      <c r="BA42" s="466">
        <v>7.68</v>
      </c>
      <c r="BB42" s="466">
        <v>7.77</v>
      </c>
      <c r="BC42" s="466">
        <v>7.88</v>
      </c>
      <c r="BD42" s="674">
        <v>8.4</v>
      </c>
      <c r="BE42" s="674">
        <v>8.81</v>
      </c>
      <c r="BF42" s="674">
        <v>8.7200000000000006</v>
      </c>
      <c r="BG42" s="674">
        <v>8.51</v>
      </c>
      <c r="BH42" s="674">
        <v>8.1402560000000008</v>
      </c>
      <c r="BI42" s="1118">
        <v>7.760243</v>
      </c>
      <c r="BJ42" s="389">
        <v>7.7616670000000001</v>
      </c>
      <c r="BK42" s="389">
        <v>7.9334610000000003</v>
      </c>
      <c r="BL42" s="389">
        <v>8.1249959999999994</v>
      </c>
      <c r="BM42" s="389">
        <v>7.9572510000000003</v>
      </c>
      <c r="BN42" s="389">
        <v>8.0198359999999997</v>
      </c>
      <c r="BO42" s="389">
        <v>7.9023779999999997</v>
      </c>
      <c r="BP42" s="389">
        <v>8.4246350000000003</v>
      </c>
      <c r="BQ42" s="389">
        <v>8.8431730000000002</v>
      </c>
      <c r="BR42" s="389">
        <v>8.7596369999999997</v>
      </c>
      <c r="BS42" s="389">
        <v>8.5637299999999996</v>
      </c>
      <c r="BT42" s="389">
        <v>8.0709060000000008</v>
      </c>
      <c r="BU42" s="389">
        <v>7.8495939999999997</v>
      </c>
      <c r="BV42" s="389">
        <v>7.8316679999999996</v>
      </c>
    </row>
    <row r="43" spans="1:74" ht="11.05" customHeight="1" x14ac:dyDescent="0.2">
      <c r="A43" s="59" t="s">
        <v>344</v>
      </c>
      <c r="B43" s="853" t="s">
        <v>1025</v>
      </c>
      <c r="C43" s="466">
        <v>13.217267387</v>
      </c>
      <c r="D43" s="466">
        <v>13.096735646000001</v>
      </c>
      <c r="E43" s="466">
        <v>12.847841194000001</v>
      </c>
      <c r="F43" s="466">
        <v>12.859046425000001</v>
      </c>
      <c r="G43" s="466">
        <v>13.03534368</v>
      </c>
      <c r="H43" s="466">
        <v>12.823530775</v>
      </c>
      <c r="I43" s="466">
        <v>13.087591976000001</v>
      </c>
      <c r="J43" s="466">
        <v>13.040714662999999</v>
      </c>
      <c r="K43" s="466">
        <v>12.802897241</v>
      </c>
      <c r="L43" s="466">
        <v>12.516286856000001</v>
      </c>
      <c r="M43" s="466">
        <v>12.562359388999999</v>
      </c>
      <c r="N43" s="466">
        <v>12.713910773</v>
      </c>
      <c r="O43" s="466">
        <v>12.422948471</v>
      </c>
      <c r="P43" s="466">
        <v>13.228068444</v>
      </c>
      <c r="Q43" s="466">
        <v>12.750089239999999</v>
      </c>
      <c r="R43" s="466">
        <v>11.906142044999999</v>
      </c>
      <c r="S43" s="466">
        <v>12.064642473999999</v>
      </c>
      <c r="T43" s="466">
        <v>12.646033853</v>
      </c>
      <c r="U43" s="466">
        <v>12.856625482</v>
      </c>
      <c r="V43" s="466">
        <v>12.70655597</v>
      </c>
      <c r="W43" s="466">
        <v>13.052499578999999</v>
      </c>
      <c r="X43" s="466">
        <v>13.086565413000001</v>
      </c>
      <c r="Y43" s="466">
        <v>13.411839647000001</v>
      </c>
      <c r="Z43" s="466">
        <v>13.474086418000001</v>
      </c>
      <c r="AA43" s="466">
        <v>14.908978846</v>
      </c>
      <c r="AB43" s="466">
        <v>15.171336002</v>
      </c>
      <c r="AC43" s="466">
        <v>14.481802047</v>
      </c>
      <c r="AD43" s="466">
        <v>14.389690284</v>
      </c>
      <c r="AE43" s="466">
        <v>14.632975843000001</v>
      </c>
      <c r="AF43" s="466">
        <v>15.195911039</v>
      </c>
      <c r="AG43" s="466">
        <v>15.346667663</v>
      </c>
      <c r="AH43" s="466">
        <v>15.677703128999999</v>
      </c>
      <c r="AI43" s="466">
        <v>15.387625308000001</v>
      </c>
      <c r="AJ43" s="466">
        <v>14.571207530000001</v>
      </c>
      <c r="AK43" s="466">
        <v>14.458808072</v>
      </c>
      <c r="AL43" s="466">
        <v>16.011839629000001</v>
      </c>
      <c r="AM43" s="466">
        <v>16.600000000000001</v>
      </c>
      <c r="AN43" s="466">
        <v>16.420000000000002</v>
      </c>
      <c r="AO43" s="466">
        <v>16.05</v>
      </c>
      <c r="AP43" s="466">
        <v>15.19</v>
      </c>
      <c r="AQ43" s="466">
        <v>15.25</v>
      </c>
      <c r="AR43" s="466">
        <v>15.23</v>
      </c>
      <c r="AS43" s="466">
        <v>15.83</v>
      </c>
      <c r="AT43" s="466">
        <v>15.7</v>
      </c>
      <c r="AU43" s="466">
        <v>15.72</v>
      </c>
      <c r="AV43" s="466">
        <v>15.77</v>
      </c>
      <c r="AW43" s="466">
        <v>15.75</v>
      </c>
      <c r="AX43" s="466">
        <v>16.21</v>
      </c>
      <c r="AY43" s="466">
        <v>16.93</v>
      </c>
      <c r="AZ43" s="466">
        <v>16.54</v>
      </c>
      <c r="BA43" s="466">
        <v>16.170000000000002</v>
      </c>
      <c r="BB43" s="466">
        <v>15.91</v>
      </c>
      <c r="BC43" s="466">
        <v>15.72</v>
      </c>
      <c r="BD43" s="674">
        <v>15.99</v>
      </c>
      <c r="BE43" s="674">
        <v>16.57</v>
      </c>
      <c r="BF43" s="674">
        <v>16.170000000000002</v>
      </c>
      <c r="BG43" s="674">
        <v>16.37</v>
      </c>
      <c r="BH43" s="674">
        <v>16.239190000000001</v>
      </c>
      <c r="BI43" s="674">
        <v>16.109089999999998</v>
      </c>
      <c r="BJ43" s="389">
        <v>16.63683</v>
      </c>
      <c r="BK43" s="389">
        <v>17.36458</v>
      </c>
      <c r="BL43" s="389">
        <v>16.999970000000001</v>
      </c>
      <c r="BM43" s="389">
        <v>16.65185</v>
      </c>
      <c r="BN43" s="389">
        <v>16.520800000000001</v>
      </c>
      <c r="BO43" s="389">
        <v>16.282710000000002</v>
      </c>
      <c r="BP43" s="389">
        <v>16.66009</v>
      </c>
      <c r="BQ43" s="389">
        <v>17.34713</v>
      </c>
      <c r="BR43" s="389">
        <v>16.98246</v>
      </c>
      <c r="BS43" s="389">
        <v>17.22411</v>
      </c>
      <c r="BT43" s="389">
        <v>17.104189999999999</v>
      </c>
      <c r="BU43" s="389">
        <v>16.997599999999998</v>
      </c>
      <c r="BV43" s="389">
        <v>17.54655</v>
      </c>
    </row>
    <row r="44" spans="1:74" ht="11.05" customHeight="1" x14ac:dyDescent="0.2">
      <c r="A44" s="59" t="s">
        <v>345</v>
      </c>
      <c r="B44" s="648" t="s">
        <v>1026</v>
      </c>
      <c r="C44" s="466">
        <v>6.4270655356999997</v>
      </c>
      <c r="D44" s="466">
        <v>6.4813402352000002</v>
      </c>
      <c r="E44" s="466">
        <v>6.3032138796000003</v>
      </c>
      <c r="F44" s="466">
        <v>6.3328181225</v>
      </c>
      <c r="G44" s="466">
        <v>6.3648522463999999</v>
      </c>
      <c r="H44" s="466">
        <v>6.4174307717000003</v>
      </c>
      <c r="I44" s="466">
        <v>6.4847160788</v>
      </c>
      <c r="J44" s="466">
        <v>6.4197455364999998</v>
      </c>
      <c r="K44" s="466">
        <v>6.3974225639000002</v>
      </c>
      <c r="L44" s="466">
        <v>6.2597208706999998</v>
      </c>
      <c r="M44" s="466">
        <v>6.2859094853000004</v>
      </c>
      <c r="N44" s="466">
        <v>6.3420104778999997</v>
      </c>
      <c r="O44" s="466">
        <v>6.3396190471000002</v>
      </c>
      <c r="P44" s="466">
        <v>6.7377005798000003</v>
      </c>
      <c r="Q44" s="466">
        <v>6.4890401725000002</v>
      </c>
      <c r="R44" s="466">
        <v>6.3598956999</v>
      </c>
      <c r="S44" s="466">
        <v>6.4799137913999996</v>
      </c>
      <c r="T44" s="466">
        <v>6.8237050268999999</v>
      </c>
      <c r="U44" s="466">
        <v>6.9944182974000002</v>
      </c>
      <c r="V44" s="466">
        <v>7.0778118276999997</v>
      </c>
      <c r="W44" s="466">
        <v>7.1083969311999997</v>
      </c>
      <c r="X44" s="466">
        <v>7.2496738734999999</v>
      </c>
      <c r="Y44" s="466">
        <v>7.4660578033</v>
      </c>
      <c r="Z44" s="466">
        <v>7.1868959987999999</v>
      </c>
      <c r="AA44" s="466">
        <v>7.9314032747000001</v>
      </c>
      <c r="AB44" s="466">
        <v>7.8641777908000003</v>
      </c>
      <c r="AC44" s="466">
        <v>7.5817049504999998</v>
      </c>
      <c r="AD44" s="466">
        <v>7.8086707592</v>
      </c>
      <c r="AE44" s="466">
        <v>8.1989770983000003</v>
      </c>
      <c r="AF44" s="466">
        <v>8.7105879702000006</v>
      </c>
      <c r="AG44" s="466">
        <v>9.1837315897000007</v>
      </c>
      <c r="AH44" s="466">
        <v>9.4516428053000006</v>
      </c>
      <c r="AI44" s="466">
        <v>8.9872132330000003</v>
      </c>
      <c r="AJ44" s="466">
        <v>8.2300072918999998</v>
      </c>
      <c r="AK44" s="466">
        <v>8.0932084025000002</v>
      </c>
      <c r="AL44" s="466">
        <v>8.7473167956999998</v>
      </c>
      <c r="AM44" s="466">
        <v>8.59</v>
      </c>
      <c r="AN44" s="466">
        <v>8.15</v>
      </c>
      <c r="AO44" s="466">
        <v>7.88</v>
      </c>
      <c r="AP44" s="466">
        <v>7.81</v>
      </c>
      <c r="AQ44" s="466">
        <v>7.77</v>
      </c>
      <c r="AR44" s="466">
        <v>7.81</v>
      </c>
      <c r="AS44" s="466">
        <v>7.96</v>
      </c>
      <c r="AT44" s="466">
        <v>7.89</v>
      </c>
      <c r="AU44" s="466">
        <v>7.76</v>
      </c>
      <c r="AV44" s="466">
        <v>7.72</v>
      </c>
      <c r="AW44" s="466">
        <v>7.78</v>
      </c>
      <c r="AX44" s="466">
        <v>7.76</v>
      </c>
      <c r="AY44" s="466">
        <v>8.5</v>
      </c>
      <c r="AZ44" s="466">
        <v>8.51</v>
      </c>
      <c r="BA44" s="466">
        <v>8.09</v>
      </c>
      <c r="BB44" s="466">
        <v>7.92</v>
      </c>
      <c r="BC44" s="466">
        <v>8.16</v>
      </c>
      <c r="BD44" s="674">
        <v>8.2799999999999994</v>
      </c>
      <c r="BE44" s="674">
        <v>8.67</v>
      </c>
      <c r="BF44" s="674">
        <v>8.89</v>
      </c>
      <c r="BG44" s="674">
        <v>8.5299999999999994</v>
      </c>
      <c r="BH44" s="674">
        <v>8.3709059999999997</v>
      </c>
      <c r="BI44" s="674">
        <v>8.1912769999999995</v>
      </c>
      <c r="BJ44" s="389">
        <v>8.2743420000000008</v>
      </c>
      <c r="BK44" s="389">
        <v>8.7035370000000007</v>
      </c>
      <c r="BL44" s="389">
        <v>9.0742519999999995</v>
      </c>
      <c r="BM44" s="389">
        <v>8.5311269999999997</v>
      </c>
      <c r="BN44" s="389">
        <v>8.2390159999999995</v>
      </c>
      <c r="BO44" s="389">
        <v>8.3326279999999997</v>
      </c>
      <c r="BP44" s="389">
        <v>8.3780330000000003</v>
      </c>
      <c r="BQ44" s="389">
        <v>8.6237460000000006</v>
      </c>
      <c r="BR44" s="389">
        <v>9.0620740000000009</v>
      </c>
      <c r="BS44" s="389">
        <v>8.6711899999999993</v>
      </c>
      <c r="BT44" s="389">
        <v>8.3809380000000004</v>
      </c>
      <c r="BU44" s="389">
        <v>8.3307260000000003</v>
      </c>
      <c r="BV44" s="389">
        <v>8.281091</v>
      </c>
    </row>
    <row r="45" spans="1:74" ht="11.05" customHeight="1" x14ac:dyDescent="0.2">
      <c r="A45" s="59" t="s">
        <v>346</v>
      </c>
      <c r="B45" s="853" t="s">
        <v>1027</v>
      </c>
      <c r="C45" s="466">
        <v>6.6578068922</v>
      </c>
      <c r="D45" s="466">
        <v>6.6908738697999999</v>
      </c>
      <c r="E45" s="466">
        <v>6.5287158402000003</v>
      </c>
      <c r="F45" s="466">
        <v>6.7975839215000002</v>
      </c>
      <c r="G45" s="466">
        <v>6.8242303160000004</v>
      </c>
      <c r="H45" s="466">
        <v>6.9815446275999999</v>
      </c>
      <c r="I45" s="466">
        <v>6.9892020386000002</v>
      </c>
      <c r="J45" s="466">
        <v>6.8269002636999998</v>
      </c>
      <c r="K45" s="466">
        <v>6.8003334860000004</v>
      </c>
      <c r="L45" s="466">
        <v>6.7730877098000004</v>
      </c>
      <c r="M45" s="466">
        <v>6.6938937074</v>
      </c>
      <c r="N45" s="466">
        <v>6.7527188794999997</v>
      </c>
      <c r="O45" s="466">
        <v>6.5946683356999998</v>
      </c>
      <c r="P45" s="466">
        <v>7.3473519191000003</v>
      </c>
      <c r="Q45" s="466">
        <v>6.8314690316000002</v>
      </c>
      <c r="R45" s="466">
        <v>6.7411302057000002</v>
      </c>
      <c r="S45" s="466">
        <v>6.8480583908000003</v>
      </c>
      <c r="T45" s="466">
        <v>7.1637419305999996</v>
      </c>
      <c r="U45" s="466">
        <v>7.2952575303999998</v>
      </c>
      <c r="V45" s="466">
        <v>7.3259164397000003</v>
      </c>
      <c r="W45" s="466">
        <v>7.45402874</v>
      </c>
      <c r="X45" s="466">
        <v>7.6804445053999997</v>
      </c>
      <c r="Y45" s="466">
        <v>7.7885547268000002</v>
      </c>
      <c r="Z45" s="466">
        <v>7.5053069775000001</v>
      </c>
      <c r="AA45" s="466">
        <v>7.4423024396999997</v>
      </c>
      <c r="AB45" s="466">
        <v>7.6354207839999999</v>
      </c>
      <c r="AC45" s="466">
        <v>7.4951994691000001</v>
      </c>
      <c r="AD45" s="466">
        <v>7.8827468553999998</v>
      </c>
      <c r="AE45" s="466">
        <v>8.3858649539000005</v>
      </c>
      <c r="AF45" s="466">
        <v>8.7535488104999999</v>
      </c>
      <c r="AG45" s="466">
        <v>8.7969761858000002</v>
      </c>
      <c r="AH45" s="466">
        <v>8.9437379590999999</v>
      </c>
      <c r="AI45" s="466">
        <v>8.5451066675000007</v>
      </c>
      <c r="AJ45" s="466">
        <v>8.4634214650999997</v>
      </c>
      <c r="AK45" s="466">
        <v>8.1296094663999998</v>
      </c>
      <c r="AL45" s="466">
        <v>8.2563320495999992</v>
      </c>
      <c r="AM45" s="466">
        <v>8.27</v>
      </c>
      <c r="AN45" s="466">
        <v>8.31</v>
      </c>
      <c r="AO45" s="466">
        <v>8.08</v>
      </c>
      <c r="AP45" s="466">
        <v>7.82</v>
      </c>
      <c r="AQ45" s="466">
        <v>7.82</v>
      </c>
      <c r="AR45" s="466">
        <v>7.85</v>
      </c>
      <c r="AS45" s="466">
        <v>7.95</v>
      </c>
      <c r="AT45" s="466">
        <v>8.0399999999999991</v>
      </c>
      <c r="AU45" s="466">
        <v>7.83</v>
      </c>
      <c r="AV45" s="466">
        <v>7.86</v>
      </c>
      <c r="AW45" s="466">
        <v>7.78</v>
      </c>
      <c r="AX45" s="466">
        <v>7.72</v>
      </c>
      <c r="AY45" s="466">
        <v>8.1999999999999993</v>
      </c>
      <c r="AZ45" s="466">
        <v>7.97</v>
      </c>
      <c r="BA45" s="466">
        <v>7.68</v>
      </c>
      <c r="BB45" s="466">
        <v>7.89</v>
      </c>
      <c r="BC45" s="466">
        <v>7.89</v>
      </c>
      <c r="BD45" s="674">
        <v>8.18</v>
      </c>
      <c r="BE45" s="674">
        <v>8.4499999999999993</v>
      </c>
      <c r="BF45" s="674">
        <v>8.31</v>
      </c>
      <c r="BG45" s="674">
        <v>8.3000000000000007</v>
      </c>
      <c r="BH45" s="674">
        <v>8.2346090000000007</v>
      </c>
      <c r="BI45" s="674">
        <v>8.0604300000000002</v>
      </c>
      <c r="BJ45" s="389">
        <v>8.1517079999999993</v>
      </c>
      <c r="BK45" s="389">
        <v>8.3657439999999994</v>
      </c>
      <c r="BL45" s="389">
        <v>8.4721580000000003</v>
      </c>
      <c r="BM45" s="389">
        <v>8.1381309999999996</v>
      </c>
      <c r="BN45" s="389">
        <v>8.2383670000000002</v>
      </c>
      <c r="BO45" s="389">
        <v>8.079383</v>
      </c>
      <c r="BP45" s="389">
        <v>8.3143539999999998</v>
      </c>
      <c r="BQ45" s="389">
        <v>8.5001529999999992</v>
      </c>
      <c r="BR45" s="389">
        <v>8.5080690000000008</v>
      </c>
      <c r="BS45" s="389">
        <v>8.4551529999999993</v>
      </c>
      <c r="BT45" s="389">
        <v>8.3391310000000001</v>
      </c>
      <c r="BU45" s="389">
        <v>8.2530920000000005</v>
      </c>
      <c r="BV45" s="389">
        <v>8.2955089999999991</v>
      </c>
    </row>
    <row r="46" spans="1:74" ht="11.05" customHeight="1" x14ac:dyDescent="0.2">
      <c r="A46" s="59" t="s">
        <v>347</v>
      </c>
      <c r="B46" s="853" t="s">
        <v>1028</v>
      </c>
      <c r="C46" s="466">
        <v>6.7198545871000004</v>
      </c>
      <c r="D46" s="466">
        <v>6.8608327616000002</v>
      </c>
      <c r="E46" s="466">
        <v>7.0266901168000002</v>
      </c>
      <c r="F46" s="466">
        <v>6.9402286843000001</v>
      </c>
      <c r="G46" s="466">
        <v>7.0957065009000004</v>
      </c>
      <c r="H46" s="466">
        <v>7.5854529225</v>
      </c>
      <c r="I46" s="466">
        <v>7.9831805633000004</v>
      </c>
      <c r="J46" s="466">
        <v>7.7860921724000001</v>
      </c>
      <c r="K46" s="466">
        <v>7.4948935853999998</v>
      </c>
      <c r="L46" s="466">
        <v>6.7182768771000001</v>
      </c>
      <c r="M46" s="466">
        <v>6.5305261128999996</v>
      </c>
      <c r="N46" s="466">
        <v>6.4075210440000001</v>
      </c>
      <c r="O46" s="466">
        <v>6.5390085628000003</v>
      </c>
      <c r="P46" s="466">
        <v>7.6887506858999997</v>
      </c>
      <c r="Q46" s="466">
        <v>6.7081519269000003</v>
      </c>
      <c r="R46" s="466">
        <v>6.9985164012999999</v>
      </c>
      <c r="S46" s="466">
        <v>6.8622900054000002</v>
      </c>
      <c r="T46" s="466">
        <v>8.0045221544</v>
      </c>
      <c r="U46" s="466">
        <v>8.0217404806000001</v>
      </c>
      <c r="V46" s="466">
        <v>7.9719006506000003</v>
      </c>
      <c r="W46" s="466">
        <v>7.9769041450999998</v>
      </c>
      <c r="X46" s="466">
        <v>7.1558948824000002</v>
      </c>
      <c r="Y46" s="466">
        <v>7.0771081061999999</v>
      </c>
      <c r="Z46" s="466">
        <v>6.9497268762999997</v>
      </c>
      <c r="AA46" s="466">
        <v>7.0697299444999997</v>
      </c>
      <c r="AB46" s="466">
        <v>7.1843274207999999</v>
      </c>
      <c r="AC46" s="466">
        <v>7.0633141728000002</v>
      </c>
      <c r="AD46" s="466">
        <v>7.3094850137999998</v>
      </c>
      <c r="AE46" s="466">
        <v>7.7037813721999999</v>
      </c>
      <c r="AF46" s="466">
        <v>8.7449701041000001</v>
      </c>
      <c r="AG46" s="466">
        <v>8.7349333631999997</v>
      </c>
      <c r="AH46" s="466">
        <v>8.7221187454999995</v>
      </c>
      <c r="AI46" s="466">
        <v>8.5248511838999992</v>
      </c>
      <c r="AJ46" s="466">
        <v>7.5772113161999997</v>
      </c>
      <c r="AK46" s="466">
        <v>7.3810858010000002</v>
      </c>
      <c r="AL46" s="466">
        <v>7.4567666406999997</v>
      </c>
      <c r="AM46" s="466">
        <v>7.46</v>
      </c>
      <c r="AN46" s="466">
        <v>7.46</v>
      </c>
      <c r="AO46" s="466">
        <v>7.38</v>
      </c>
      <c r="AP46" s="466">
        <v>7.42</v>
      </c>
      <c r="AQ46" s="466">
        <v>7.45</v>
      </c>
      <c r="AR46" s="466">
        <v>8.61</v>
      </c>
      <c r="AS46" s="466">
        <v>8.51</v>
      </c>
      <c r="AT46" s="466">
        <v>8.6199999999999992</v>
      </c>
      <c r="AU46" s="466">
        <v>8.31</v>
      </c>
      <c r="AV46" s="466">
        <v>7.4</v>
      </c>
      <c r="AW46" s="466">
        <v>7.28</v>
      </c>
      <c r="AX46" s="466">
        <v>7.16</v>
      </c>
      <c r="AY46" s="466">
        <v>7.59</v>
      </c>
      <c r="AZ46" s="466">
        <v>7.37</v>
      </c>
      <c r="BA46" s="466">
        <v>7.33</v>
      </c>
      <c r="BB46" s="466">
        <v>7.36</v>
      </c>
      <c r="BC46" s="466">
        <v>7.5</v>
      </c>
      <c r="BD46" s="674">
        <v>8.48</v>
      </c>
      <c r="BE46" s="674">
        <v>8.48</v>
      </c>
      <c r="BF46" s="674">
        <v>8.32</v>
      </c>
      <c r="BG46" s="674">
        <v>8.2200000000000006</v>
      </c>
      <c r="BH46" s="674">
        <v>7.6067749999999998</v>
      </c>
      <c r="BI46" s="674">
        <v>7.4069190000000003</v>
      </c>
      <c r="BJ46" s="389">
        <v>7.3853660000000003</v>
      </c>
      <c r="BK46" s="389">
        <v>7.5616719999999997</v>
      </c>
      <c r="BL46" s="389">
        <v>7.7840949999999998</v>
      </c>
      <c r="BM46" s="389">
        <v>7.7329850000000002</v>
      </c>
      <c r="BN46" s="389">
        <v>7.5845070000000003</v>
      </c>
      <c r="BO46" s="389">
        <v>7.688377</v>
      </c>
      <c r="BP46" s="389">
        <v>8.6161180000000002</v>
      </c>
      <c r="BQ46" s="389">
        <v>8.6381289999999993</v>
      </c>
      <c r="BR46" s="389">
        <v>8.516629</v>
      </c>
      <c r="BS46" s="389">
        <v>8.3204569999999993</v>
      </c>
      <c r="BT46" s="389">
        <v>7.5918279999999996</v>
      </c>
      <c r="BU46" s="389">
        <v>7.5580930000000004</v>
      </c>
      <c r="BV46" s="389">
        <v>7.5144489999999999</v>
      </c>
    </row>
    <row r="47" spans="1:74" ht="11.05" customHeight="1" x14ac:dyDescent="0.2">
      <c r="A47" s="59" t="s">
        <v>348</v>
      </c>
      <c r="B47" s="853" t="s">
        <v>1029</v>
      </c>
      <c r="C47" s="466">
        <v>6.0515661856999996</v>
      </c>
      <c r="D47" s="466">
        <v>6.1468225091999997</v>
      </c>
      <c r="E47" s="466">
        <v>5.9809495596</v>
      </c>
      <c r="F47" s="466">
        <v>6.2340350358999999</v>
      </c>
      <c r="G47" s="466">
        <v>5.9003762639000001</v>
      </c>
      <c r="H47" s="466">
        <v>6.3737728657000003</v>
      </c>
      <c r="I47" s="466">
        <v>6.6941014761000002</v>
      </c>
      <c r="J47" s="466">
        <v>6.4365569173999999</v>
      </c>
      <c r="K47" s="466">
        <v>6.5947067642999997</v>
      </c>
      <c r="L47" s="466">
        <v>6.1771795300000001</v>
      </c>
      <c r="M47" s="466">
        <v>6.0052619374000002</v>
      </c>
      <c r="N47" s="466">
        <v>6.3695819271999996</v>
      </c>
      <c r="O47" s="466">
        <v>5.8947251439999997</v>
      </c>
      <c r="P47" s="466">
        <v>6.4352609333000004</v>
      </c>
      <c r="Q47" s="466">
        <v>6.0460772943999999</v>
      </c>
      <c r="R47" s="466">
        <v>5.9640857099</v>
      </c>
      <c r="S47" s="466">
        <v>6.1967561717999997</v>
      </c>
      <c r="T47" s="466">
        <v>6.3687729852999997</v>
      </c>
      <c r="U47" s="466">
        <v>6.8072164721000004</v>
      </c>
      <c r="V47" s="466">
        <v>6.9542200309000002</v>
      </c>
      <c r="W47" s="466">
        <v>6.9978518759000004</v>
      </c>
      <c r="X47" s="466">
        <v>6.7959541619000001</v>
      </c>
      <c r="Y47" s="466">
        <v>6.7056289057000003</v>
      </c>
      <c r="Z47" s="466">
        <v>6.7264747498000004</v>
      </c>
      <c r="AA47" s="466">
        <v>6.4826409815000003</v>
      </c>
      <c r="AB47" s="466">
        <v>6.4598519705999999</v>
      </c>
      <c r="AC47" s="466">
        <v>6.7764387645999999</v>
      </c>
      <c r="AD47" s="466">
        <v>7.0373198672999999</v>
      </c>
      <c r="AE47" s="466">
        <v>7.6839572647000001</v>
      </c>
      <c r="AF47" s="466">
        <v>8.9371481737000007</v>
      </c>
      <c r="AG47" s="466">
        <v>8.8777604150999991</v>
      </c>
      <c r="AH47" s="466">
        <v>9.0875493835000007</v>
      </c>
      <c r="AI47" s="466">
        <v>8.4838947354999998</v>
      </c>
      <c r="AJ47" s="466">
        <v>7.7145927936999996</v>
      </c>
      <c r="AK47" s="466">
        <v>7.5433864682999996</v>
      </c>
      <c r="AL47" s="466">
        <v>8.1532663414000002</v>
      </c>
      <c r="AM47" s="466">
        <v>7.91</v>
      </c>
      <c r="AN47" s="466">
        <v>7.64</v>
      </c>
      <c r="AO47" s="466">
        <v>7.28</v>
      </c>
      <c r="AP47" s="466">
        <v>7.23</v>
      </c>
      <c r="AQ47" s="466">
        <v>7.2</v>
      </c>
      <c r="AR47" s="466">
        <v>7.41</v>
      </c>
      <c r="AS47" s="466">
        <v>8.08</v>
      </c>
      <c r="AT47" s="466">
        <v>8.0399999999999991</v>
      </c>
      <c r="AU47" s="466">
        <v>7.81</v>
      </c>
      <c r="AV47" s="466">
        <v>7.45</v>
      </c>
      <c r="AW47" s="466">
        <v>7.44</v>
      </c>
      <c r="AX47" s="466">
        <v>7.47</v>
      </c>
      <c r="AY47" s="466">
        <v>7.98</v>
      </c>
      <c r="AZ47" s="466">
        <v>7.56</v>
      </c>
      <c r="BA47" s="466">
        <v>7.37</v>
      </c>
      <c r="BB47" s="466">
        <v>7.4</v>
      </c>
      <c r="BC47" s="466">
        <v>7.42</v>
      </c>
      <c r="BD47" s="674">
        <v>8.16</v>
      </c>
      <c r="BE47" s="674">
        <v>8.3000000000000007</v>
      </c>
      <c r="BF47" s="674">
        <v>8.41</v>
      </c>
      <c r="BG47" s="674">
        <v>7.91</v>
      </c>
      <c r="BH47" s="674">
        <v>7.5459899999999998</v>
      </c>
      <c r="BI47" s="674">
        <v>7.352195</v>
      </c>
      <c r="BJ47" s="389">
        <v>7.7416790000000004</v>
      </c>
      <c r="BK47" s="389">
        <v>7.8582470000000004</v>
      </c>
      <c r="BL47" s="389">
        <v>7.9979969999999998</v>
      </c>
      <c r="BM47" s="389">
        <v>7.7314980000000002</v>
      </c>
      <c r="BN47" s="389">
        <v>7.5784019999999996</v>
      </c>
      <c r="BO47" s="389">
        <v>7.4176190000000002</v>
      </c>
      <c r="BP47" s="389">
        <v>8.2791549999999994</v>
      </c>
      <c r="BQ47" s="389">
        <v>8.4590750000000003</v>
      </c>
      <c r="BR47" s="389">
        <v>8.6185749999999999</v>
      </c>
      <c r="BS47" s="389">
        <v>8.0298680000000004</v>
      </c>
      <c r="BT47" s="389">
        <v>7.5977240000000004</v>
      </c>
      <c r="BU47" s="389">
        <v>7.5325150000000001</v>
      </c>
      <c r="BV47" s="389">
        <v>7.8186059999999999</v>
      </c>
    </row>
    <row r="48" spans="1:74" ht="11.05" customHeight="1" x14ac:dyDescent="0.2">
      <c r="A48" s="59" t="s">
        <v>349</v>
      </c>
      <c r="B48" s="853" t="s">
        <v>1030</v>
      </c>
      <c r="C48" s="466">
        <v>5.5101687882999997</v>
      </c>
      <c r="D48" s="466">
        <v>5.4980937828999998</v>
      </c>
      <c r="E48" s="466">
        <v>5.3987681709000004</v>
      </c>
      <c r="F48" s="466">
        <v>5.4344095648000001</v>
      </c>
      <c r="G48" s="466">
        <v>5.4730875518</v>
      </c>
      <c r="H48" s="466">
        <v>5.6226452120000001</v>
      </c>
      <c r="I48" s="466">
        <v>5.7348069328999998</v>
      </c>
      <c r="J48" s="466">
        <v>5.7361492156000002</v>
      </c>
      <c r="K48" s="466">
        <v>5.6414426132999997</v>
      </c>
      <c r="L48" s="466">
        <v>5.5569668345999998</v>
      </c>
      <c r="M48" s="466">
        <v>5.5865003027000002</v>
      </c>
      <c r="N48" s="466">
        <v>5.4116147912999999</v>
      </c>
      <c r="O48" s="466">
        <v>5.4256635254000001</v>
      </c>
      <c r="P48" s="466">
        <v>6.0731565225999997</v>
      </c>
      <c r="Q48" s="466">
        <v>5.5783862064000003</v>
      </c>
      <c r="R48" s="466">
        <v>5.7447058860000002</v>
      </c>
      <c r="S48" s="466">
        <v>5.6707102346999996</v>
      </c>
      <c r="T48" s="466">
        <v>5.9716769947000001</v>
      </c>
      <c r="U48" s="466">
        <v>6.2153885197000003</v>
      </c>
      <c r="V48" s="466">
        <v>6.1996615134999997</v>
      </c>
      <c r="W48" s="466">
        <v>6.1895866870000003</v>
      </c>
      <c r="X48" s="466">
        <v>6.2250311070000004</v>
      </c>
      <c r="Y48" s="466">
        <v>6.4528558184999998</v>
      </c>
      <c r="Z48" s="466">
        <v>5.8824351067</v>
      </c>
      <c r="AA48" s="466">
        <v>6.4334290622000001</v>
      </c>
      <c r="AB48" s="466">
        <v>6.0574071904000002</v>
      </c>
      <c r="AC48" s="466">
        <v>5.9705374535000004</v>
      </c>
      <c r="AD48" s="466">
        <v>6.6269019350000002</v>
      </c>
      <c r="AE48" s="466">
        <v>6.9878694500999998</v>
      </c>
      <c r="AF48" s="466">
        <v>7.7764275499000002</v>
      </c>
      <c r="AG48" s="466">
        <v>8.0308405934000007</v>
      </c>
      <c r="AH48" s="466">
        <v>8.5870602300000005</v>
      </c>
      <c r="AI48" s="466">
        <v>7.8234963236999997</v>
      </c>
      <c r="AJ48" s="466">
        <v>7.1991602264000001</v>
      </c>
      <c r="AK48" s="466">
        <v>7.4240153320999998</v>
      </c>
      <c r="AL48" s="466">
        <v>7.3124088721999998</v>
      </c>
      <c r="AM48" s="466">
        <v>6.98</v>
      </c>
      <c r="AN48" s="466">
        <v>7.11</v>
      </c>
      <c r="AO48" s="466">
        <v>6.56</v>
      </c>
      <c r="AP48" s="466">
        <v>6.29</v>
      </c>
      <c r="AQ48" s="466">
        <v>6.62</v>
      </c>
      <c r="AR48" s="466">
        <v>6.78</v>
      </c>
      <c r="AS48" s="466">
        <v>6.89</v>
      </c>
      <c r="AT48" s="466">
        <v>6.9</v>
      </c>
      <c r="AU48" s="466">
        <v>6.62</v>
      </c>
      <c r="AV48" s="466">
        <v>6.7</v>
      </c>
      <c r="AW48" s="466">
        <v>6.7</v>
      </c>
      <c r="AX48" s="466">
        <v>6.51</v>
      </c>
      <c r="AY48" s="466">
        <v>6.96</v>
      </c>
      <c r="AZ48" s="466">
        <v>6.51</v>
      </c>
      <c r="BA48" s="466">
        <v>6.82</v>
      </c>
      <c r="BB48" s="466">
        <v>6.78</v>
      </c>
      <c r="BC48" s="466">
        <v>6.49</v>
      </c>
      <c r="BD48" s="674">
        <v>6.88</v>
      </c>
      <c r="BE48" s="674">
        <v>6.9</v>
      </c>
      <c r="BF48" s="674">
        <v>6.88</v>
      </c>
      <c r="BG48" s="674">
        <v>6.77</v>
      </c>
      <c r="BH48" s="674">
        <v>6.818695</v>
      </c>
      <c r="BI48" s="674">
        <v>6.7186519999999996</v>
      </c>
      <c r="BJ48" s="389">
        <v>6.7370239999999999</v>
      </c>
      <c r="BK48" s="389">
        <v>6.9289449999999997</v>
      </c>
      <c r="BL48" s="389">
        <v>6.860519</v>
      </c>
      <c r="BM48" s="389">
        <v>7.1106689999999997</v>
      </c>
      <c r="BN48" s="389">
        <v>6.930415</v>
      </c>
      <c r="BO48" s="389">
        <v>6.5038580000000001</v>
      </c>
      <c r="BP48" s="389">
        <v>6.9626270000000003</v>
      </c>
      <c r="BQ48" s="389">
        <v>7.0307060000000003</v>
      </c>
      <c r="BR48" s="389">
        <v>7.0462910000000001</v>
      </c>
      <c r="BS48" s="389">
        <v>6.8691930000000001</v>
      </c>
      <c r="BT48" s="389">
        <v>6.8760070000000004</v>
      </c>
      <c r="BU48" s="389">
        <v>6.8828100000000001</v>
      </c>
      <c r="BV48" s="389">
        <v>6.820201</v>
      </c>
    </row>
    <row r="49" spans="1:74" ht="11.05" customHeight="1" x14ac:dyDescent="0.2">
      <c r="A49" s="59" t="s">
        <v>350</v>
      </c>
      <c r="B49" s="853" t="s">
        <v>1031</v>
      </c>
      <c r="C49" s="466">
        <v>4.9433925716999996</v>
      </c>
      <c r="D49" s="466">
        <v>5.0818534786000003</v>
      </c>
      <c r="E49" s="466">
        <v>5.0546900494999996</v>
      </c>
      <c r="F49" s="466">
        <v>4.8845273050999998</v>
      </c>
      <c r="G49" s="466">
        <v>4.9542533906999999</v>
      </c>
      <c r="H49" s="466">
        <v>5.0658255270000003</v>
      </c>
      <c r="I49" s="466">
        <v>5.1760920513000004</v>
      </c>
      <c r="J49" s="466">
        <v>5.2973032121000001</v>
      </c>
      <c r="K49" s="466">
        <v>5.1359848263999996</v>
      </c>
      <c r="L49" s="466">
        <v>5.1576133975999996</v>
      </c>
      <c r="M49" s="466">
        <v>4.972241135</v>
      </c>
      <c r="N49" s="466">
        <v>4.9312789848999996</v>
      </c>
      <c r="O49" s="466">
        <v>4.9772134049999996</v>
      </c>
      <c r="P49" s="466">
        <v>9.4185719832999997</v>
      </c>
      <c r="Q49" s="466">
        <v>7.1690529208999996</v>
      </c>
      <c r="R49" s="466">
        <v>5.9697717267000003</v>
      </c>
      <c r="S49" s="466">
        <v>5.0351350303000002</v>
      </c>
      <c r="T49" s="466">
        <v>5.5897180615000002</v>
      </c>
      <c r="U49" s="466">
        <v>5.5672263601000003</v>
      </c>
      <c r="V49" s="466">
        <v>6.0743497634999999</v>
      </c>
      <c r="W49" s="466">
        <v>6.1856699822000003</v>
      </c>
      <c r="X49" s="466">
        <v>6.2185564420999997</v>
      </c>
      <c r="Y49" s="466">
        <v>6.1771899598999997</v>
      </c>
      <c r="Z49" s="466">
        <v>5.8008095613000004</v>
      </c>
      <c r="AA49" s="466">
        <v>5.9521204727999999</v>
      </c>
      <c r="AB49" s="466">
        <v>6.0527928467000001</v>
      </c>
      <c r="AC49" s="466">
        <v>6.2638458658999996</v>
      </c>
      <c r="AD49" s="466">
        <v>6.6060261669999996</v>
      </c>
      <c r="AE49" s="466">
        <v>7.5515022987</v>
      </c>
      <c r="AF49" s="466">
        <v>7.5164522445999999</v>
      </c>
      <c r="AG49" s="466">
        <v>8.6176112499999995</v>
      </c>
      <c r="AH49" s="466">
        <v>8.0096406492999996</v>
      </c>
      <c r="AI49" s="466">
        <v>7.7668885367999998</v>
      </c>
      <c r="AJ49" s="466">
        <v>7.3270076301999998</v>
      </c>
      <c r="AK49" s="466">
        <v>7.1419396679</v>
      </c>
      <c r="AL49" s="466">
        <v>7.2893665729999997</v>
      </c>
      <c r="AM49" s="466">
        <v>6.62</v>
      </c>
      <c r="AN49" s="466">
        <v>6.53</v>
      </c>
      <c r="AO49" s="466">
        <v>6.23</v>
      </c>
      <c r="AP49" s="466">
        <v>5.63</v>
      </c>
      <c r="AQ49" s="466">
        <v>5.83</v>
      </c>
      <c r="AR49" s="466">
        <v>6.4</v>
      </c>
      <c r="AS49" s="466">
        <v>6.45</v>
      </c>
      <c r="AT49" s="466">
        <v>8.26</v>
      </c>
      <c r="AU49" s="466">
        <v>7.17</v>
      </c>
      <c r="AV49" s="466">
        <v>6.38</v>
      </c>
      <c r="AW49" s="466">
        <v>6.05</v>
      </c>
      <c r="AX49" s="466">
        <v>5.8</v>
      </c>
      <c r="AY49" s="466">
        <v>6.33</v>
      </c>
      <c r="AZ49" s="466">
        <v>5.85</v>
      </c>
      <c r="BA49" s="466">
        <v>5.77</v>
      </c>
      <c r="BB49" s="466">
        <v>5.83</v>
      </c>
      <c r="BC49" s="466">
        <v>5.98</v>
      </c>
      <c r="BD49" s="674">
        <v>6.05</v>
      </c>
      <c r="BE49" s="674">
        <v>6.23</v>
      </c>
      <c r="BF49" s="674">
        <v>6.39</v>
      </c>
      <c r="BG49" s="674">
        <v>6.21</v>
      </c>
      <c r="BH49" s="674">
        <v>6.0731630000000001</v>
      </c>
      <c r="BI49" s="674">
        <v>5.5803849999999997</v>
      </c>
      <c r="BJ49" s="389">
        <v>5.5811859999999998</v>
      </c>
      <c r="BK49" s="389">
        <v>5.606357</v>
      </c>
      <c r="BL49" s="389">
        <v>6.045553</v>
      </c>
      <c r="BM49" s="389">
        <v>5.6792680000000004</v>
      </c>
      <c r="BN49" s="389">
        <v>5.511425</v>
      </c>
      <c r="BO49" s="389">
        <v>5.4000539999999999</v>
      </c>
      <c r="BP49" s="389">
        <v>5.6984019999999997</v>
      </c>
      <c r="BQ49" s="389">
        <v>6.1300489999999996</v>
      </c>
      <c r="BR49" s="389">
        <v>6.0319180000000001</v>
      </c>
      <c r="BS49" s="389">
        <v>6.0165920000000002</v>
      </c>
      <c r="BT49" s="389">
        <v>5.6176060000000003</v>
      </c>
      <c r="BU49" s="389">
        <v>5.4147489999999996</v>
      </c>
      <c r="BV49" s="389">
        <v>5.51952</v>
      </c>
    </row>
    <row r="50" spans="1:74" ht="11.05" customHeight="1" x14ac:dyDescent="0.2">
      <c r="A50" s="59" t="s">
        <v>351</v>
      </c>
      <c r="B50" s="853" t="s">
        <v>1032</v>
      </c>
      <c r="C50" s="466">
        <v>5.7414928578</v>
      </c>
      <c r="D50" s="466">
        <v>5.8256922607000003</v>
      </c>
      <c r="E50" s="466">
        <v>5.8031350261999997</v>
      </c>
      <c r="F50" s="466">
        <v>5.7898191174000004</v>
      </c>
      <c r="G50" s="466">
        <v>6.1498845028</v>
      </c>
      <c r="H50" s="466">
        <v>6.6190566754000004</v>
      </c>
      <c r="I50" s="466">
        <v>6.9272708892999999</v>
      </c>
      <c r="J50" s="466">
        <v>7.0843920176999999</v>
      </c>
      <c r="K50" s="466">
        <v>6.7846341619999997</v>
      </c>
      <c r="L50" s="466">
        <v>6.155094761</v>
      </c>
      <c r="M50" s="466">
        <v>5.9581445738000003</v>
      </c>
      <c r="N50" s="466">
        <v>5.8354317780000002</v>
      </c>
      <c r="O50" s="466">
        <v>5.8790266619000002</v>
      </c>
      <c r="P50" s="466">
        <v>6.4948404327000002</v>
      </c>
      <c r="Q50" s="466">
        <v>6.2384845702999998</v>
      </c>
      <c r="R50" s="466">
        <v>6.1815313331999997</v>
      </c>
      <c r="S50" s="466">
        <v>6.4293646671999998</v>
      </c>
      <c r="T50" s="466">
        <v>7.0885033223000002</v>
      </c>
      <c r="U50" s="466">
        <v>7.4297416105999998</v>
      </c>
      <c r="V50" s="466">
        <v>7.3221921175000002</v>
      </c>
      <c r="W50" s="466">
        <v>7.2697758438999998</v>
      </c>
      <c r="X50" s="466">
        <v>6.6359548759999996</v>
      </c>
      <c r="Y50" s="466">
        <v>6.4617150443</v>
      </c>
      <c r="Z50" s="466">
        <v>6.3472505529000003</v>
      </c>
      <c r="AA50" s="466">
        <v>6.4751116883000002</v>
      </c>
      <c r="AB50" s="466">
        <v>6.5611300379999999</v>
      </c>
      <c r="AC50" s="466">
        <v>6.6008459177000001</v>
      </c>
      <c r="AD50" s="466">
        <v>6.9490500014999999</v>
      </c>
      <c r="AE50" s="466">
        <v>7.0815223437999997</v>
      </c>
      <c r="AF50" s="466">
        <v>7.6462824157</v>
      </c>
      <c r="AG50" s="466">
        <v>8.1058411166000006</v>
      </c>
      <c r="AH50" s="466">
        <v>8.5497605766000007</v>
      </c>
      <c r="AI50" s="466">
        <v>8.6886644089999994</v>
      </c>
      <c r="AJ50" s="466">
        <v>7.5300955960999998</v>
      </c>
      <c r="AK50" s="466">
        <v>7.4288249898999998</v>
      </c>
      <c r="AL50" s="466">
        <v>8.575188313</v>
      </c>
      <c r="AM50" s="466">
        <v>8.0500000000000007</v>
      </c>
      <c r="AN50" s="466">
        <v>7.45</v>
      </c>
      <c r="AO50" s="466">
        <v>7.46</v>
      </c>
      <c r="AP50" s="466">
        <v>7.5</v>
      </c>
      <c r="AQ50" s="466">
        <v>7.26</v>
      </c>
      <c r="AR50" s="466">
        <v>8.2200000000000006</v>
      </c>
      <c r="AS50" s="466">
        <v>8.5299999999999994</v>
      </c>
      <c r="AT50" s="466">
        <v>8.68</v>
      </c>
      <c r="AU50" s="466">
        <v>8.33</v>
      </c>
      <c r="AV50" s="466">
        <v>7.52</v>
      </c>
      <c r="AW50" s="466">
        <v>7.54</v>
      </c>
      <c r="AX50" s="466">
        <v>7.15</v>
      </c>
      <c r="AY50" s="466">
        <v>7.78</v>
      </c>
      <c r="AZ50" s="466">
        <v>7.48</v>
      </c>
      <c r="BA50" s="466">
        <v>7.22</v>
      </c>
      <c r="BB50" s="466">
        <v>7.27</v>
      </c>
      <c r="BC50" s="466">
        <v>7.41</v>
      </c>
      <c r="BD50" s="674">
        <v>8.34</v>
      </c>
      <c r="BE50" s="674">
        <v>8.3699999999999992</v>
      </c>
      <c r="BF50" s="674">
        <v>8.31</v>
      </c>
      <c r="BG50" s="674">
        <v>8.08</v>
      </c>
      <c r="BH50" s="674">
        <v>7.1902720000000002</v>
      </c>
      <c r="BI50" s="674">
        <v>7.1776869999999997</v>
      </c>
      <c r="BJ50" s="389">
        <v>7.0555870000000001</v>
      </c>
      <c r="BK50" s="389">
        <v>7.5397280000000002</v>
      </c>
      <c r="BL50" s="389">
        <v>7.5196860000000001</v>
      </c>
      <c r="BM50" s="389">
        <v>7.5467630000000003</v>
      </c>
      <c r="BN50" s="389">
        <v>8.2791969999999999</v>
      </c>
      <c r="BO50" s="389">
        <v>7.9619559999999998</v>
      </c>
      <c r="BP50" s="389">
        <v>8.5233880000000006</v>
      </c>
      <c r="BQ50" s="389">
        <v>8.3004320000000007</v>
      </c>
      <c r="BR50" s="389">
        <v>8.4259360000000001</v>
      </c>
      <c r="BS50" s="389">
        <v>8.1853499999999997</v>
      </c>
      <c r="BT50" s="389">
        <v>7.2946540000000004</v>
      </c>
      <c r="BU50" s="389">
        <v>7.4075100000000003</v>
      </c>
      <c r="BV50" s="389">
        <v>7.2252770000000002</v>
      </c>
    </row>
    <row r="51" spans="1:74" s="578" customFormat="1" ht="11.05" customHeight="1" x14ac:dyDescent="0.2">
      <c r="A51" s="109" t="s">
        <v>352</v>
      </c>
      <c r="B51" s="855" t="s">
        <v>1035</v>
      </c>
      <c r="C51" s="468">
        <v>8.4731726019</v>
      </c>
      <c r="D51" s="468">
        <v>8.5888088719999995</v>
      </c>
      <c r="E51" s="468">
        <v>8.8763051477000001</v>
      </c>
      <c r="F51" s="468">
        <v>8.5583037653999998</v>
      </c>
      <c r="G51" s="468">
        <v>9.7189108121000007</v>
      </c>
      <c r="H51" s="468">
        <v>11.414875153000001</v>
      </c>
      <c r="I51" s="468">
        <v>11.96020785</v>
      </c>
      <c r="J51" s="468">
        <v>11.677496781</v>
      </c>
      <c r="K51" s="468">
        <v>11.998098976</v>
      </c>
      <c r="L51" s="468">
        <v>11.503539882</v>
      </c>
      <c r="M51" s="468">
        <v>10.503197554</v>
      </c>
      <c r="N51" s="468">
        <v>9.3845863570999999</v>
      </c>
      <c r="O51" s="468">
        <v>9.2251632996000001</v>
      </c>
      <c r="P51" s="468">
        <v>9.5480661790999992</v>
      </c>
      <c r="Q51" s="468">
        <v>9.5708327228000005</v>
      </c>
      <c r="R51" s="468">
        <v>9.5368771658</v>
      </c>
      <c r="S51" s="468">
        <v>10.104942889</v>
      </c>
      <c r="T51" s="468">
        <v>11.43432844</v>
      </c>
      <c r="U51" s="468">
        <v>12.334630693999999</v>
      </c>
      <c r="V51" s="468">
        <v>12.115348915</v>
      </c>
      <c r="W51" s="468">
        <v>12.333805347</v>
      </c>
      <c r="X51" s="468">
        <v>11.663353792000001</v>
      </c>
      <c r="Y51" s="468">
        <v>10.677790781000001</v>
      </c>
      <c r="Z51" s="468">
        <v>9.8740512949999992</v>
      </c>
      <c r="AA51" s="468">
        <v>9.7656399244000003</v>
      </c>
      <c r="AB51" s="468">
        <v>10.159812126</v>
      </c>
      <c r="AC51" s="468">
        <v>10.858365727000001</v>
      </c>
      <c r="AD51" s="468">
        <v>11.160845533</v>
      </c>
      <c r="AE51" s="468">
        <v>11.672558184</v>
      </c>
      <c r="AF51" s="468">
        <v>12.593171904</v>
      </c>
      <c r="AG51" s="468">
        <v>13.7817401</v>
      </c>
      <c r="AH51" s="468">
        <v>13.942163294</v>
      </c>
      <c r="AI51" s="468">
        <v>14.069939803</v>
      </c>
      <c r="AJ51" s="468">
        <v>13.299305448</v>
      </c>
      <c r="AK51" s="468">
        <v>11.722324325000001</v>
      </c>
      <c r="AL51" s="468">
        <v>12.371943885</v>
      </c>
      <c r="AM51" s="468">
        <v>12.07</v>
      </c>
      <c r="AN51" s="468">
        <v>11.68</v>
      </c>
      <c r="AO51" s="468">
        <v>12.2</v>
      </c>
      <c r="AP51" s="468">
        <v>11.74</v>
      </c>
      <c r="AQ51" s="468">
        <v>12.64</v>
      </c>
      <c r="AR51" s="468">
        <v>13.58</v>
      </c>
      <c r="AS51" s="468">
        <v>14.71</v>
      </c>
      <c r="AT51" s="468">
        <v>15.58</v>
      </c>
      <c r="AU51" s="468">
        <v>14.86</v>
      </c>
      <c r="AV51" s="468">
        <v>14.54</v>
      </c>
      <c r="AW51" s="468">
        <v>13.08</v>
      </c>
      <c r="AX51" s="468">
        <v>12.61</v>
      </c>
      <c r="AY51" s="468">
        <v>12.54</v>
      </c>
      <c r="AZ51" s="468">
        <v>12.61</v>
      </c>
      <c r="BA51" s="468">
        <v>12.7</v>
      </c>
      <c r="BB51" s="468">
        <v>13.22</v>
      </c>
      <c r="BC51" s="468">
        <v>14.49</v>
      </c>
      <c r="BD51" s="688">
        <v>15.67</v>
      </c>
      <c r="BE51" s="688">
        <v>17.87</v>
      </c>
      <c r="BF51" s="688">
        <v>17.02</v>
      </c>
      <c r="BG51" s="688">
        <v>16.690000000000001</v>
      </c>
      <c r="BH51" s="688">
        <v>15.842449999999999</v>
      </c>
      <c r="BI51" s="688">
        <v>13.97306</v>
      </c>
      <c r="BJ51" s="415">
        <v>13.508290000000001</v>
      </c>
      <c r="BK51" s="415">
        <v>13.26492</v>
      </c>
      <c r="BL51" s="415">
        <v>13.42881</v>
      </c>
      <c r="BM51" s="415">
        <v>13.7677</v>
      </c>
      <c r="BN51" s="415">
        <v>15.04954</v>
      </c>
      <c r="BO51" s="415">
        <v>15.85026</v>
      </c>
      <c r="BP51" s="415">
        <v>16.56682</v>
      </c>
      <c r="BQ51" s="415">
        <v>18.574459999999998</v>
      </c>
      <c r="BR51" s="415">
        <v>17.852119999999999</v>
      </c>
      <c r="BS51" s="415">
        <v>17.501930000000002</v>
      </c>
      <c r="BT51" s="415">
        <v>16.6007</v>
      </c>
      <c r="BU51" s="415">
        <v>14.746600000000001</v>
      </c>
      <c r="BV51" s="415">
        <v>14.212160000000001</v>
      </c>
    </row>
    <row r="52" spans="1:74" s="373" customFormat="1" ht="11.95" customHeight="1" x14ac:dyDescent="0.2">
      <c r="A52" s="372"/>
      <c r="B52" s="1063" t="s">
        <v>1463</v>
      </c>
      <c r="C52" s="1063"/>
      <c r="D52" s="1063"/>
      <c r="E52" s="1063"/>
      <c r="F52" s="1063"/>
      <c r="G52" s="1063"/>
      <c r="H52" s="1063"/>
      <c r="I52" s="1063"/>
      <c r="J52" s="1063"/>
      <c r="K52" s="1063"/>
      <c r="L52" s="1063"/>
      <c r="M52" s="1063"/>
      <c r="N52" s="1063"/>
      <c r="O52" s="1063"/>
      <c r="P52" s="1063"/>
      <c r="Q52" s="1063"/>
      <c r="R52" s="895"/>
      <c r="BD52" s="376"/>
      <c r="BE52" s="376"/>
      <c r="BF52" s="376"/>
      <c r="BG52" s="376"/>
      <c r="BH52" s="376"/>
      <c r="BI52" s="376"/>
    </row>
    <row r="53" spans="1:74" s="200" customFormat="1" x14ac:dyDescent="0.2">
      <c r="A53" s="199"/>
      <c r="B53" s="890" t="s">
        <v>826</v>
      </c>
      <c r="C53" s="890"/>
      <c r="D53" s="890"/>
      <c r="E53" s="890"/>
      <c r="F53" s="890"/>
      <c r="G53" s="890"/>
      <c r="H53" s="891"/>
      <c r="I53" s="890"/>
      <c r="J53" s="890"/>
      <c r="K53" s="890"/>
      <c r="L53" s="890"/>
      <c r="M53" s="890"/>
      <c r="N53" s="890"/>
      <c r="O53" s="890"/>
      <c r="P53" s="890"/>
      <c r="Q53" s="890"/>
      <c r="R53" s="892"/>
      <c r="AY53" s="219"/>
      <c r="AZ53" s="219"/>
      <c r="BA53" s="219"/>
      <c r="BB53" s="219"/>
      <c r="BC53" s="219"/>
      <c r="BD53" s="768"/>
      <c r="BE53" s="768"/>
      <c r="BF53" s="768"/>
      <c r="BG53" s="953"/>
      <c r="BH53" s="953"/>
      <c r="BI53" s="953"/>
      <c r="BJ53" s="219"/>
    </row>
    <row r="54" spans="1:74" s="200" customFormat="1" ht="12.85" x14ac:dyDescent="0.2">
      <c r="A54" s="199"/>
      <c r="B54" s="997" t="str">
        <f>Dates!$G$2</f>
        <v>EIA completed modeling and analysis for this report on Thursday, December 5, 2024.</v>
      </c>
      <c r="C54" s="998"/>
      <c r="D54" s="998"/>
      <c r="E54" s="998"/>
      <c r="F54" s="998"/>
      <c r="G54" s="998"/>
      <c r="H54" s="998"/>
      <c r="I54" s="998"/>
      <c r="J54" s="998"/>
      <c r="K54" s="998"/>
      <c r="L54" s="998"/>
      <c r="M54" s="998"/>
      <c r="N54" s="998"/>
      <c r="O54" s="998"/>
      <c r="P54" s="998"/>
      <c r="Q54" s="998"/>
      <c r="R54" s="893"/>
      <c r="AY54" s="219"/>
      <c r="AZ54" s="219"/>
      <c r="BA54" s="219"/>
      <c r="BB54" s="219"/>
      <c r="BC54" s="219"/>
      <c r="BD54" s="768"/>
      <c r="BE54" s="768"/>
      <c r="BF54" s="768"/>
      <c r="BG54" s="953"/>
      <c r="BH54" s="953"/>
      <c r="BI54" s="953"/>
      <c r="BJ54" s="219"/>
    </row>
    <row r="55" spans="1:74" s="200" customFormat="1" ht="12.85" x14ac:dyDescent="0.2">
      <c r="A55" s="199"/>
      <c r="B55" s="988" t="s">
        <v>1442</v>
      </c>
      <c r="C55" s="989"/>
      <c r="D55" s="989"/>
      <c r="E55" s="989"/>
      <c r="F55" s="989"/>
      <c r="G55" s="989"/>
      <c r="H55" s="989"/>
      <c r="I55" s="989"/>
      <c r="J55" s="989"/>
      <c r="K55" s="989"/>
      <c r="L55" s="989"/>
      <c r="M55" s="989"/>
      <c r="N55" s="989"/>
      <c r="O55" s="989"/>
      <c r="P55" s="989"/>
      <c r="Q55" s="989"/>
      <c r="R55" s="895"/>
      <c r="AY55" s="219"/>
      <c r="AZ55" s="219"/>
      <c r="BA55" s="219"/>
      <c r="BB55" s="219"/>
      <c r="BC55" s="219"/>
      <c r="BD55" s="768"/>
      <c r="BE55" s="768"/>
      <c r="BF55" s="768"/>
      <c r="BG55" s="953"/>
      <c r="BH55" s="953"/>
      <c r="BI55" s="953"/>
      <c r="BJ55" s="219"/>
    </row>
    <row r="56" spans="1:74" s="200" customFormat="1" ht="23.2" customHeight="1" x14ac:dyDescent="0.2">
      <c r="A56" s="199"/>
      <c r="B56" s="1069" t="s">
        <v>1462</v>
      </c>
      <c r="C56" s="1075"/>
      <c r="D56" s="1075"/>
      <c r="E56" s="1075"/>
      <c r="F56" s="1075"/>
      <c r="G56" s="1075"/>
      <c r="H56" s="1075"/>
      <c r="I56" s="1075"/>
      <c r="J56" s="1075"/>
      <c r="K56" s="1075"/>
      <c r="L56" s="1075"/>
      <c r="M56" s="1075"/>
      <c r="N56" s="1075"/>
      <c r="O56" s="1075"/>
      <c r="P56" s="1075"/>
      <c r="Q56" s="1075"/>
      <c r="R56" s="895"/>
      <c r="AY56" s="219"/>
      <c r="AZ56" s="219"/>
      <c r="BA56" s="219"/>
      <c r="BB56" s="219"/>
      <c r="BC56" s="219"/>
      <c r="BD56" s="768"/>
      <c r="BE56" s="768"/>
      <c r="BF56" s="768"/>
      <c r="BG56" s="953"/>
      <c r="BH56" s="953"/>
      <c r="BI56" s="953"/>
      <c r="BJ56" s="219"/>
    </row>
    <row r="57" spans="1:74" s="200" customFormat="1" ht="10.55" customHeight="1" x14ac:dyDescent="0.2">
      <c r="A57" s="199"/>
      <c r="B57" s="996" t="s">
        <v>67</v>
      </c>
      <c r="C57" s="989"/>
      <c r="D57" s="989"/>
      <c r="E57" s="989"/>
      <c r="F57" s="989"/>
      <c r="G57" s="989"/>
      <c r="H57" s="989"/>
      <c r="I57" s="989"/>
      <c r="J57" s="989"/>
      <c r="K57" s="989"/>
      <c r="L57" s="989"/>
      <c r="M57" s="989"/>
      <c r="N57" s="989"/>
      <c r="O57" s="989"/>
      <c r="P57" s="989"/>
      <c r="Q57" s="989"/>
      <c r="R57" s="895"/>
      <c r="AY57" s="219"/>
      <c r="AZ57" s="219"/>
      <c r="BA57" s="219"/>
      <c r="BB57" s="219"/>
      <c r="BC57" s="219"/>
      <c r="BD57" s="768"/>
      <c r="BE57" s="768"/>
      <c r="BF57" s="768"/>
      <c r="BG57" s="953"/>
      <c r="BH57" s="953"/>
      <c r="BI57" s="953"/>
      <c r="BJ57" s="219"/>
    </row>
    <row r="58" spans="1:74" s="200" customFormat="1" ht="10.55" customHeight="1" x14ac:dyDescent="0.2">
      <c r="A58" s="199"/>
      <c r="B58" s="1069" t="s">
        <v>819</v>
      </c>
      <c r="C58" s="1069"/>
      <c r="D58" s="1069"/>
      <c r="E58" s="1069"/>
      <c r="F58" s="1069"/>
      <c r="G58" s="1069"/>
      <c r="H58" s="1069"/>
      <c r="I58" s="1069"/>
      <c r="J58" s="1069"/>
      <c r="K58" s="1069"/>
      <c r="L58" s="1069"/>
      <c r="M58" s="1069"/>
      <c r="N58" s="1069"/>
      <c r="O58" s="1069"/>
      <c r="P58" s="1069"/>
      <c r="Q58" s="1069"/>
      <c r="R58" s="895"/>
      <c r="AY58" s="219"/>
      <c r="AZ58" s="219"/>
      <c r="BA58" s="219"/>
      <c r="BB58" s="219"/>
      <c r="BC58" s="219"/>
      <c r="BD58" s="768"/>
      <c r="BE58" s="768"/>
      <c r="BF58" s="768"/>
      <c r="BG58" s="953"/>
      <c r="BH58" s="953"/>
      <c r="BI58" s="953"/>
      <c r="BJ58" s="219"/>
    </row>
    <row r="59" spans="1:74" s="200" customFormat="1" ht="12.65" customHeight="1" x14ac:dyDescent="0.2">
      <c r="A59" s="199"/>
      <c r="B59" s="977" t="s">
        <v>840</v>
      </c>
      <c r="C59" s="977"/>
      <c r="D59" s="977"/>
      <c r="E59" s="977"/>
      <c r="F59" s="977"/>
      <c r="G59" s="977"/>
      <c r="H59" s="977"/>
      <c r="I59" s="977"/>
      <c r="J59" s="977"/>
      <c r="K59" s="977"/>
      <c r="L59" s="977"/>
      <c r="M59" s="977"/>
      <c r="N59" s="977"/>
      <c r="O59" s="977"/>
      <c r="P59" s="977"/>
      <c r="Q59" s="977"/>
      <c r="R59" s="977"/>
      <c r="AY59" s="219"/>
      <c r="AZ59" s="219"/>
      <c r="BA59" s="219"/>
      <c r="BB59" s="219"/>
      <c r="BC59" s="219"/>
      <c r="BD59" s="768"/>
      <c r="BE59" s="768"/>
      <c r="BF59" s="768"/>
      <c r="BG59" s="953"/>
      <c r="BH59" s="953"/>
      <c r="BI59" s="953"/>
      <c r="BJ59" s="219"/>
    </row>
    <row r="60" spans="1:74" s="200" customFormat="1" ht="12.85" x14ac:dyDescent="0.2">
      <c r="A60" s="199"/>
      <c r="B60" s="1069" t="s">
        <v>1459</v>
      </c>
      <c r="C60" s="984"/>
      <c r="D60" s="984"/>
      <c r="E60" s="984"/>
      <c r="F60" s="984"/>
      <c r="G60" s="984"/>
      <c r="H60" s="984"/>
      <c r="I60" s="984"/>
      <c r="J60" s="984"/>
      <c r="K60" s="984"/>
      <c r="L60" s="984"/>
      <c r="M60" s="984"/>
      <c r="N60" s="984"/>
      <c r="O60" s="984"/>
      <c r="P60" s="984"/>
      <c r="Q60" s="985"/>
      <c r="R60" s="895"/>
      <c r="AY60" s="219"/>
      <c r="AZ60" s="219"/>
      <c r="BA60" s="219"/>
      <c r="BB60" s="219"/>
      <c r="BC60" s="219"/>
      <c r="BD60" s="768"/>
      <c r="BE60" s="768"/>
      <c r="BF60" s="768"/>
      <c r="BG60" s="953"/>
      <c r="BH60" s="953"/>
      <c r="BI60" s="953"/>
      <c r="BJ60" s="219"/>
    </row>
    <row r="61" spans="1:74" s="200" customFormat="1" ht="13.55" x14ac:dyDescent="0.2">
      <c r="A61" s="199"/>
      <c r="B61" s="983" t="s">
        <v>817</v>
      </c>
      <c r="C61" s="985"/>
      <c r="D61" s="985"/>
      <c r="E61" s="985"/>
      <c r="F61" s="985"/>
      <c r="G61" s="985"/>
      <c r="H61" s="985"/>
      <c r="I61" s="985"/>
      <c r="J61" s="985"/>
      <c r="K61" s="985"/>
      <c r="L61" s="985"/>
      <c r="M61" s="985"/>
      <c r="N61" s="985"/>
      <c r="O61" s="985"/>
      <c r="P61" s="985"/>
      <c r="Q61" s="1070"/>
      <c r="R61" s="895"/>
      <c r="AY61" s="219"/>
      <c r="AZ61" s="219"/>
      <c r="BA61" s="219"/>
      <c r="BB61" s="219"/>
      <c r="BC61" s="219"/>
      <c r="BD61" s="768"/>
      <c r="BE61" s="768"/>
      <c r="BF61" s="768"/>
      <c r="BG61" s="953"/>
      <c r="BH61" s="953"/>
      <c r="BI61" s="953"/>
      <c r="BJ61" s="219"/>
    </row>
    <row r="62" spans="1:74" s="196" customFormat="1" ht="11.95" customHeight="1" x14ac:dyDescent="0.2">
      <c r="A62" s="199"/>
      <c r="B62" s="1071" t="s">
        <v>1460</v>
      </c>
      <c r="C62" s="985"/>
      <c r="D62" s="985"/>
      <c r="E62" s="985"/>
      <c r="F62" s="985"/>
      <c r="G62" s="985"/>
      <c r="H62" s="985"/>
      <c r="I62" s="985"/>
      <c r="J62" s="985"/>
      <c r="K62" s="985"/>
      <c r="L62" s="985"/>
      <c r="M62" s="985"/>
      <c r="N62" s="985"/>
      <c r="O62" s="985"/>
      <c r="P62" s="985"/>
      <c r="Q62" s="985"/>
      <c r="R62" s="895"/>
      <c r="AY62" s="218"/>
      <c r="AZ62" s="218"/>
      <c r="BA62" s="218"/>
      <c r="BB62" s="218"/>
      <c r="BC62" s="218"/>
      <c r="BD62" s="757"/>
      <c r="BE62" s="757"/>
      <c r="BF62" s="757"/>
      <c r="BG62" s="950"/>
      <c r="BH62" s="950"/>
      <c r="BI62" s="950"/>
      <c r="BJ62" s="218"/>
    </row>
    <row r="63" spans="1:74" x14ac:dyDescent="0.2">
      <c r="A63" s="62"/>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137"/>
      <c r="AZ63" s="137"/>
      <c r="BA63" s="137"/>
      <c r="BB63" s="137"/>
      <c r="BC63" s="137"/>
      <c r="BD63" s="769"/>
      <c r="BE63" s="769"/>
      <c r="BF63" s="769"/>
      <c r="BG63" s="954"/>
      <c r="BH63" s="954"/>
      <c r="BI63" s="954"/>
      <c r="BJ63" s="137"/>
      <c r="BK63" s="137"/>
      <c r="BL63" s="137"/>
      <c r="BM63" s="137"/>
      <c r="BN63" s="137"/>
      <c r="BO63" s="137"/>
      <c r="BP63" s="137"/>
      <c r="BQ63" s="137"/>
      <c r="BR63" s="137"/>
      <c r="BS63" s="137"/>
      <c r="BT63" s="137"/>
      <c r="BU63" s="137"/>
      <c r="BV63" s="137"/>
    </row>
    <row r="64" spans="1:74" x14ac:dyDescent="0.2">
      <c r="A64" s="62"/>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137"/>
      <c r="AZ64" s="137"/>
      <c r="BA64" s="137"/>
      <c r="BB64" s="137"/>
      <c r="BC64" s="137"/>
      <c r="BD64" s="769"/>
      <c r="BE64" s="769"/>
      <c r="BF64" s="769"/>
      <c r="BG64" s="954"/>
      <c r="BH64" s="954"/>
      <c r="BI64" s="954"/>
      <c r="BJ64" s="137"/>
      <c r="BK64" s="137"/>
      <c r="BL64" s="137"/>
      <c r="BM64" s="137"/>
      <c r="BN64" s="137"/>
      <c r="BO64" s="137"/>
      <c r="BP64" s="137"/>
      <c r="BQ64" s="137"/>
      <c r="BR64" s="137"/>
      <c r="BS64" s="137"/>
      <c r="BT64" s="137"/>
      <c r="BU64" s="137"/>
      <c r="BV64" s="137"/>
    </row>
    <row r="65" spans="1:74" x14ac:dyDescent="0.2">
      <c r="A65" s="62"/>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137"/>
      <c r="AZ65" s="137"/>
      <c r="BA65" s="137"/>
      <c r="BB65" s="137"/>
      <c r="BC65" s="137"/>
      <c r="BD65" s="769"/>
      <c r="BE65" s="769"/>
      <c r="BF65" s="769"/>
      <c r="BG65" s="954"/>
      <c r="BH65" s="954"/>
      <c r="BI65" s="954"/>
      <c r="BJ65" s="137"/>
      <c r="BK65" s="137"/>
      <c r="BL65" s="137"/>
      <c r="BM65" s="137"/>
      <c r="BN65" s="137"/>
      <c r="BO65" s="137"/>
      <c r="BP65" s="137"/>
      <c r="BQ65" s="137"/>
      <c r="BR65" s="137"/>
      <c r="BS65" s="137"/>
      <c r="BT65" s="137"/>
      <c r="BU65" s="137"/>
      <c r="BV65" s="137"/>
    </row>
    <row r="66" spans="1:74" x14ac:dyDescent="0.2">
      <c r="A66" s="62"/>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137"/>
      <c r="AZ66" s="137"/>
      <c r="BA66" s="137"/>
      <c r="BB66" s="137"/>
      <c r="BC66" s="137"/>
      <c r="BD66" s="769"/>
      <c r="BE66" s="769"/>
      <c r="BF66" s="769"/>
      <c r="BG66" s="954"/>
      <c r="BH66" s="954"/>
      <c r="BI66" s="954"/>
      <c r="BJ66" s="137"/>
      <c r="BK66" s="137"/>
      <c r="BL66" s="137"/>
      <c r="BM66" s="137"/>
      <c r="BN66" s="137"/>
      <c r="BO66" s="137"/>
      <c r="BP66" s="137"/>
      <c r="BQ66" s="137"/>
      <c r="BR66" s="137"/>
      <c r="BS66" s="137"/>
      <c r="BT66" s="137"/>
      <c r="BU66" s="137"/>
      <c r="BV66" s="137"/>
    </row>
    <row r="67" spans="1:74" x14ac:dyDescent="0.2">
      <c r="A67" s="62"/>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137"/>
      <c r="AZ67" s="137"/>
      <c r="BA67" s="137"/>
      <c r="BB67" s="137"/>
      <c r="BC67" s="137"/>
      <c r="BD67" s="769"/>
      <c r="BE67" s="769"/>
      <c r="BF67" s="769"/>
      <c r="BG67" s="954"/>
      <c r="BH67" s="954"/>
      <c r="BI67" s="954"/>
      <c r="BJ67" s="137"/>
      <c r="BK67" s="137"/>
      <c r="BL67" s="137"/>
      <c r="BM67" s="137"/>
      <c r="BN67" s="137"/>
      <c r="BO67" s="137"/>
      <c r="BP67" s="137"/>
      <c r="BQ67" s="137"/>
      <c r="BR67" s="137"/>
      <c r="BS67" s="137"/>
      <c r="BT67" s="137"/>
      <c r="BU67" s="137"/>
      <c r="BV67" s="137"/>
    </row>
    <row r="68" spans="1:74" x14ac:dyDescent="0.2">
      <c r="A68" s="62"/>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137"/>
      <c r="AZ68" s="137"/>
      <c r="BA68" s="137"/>
      <c r="BB68" s="137"/>
      <c r="BC68" s="137"/>
      <c r="BD68" s="769"/>
      <c r="BE68" s="769"/>
      <c r="BF68" s="769"/>
      <c r="BG68" s="954"/>
      <c r="BH68" s="954"/>
      <c r="BI68" s="954"/>
      <c r="BJ68" s="137"/>
      <c r="BK68" s="137"/>
      <c r="BL68" s="137"/>
      <c r="BM68" s="137"/>
      <c r="BN68" s="137"/>
      <c r="BO68" s="137"/>
      <c r="BP68" s="137"/>
      <c r="BQ68" s="137"/>
      <c r="BR68" s="137"/>
      <c r="BS68" s="137"/>
      <c r="BT68" s="137"/>
      <c r="BU68" s="137"/>
      <c r="BV68" s="137"/>
    </row>
    <row r="69" spans="1:74" x14ac:dyDescent="0.2">
      <c r="A69" s="62"/>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137"/>
      <c r="AZ69" s="137"/>
      <c r="BA69" s="137"/>
      <c r="BB69" s="137"/>
      <c r="BC69" s="137"/>
      <c r="BD69" s="769"/>
      <c r="BE69" s="769"/>
      <c r="BF69" s="769"/>
      <c r="BG69" s="954"/>
      <c r="BH69" s="954"/>
      <c r="BI69" s="954"/>
      <c r="BJ69" s="137"/>
      <c r="BK69" s="137"/>
      <c r="BL69" s="137"/>
      <c r="BM69" s="137"/>
      <c r="BN69" s="137"/>
      <c r="BO69" s="137"/>
      <c r="BP69" s="137"/>
      <c r="BQ69" s="137"/>
      <c r="BR69" s="137"/>
      <c r="BS69" s="137"/>
      <c r="BT69" s="137"/>
      <c r="BU69" s="137"/>
      <c r="BV69" s="137"/>
    </row>
    <row r="70" spans="1:74" x14ac:dyDescent="0.2">
      <c r="A70" s="6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137"/>
      <c r="AZ70" s="137"/>
      <c r="BA70" s="137"/>
      <c r="BB70" s="137"/>
      <c r="BC70" s="137"/>
      <c r="BD70" s="769"/>
      <c r="BE70" s="769"/>
      <c r="BF70" s="769"/>
      <c r="BG70" s="954"/>
      <c r="BH70" s="954"/>
      <c r="BI70" s="954"/>
      <c r="BJ70" s="137"/>
      <c r="BK70" s="137"/>
      <c r="BL70" s="137"/>
      <c r="BM70" s="137"/>
      <c r="BN70" s="137"/>
      <c r="BO70" s="137"/>
      <c r="BP70" s="137"/>
      <c r="BQ70" s="137"/>
      <c r="BR70" s="137"/>
      <c r="BS70" s="137"/>
      <c r="BT70" s="137"/>
      <c r="BU70" s="137"/>
      <c r="BV70" s="137"/>
    </row>
    <row r="71" spans="1:74" x14ac:dyDescent="0.2">
      <c r="A71" s="62"/>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137"/>
      <c r="AZ71" s="137"/>
      <c r="BA71" s="137"/>
      <c r="BB71" s="137"/>
      <c r="BC71" s="137"/>
      <c r="BD71" s="769"/>
      <c r="BE71" s="769"/>
      <c r="BF71" s="769"/>
      <c r="BG71" s="954"/>
      <c r="BH71" s="954"/>
      <c r="BI71" s="954"/>
      <c r="BJ71" s="137"/>
      <c r="BK71" s="137"/>
      <c r="BL71" s="137"/>
      <c r="BM71" s="137"/>
      <c r="BN71" s="137"/>
      <c r="BO71" s="137"/>
      <c r="BP71" s="137"/>
      <c r="BQ71" s="137"/>
      <c r="BR71" s="137"/>
      <c r="BS71" s="137"/>
      <c r="BT71" s="137"/>
      <c r="BU71" s="137"/>
      <c r="BV71" s="137"/>
    </row>
    <row r="72" spans="1:74" x14ac:dyDescent="0.2">
      <c r="BK72" s="138"/>
      <c r="BL72" s="138"/>
      <c r="BM72" s="138"/>
      <c r="BN72" s="138"/>
      <c r="BO72" s="138"/>
      <c r="BP72" s="138"/>
      <c r="BQ72" s="138"/>
      <c r="BR72" s="138"/>
      <c r="BS72" s="138"/>
      <c r="BT72" s="138"/>
      <c r="BU72" s="138"/>
      <c r="BV72" s="138"/>
    </row>
    <row r="73" spans="1:74" x14ac:dyDescent="0.2">
      <c r="A73" s="62"/>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137"/>
      <c r="AZ73" s="137"/>
      <c r="BA73" s="137"/>
      <c r="BB73" s="137"/>
      <c r="BC73" s="137"/>
      <c r="BD73" s="769"/>
      <c r="BE73" s="769"/>
      <c r="BF73" s="769"/>
      <c r="BG73" s="954"/>
      <c r="BH73" s="954"/>
      <c r="BI73" s="954"/>
      <c r="BJ73" s="137"/>
      <c r="BK73" s="137"/>
      <c r="BL73" s="137"/>
      <c r="BM73" s="137"/>
      <c r="BN73" s="137"/>
      <c r="BO73" s="137"/>
      <c r="BP73" s="137"/>
      <c r="BQ73" s="137"/>
      <c r="BR73" s="137"/>
      <c r="BS73" s="137"/>
      <c r="BT73" s="137"/>
      <c r="BU73" s="137"/>
      <c r="BV73" s="137"/>
    </row>
    <row r="74" spans="1:74" x14ac:dyDescent="0.2">
      <c r="A74" s="62"/>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137"/>
      <c r="AZ74" s="137"/>
      <c r="BA74" s="137"/>
      <c r="BB74" s="137"/>
      <c r="BC74" s="137"/>
      <c r="BD74" s="769"/>
      <c r="BE74" s="769"/>
      <c r="BF74" s="769"/>
      <c r="BG74" s="954"/>
      <c r="BH74" s="954"/>
      <c r="BI74" s="954"/>
      <c r="BJ74" s="137"/>
      <c r="BK74" s="137"/>
      <c r="BL74" s="137"/>
      <c r="BM74" s="137"/>
      <c r="BN74" s="137"/>
      <c r="BO74" s="137"/>
      <c r="BP74" s="137"/>
      <c r="BQ74" s="137"/>
      <c r="BR74" s="137"/>
      <c r="BS74" s="137"/>
      <c r="BT74" s="137"/>
      <c r="BU74" s="137"/>
      <c r="BV74" s="137"/>
    </row>
    <row r="75" spans="1:74" x14ac:dyDescent="0.2">
      <c r="A75" s="62"/>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137"/>
      <c r="AZ75" s="137"/>
      <c r="BA75" s="137"/>
      <c r="BB75" s="137"/>
      <c r="BC75" s="137"/>
      <c r="BD75" s="769"/>
      <c r="BE75" s="769"/>
      <c r="BF75" s="769"/>
      <c r="BG75" s="954"/>
      <c r="BH75" s="954"/>
      <c r="BI75" s="954"/>
      <c r="BJ75" s="137"/>
      <c r="BK75" s="137"/>
      <c r="BL75" s="137"/>
      <c r="BM75" s="137"/>
      <c r="BN75" s="137"/>
      <c r="BO75" s="137"/>
      <c r="BP75" s="137"/>
      <c r="BQ75" s="137"/>
      <c r="BR75" s="137"/>
      <c r="BS75" s="137"/>
      <c r="BT75" s="137"/>
      <c r="BU75" s="137"/>
      <c r="BV75" s="137"/>
    </row>
    <row r="76" spans="1:74" x14ac:dyDescent="0.2">
      <c r="A76" s="62"/>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137"/>
      <c r="AZ76" s="137"/>
      <c r="BA76" s="137"/>
      <c r="BB76" s="137"/>
      <c r="BC76" s="137"/>
      <c r="BD76" s="769"/>
      <c r="BE76" s="769"/>
      <c r="BF76" s="769"/>
      <c r="BG76" s="954"/>
      <c r="BH76" s="954"/>
      <c r="BI76" s="954"/>
      <c r="BJ76" s="137"/>
      <c r="BK76" s="137"/>
      <c r="BL76" s="137"/>
      <c r="BM76" s="137"/>
      <c r="BN76" s="137"/>
      <c r="BO76" s="137"/>
      <c r="BP76" s="137"/>
      <c r="BQ76" s="137"/>
      <c r="BR76" s="137"/>
      <c r="BS76" s="137"/>
      <c r="BT76" s="137"/>
      <c r="BU76" s="137"/>
      <c r="BV76" s="137"/>
    </row>
    <row r="77" spans="1:74" x14ac:dyDescent="0.2">
      <c r="A77" s="62"/>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137"/>
      <c r="AZ77" s="137"/>
      <c r="BA77" s="137"/>
      <c r="BB77" s="137"/>
      <c r="BC77" s="137"/>
      <c r="BD77" s="769"/>
      <c r="BE77" s="769"/>
      <c r="BF77" s="769"/>
      <c r="BG77" s="954"/>
      <c r="BH77" s="954"/>
      <c r="BI77" s="954"/>
      <c r="BJ77" s="137"/>
      <c r="BK77" s="137"/>
      <c r="BL77" s="137"/>
      <c r="BM77" s="137"/>
      <c r="BN77" s="137"/>
      <c r="BO77" s="137"/>
      <c r="BP77" s="137"/>
      <c r="BQ77" s="137"/>
      <c r="BR77" s="137"/>
      <c r="BS77" s="137"/>
      <c r="BT77" s="137"/>
      <c r="BU77" s="137"/>
      <c r="BV77" s="137"/>
    </row>
    <row r="78" spans="1:74" x14ac:dyDescent="0.2">
      <c r="A78" s="62"/>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137"/>
      <c r="AZ78" s="137"/>
      <c r="BA78" s="137"/>
      <c r="BB78" s="137"/>
      <c r="BC78" s="137"/>
      <c r="BD78" s="769"/>
      <c r="BE78" s="769"/>
      <c r="BF78" s="769"/>
      <c r="BG78" s="954"/>
      <c r="BH78" s="954"/>
      <c r="BI78" s="954"/>
      <c r="BJ78" s="137"/>
      <c r="BK78" s="137"/>
      <c r="BL78" s="137"/>
      <c r="BM78" s="137"/>
      <c r="BN78" s="137"/>
      <c r="BO78" s="137"/>
      <c r="BP78" s="137"/>
      <c r="BQ78" s="137"/>
      <c r="BR78" s="137"/>
      <c r="BS78" s="137"/>
      <c r="BT78" s="137"/>
      <c r="BU78" s="137"/>
      <c r="BV78" s="137"/>
    </row>
    <row r="79" spans="1:74" x14ac:dyDescent="0.2">
      <c r="A79" s="62"/>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137"/>
      <c r="AZ79" s="137"/>
      <c r="BA79" s="137"/>
      <c r="BB79" s="137"/>
      <c r="BC79" s="137"/>
      <c r="BD79" s="769"/>
      <c r="BE79" s="769"/>
      <c r="BF79" s="769"/>
      <c r="BG79" s="954"/>
      <c r="BH79" s="954"/>
      <c r="BI79" s="954"/>
      <c r="BJ79" s="137"/>
      <c r="BK79" s="137"/>
      <c r="BL79" s="137"/>
      <c r="BM79" s="137"/>
      <c r="BN79" s="137"/>
      <c r="BO79" s="137"/>
      <c r="BP79" s="137"/>
      <c r="BQ79" s="137"/>
      <c r="BR79" s="137"/>
      <c r="BS79" s="137"/>
      <c r="BT79" s="137"/>
      <c r="BU79" s="137"/>
      <c r="BV79" s="137"/>
    </row>
    <row r="80" spans="1:74" x14ac:dyDescent="0.2">
      <c r="A80" s="62"/>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137"/>
      <c r="AZ80" s="137"/>
      <c r="BA80" s="137"/>
      <c r="BB80" s="137"/>
      <c r="BC80" s="137"/>
      <c r="BD80" s="769"/>
      <c r="BE80" s="769"/>
      <c r="BF80" s="769"/>
      <c r="BG80" s="954"/>
      <c r="BH80" s="954"/>
      <c r="BI80" s="954"/>
      <c r="BJ80" s="137"/>
      <c r="BK80" s="137"/>
      <c r="BL80" s="137"/>
      <c r="BM80" s="137"/>
      <c r="BN80" s="137"/>
      <c r="BO80" s="137"/>
      <c r="BP80" s="137"/>
      <c r="BQ80" s="137"/>
      <c r="BR80" s="137"/>
      <c r="BS80" s="137"/>
      <c r="BT80" s="137"/>
      <c r="BU80" s="137"/>
      <c r="BV80" s="137"/>
    </row>
    <row r="81" spans="1:74" x14ac:dyDescent="0.2">
      <c r="A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137"/>
      <c r="AZ81" s="137"/>
      <c r="BA81" s="137"/>
      <c r="BB81" s="137"/>
      <c r="BC81" s="137"/>
      <c r="BD81" s="769"/>
      <c r="BE81" s="769"/>
      <c r="BF81" s="769"/>
      <c r="BG81" s="954"/>
      <c r="BH81" s="954"/>
      <c r="BI81" s="954"/>
      <c r="BJ81" s="137"/>
      <c r="BK81" s="137"/>
      <c r="BL81" s="137"/>
      <c r="BM81" s="137"/>
      <c r="BN81" s="137"/>
      <c r="BO81" s="137"/>
      <c r="BP81" s="137"/>
      <c r="BQ81" s="137"/>
      <c r="BR81" s="137"/>
      <c r="BS81" s="137"/>
      <c r="BT81" s="137"/>
      <c r="BU81" s="137"/>
      <c r="BV81" s="137"/>
    </row>
    <row r="82" spans="1:74" x14ac:dyDescent="0.2">
      <c r="BK82" s="138"/>
      <c r="BL82" s="138"/>
      <c r="BM82" s="138"/>
      <c r="BN82" s="138"/>
      <c r="BO82" s="138"/>
      <c r="BP82" s="138"/>
      <c r="BQ82" s="138"/>
      <c r="BR82" s="138"/>
      <c r="BS82" s="138"/>
      <c r="BT82" s="138"/>
      <c r="BU82" s="138"/>
      <c r="BV82" s="138"/>
    </row>
    <row r="83" spans="1:74" x14ac:dyDescent="0.2">
      <c r="BK83" s="138"/>
      <c r="BL83" s="138"/>
      <c r="BM83" s="138"/>
      <c r="BN83" s="138"/>
      <c r="BO83" s="138"/>
      <c r="BP83" s="138"/>
      <c r="BQ83" s="138"/>
      <c r="BR83" s="138"/>
      <c r="BS83" s="138"/>
      <c r="BT83" s="138"/>
      <c r="BU83" s="138"/>
      <c r="BV83" s="138"/>
    </row>
    <row r="84" spans="1:74" x14ac:dyDescent="0.2">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139"/>
      <c r="AZ84" s="139"/>
      <c r="BA84" s="139"/>
      <c r="BB84" s="139"/>
      <c r="BC84" s="139"/>
      <c r="BD84" s="770"/>
      <c r="BE84" s="770"/>
      <c r="BF84" s="770"/>
      <c r="BG84" s="955"/>
      <c r="BH84" s="955"/>
      <c r="BI84" s="955"/>
      <c r="BJ84" s="139"/>
      <c r="BK84" s="139"/>
      <c r="BL84" s="139"/>
      <c r="BM84" s="139"/>
      <c r="BN84" s="139"/>
      <c r="BO84" s="139"/>
      <c r="BP84" s="139"/>
      <c r="BQ84" s="139"/>
      <c r="BR84" s="139"/>
      <c r="BS84" s="139"/>
      <c r="BT84" s="139"/>
      <c r="BU84" s="139"/>
      <c r="BV84" s="139"/>
    </row>
    <row r="85" spans="1:74" x14ac:dyDescent="0.2">
      <c r="BK85" s="138"/>
      <c r="BL85" s="138"/>
      <c r="BM85" s="138"/>
      <c r="BN85" s="138"/>
      <c r="BO85" s="138"/>
      <c r="BP85" s="138"/>
      <c r="BQ85" s="138"/>
      <c r="BR85" s="138"/>
      <c r="BS85" s="138"/>
      <c r="BT85" s="138"/>
      <c r="BU85" s="138"/>
      <c r="BV85" s="138"/>
    </row>
    <row r="86" spans="1:74" x14ac:dyDescent="0.2">
      <c r="BK86" s="138"/>
      <c r="BL86" s="138"/>
      <c r="BM86" s="138"/>
      <c r="BN86" s="138"/>
      <c r="BO86" s="138"/>
      <c r="BP86" s="138"/>
      <c r="BQ86" s="138"/>
      <c r="BR86" s="138"/>
      <c r="BS86" s="138"/>
      <c r="BT86" s="138"/>
      <c r="BU86" s="138"/>
      <c r="BV86" s="138"/>
    </row>
    <row r="87" spans="1:74" x14ac:dyDescent="0.2">
      <c r="BK87" s="138"/>
      <c r="BL87" s="138"/>
      <c r="BM87" s="138"/>
      <c r="BN87" s="138"/>
      <c r="BO87" s="138"/>
      <c r="BP87" s="138"/>
      <c r="BQ87" s="138"/>
      <c r="BR87" s="138"/>
      <c r="BS87" s="138"/>
      <c r="BT87" s="138"/>
      <c r="BU87" s="138"/>
      <c r="BV87" s="138"/>
    </row>
    <row r="88" spans="1:74" x14ac:dyDescent="0.2">
      <c r="BK88" s="138"/>
      <c r="BL88" s="138"/>
      <c r="BM88" s="138"/>
      <c r="BN88" s="138"/>
      <c r="BO88" s="138"/>
      <c r="BP88" s="138"/>
      <c r="BQ88" s="138"/>
      <c r="BR88" s="138"/>
      <c r="BS88" s="138"/>
      <c r="BT88" s="138"/>
      <c r="BU88" s="138"/>
      <c r="BV88" s="138"/>
    </row>
    <row r="89" spans="1:74" x14ac:dyDescent="0.2">
      <c r="BK89" s="138"/>
      <c r="BL89" s="138"/>
      <c r="BM89" s="138"/>
      <c r="BN89" s="138"/>
      <c r="BO89" s="138"/>
      <c r="BP89" s="138"/>
      <c r="BQ89" s="138"/>
      <c r="BR89" s="138"/>
      <c r="BS89" s="138"/>
      <c r="BT89" s="138"/>
      <c r="BU89" s="138"/>
      <c r="BV89" s="138"/>
    </row>
    <row r="90" spans="1:74" x14ac:dyDescent="0.2">
      <c r="BK90" s="138"/>
      <c r="BL90" s="138"/>
      <c r="BM90" s="138"/>
      <c r="BN90" s="138"/>
      <c r="BO90" s="138"/>
      <c r="BP90" s="138"/>
      <c r="BQ90" s="138"/>
      <c r="BR90" s="138"/>
      <c r="BS90" s="138"/>
      <c r="BT90" s="138"/>
      <c r="BU90" s="138"/>
      <c r="BV90" s="138"/>
    </row>
    <row r="91" spans="1:74" x14ac:dyDescent="0.2">
      <c r="BK91" s="138"/>
      <c r="BL91" s="138"/>
      <c r="BM91" s="138"/>
      <c r="BN91" s="138"/>
      <c r="BO91" s="138"/>
      <c r="BP91" s="138"/>
      <c r="BQ91" s="138"/>
      <c r="BR91" s="138"/>
      <c r="BS91" s="138"/>
      <c r="BT91" s="138"/>
      <c r="BU91" s="138"/>
      <c r="BV91" s="138"/>
    </row>
    <row r="92" spans="1:74" x14ac:dyDescent="0.2">
      <c r="BK92" s="138"/>
      <c r="BL92" s="138"/>
      <c r="BM92" s="138"/>
      <c r="BN92" s="138"/>
      <c r="BO92" s="138"/>
      <c r="BP92" s="138"/>
      <c r="BQ92" s="138"/>
      <c r="BR92" s="138"/>
      <c r="BS92" s="138"/>
      <c r="BT92" s="138"/>
      <c r="BU92" s="138"/>
      <c r="BV92" s="138"/>
    </row>
    <row r="93" spans="1:74" x14ac:dyDescent="0.2">
      <c r="BK93" s="138"/>
      <c r="BL93" s="138"/>
      <c r="BM93" s="138"/>
      <c r="BN93" s="138"/>
      <c r="BO93" s="138"/>
      <c r="BP93" s="138"/>
      <c r="BQ93" s="138"/>
      <c r="BR93" s="138"/>
      <c r="BS93" s="138"/>
      <c r="BT93" s="138"/>
      <c r="BU93" s="138"/>
      <c r="BV93" s="138"/>
    </row>
    <row r="94" spans="1:74" x14ac:dyDescent="0.2">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140"/>
      <c r="AZ94" s="140"/>
      <c r="BA94" s="140"/>
      <c r="BB94" s="140"/>
      <c r="BC94" s="140"/>
      <c r="BD94" s="771"/>
      <c r="BE94" s="771"/>
      <c r="BF94" s="771"/>
      <c r="BG94" s="956"/>
      <c r="BH94" s="956"/>
      <c r="BI94" s="956"/>
      <c r="BJ94" s="140"/>
      <c r="BK94" s="140"/>
      <c r="BL94" s="140"/>
      <c r="BM94" s="140"/>
      <c r="BN94" s="140"/>
      <c r="BO94" s="140"/>
      <c r="BP94" s="140"/>
      <c r="BQ94" s="140"/>
      <c r="BR94" s="140"/>
      <c r="BS94" s="140"/>
      <c r="BT94" s="140"/>
      <c r="BU94" s="140"/>
      <c r="BV94" s="140"/>
    </row>
    <row r="95" spans="1:74" x14ac:dyDescent="0.2">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140"/>
      <c r="AZ95" s="140"/>
      <c r="BA95" s="140"/>
      <c r="BB95" s="140"/>
      <c r="BC95" s="140"/>
      <c r="BD95" s="771"/>
      <c r="BE95" s="771"/>
      <c r="BF95" s="771"/>
      <c r="BG95" s="956"/>
      <c r="BH95" s="956"/>
      <c r="BI95" s="956"/>
      <c r="BJ95" s="140"/>
      <c r="BK95" s="140"/>
      <c r="BL95" s="140"/>
      <c r="BM95" s="140"/>
      <c r="BN95" s="140"/>
      <c r="BO95" s="140"/>
      <c r="BP95" s="140"/>
      <c r="BQ95" s="140"/>
      <c r="BR95" s="140"/>
      <c r="BS95" s="140"/>
      <c r="BT95" s="140"/>
      <c r="BU95" s="140"/>
      <c r="BV95" s="140"/>
    </row>
    <row r="96" spans="1:74" x14ac:dyDescent="0.2">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140"/>
      <c r="AZ96" s="140"/>
      <c r="BA96" s="140"/>
      <c r="BB96" s="140"/>
      <c r="BC96" s="140"/>
      <c r="BD96" s="771"/>
      <c r="BE96" s="771"/>
      <c r="BF96" s="771"/>
      <c r="BG96" s="956"/>
      <c r="BH96" s="956"/>
      <c r="BI96" s="956"/>
      <c r="BJ96" s="140"/>
      <c r="BK96" s="140"/>
      <c r="BL96" s="140"/>
      <c r="BM96" s="140"/>
      <c r="BN96" s="140"/>
      <c r="BO96" s="140"/>
      <c r="BP96" s="140"/>
      <c r="BQ96" s="140"/>
      <c r="BR96" s="140"/>
      <c r="BS96" s="140"/>
      <c r="BT96" s="140"/>
      <c r="BU96" s="140"/>
      <c r="BV96" s="140"/>
    </row>
    <row r="97" spans="3:74" x14ac:dyDescent="0.2">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140"/>
      <c r="AZ97" s="140"/>
      <c r="BA97" s="140"/>
      <c r="BB97" s="140"/>
      <c r="BC97" s="140"/>
      <c r="BD97" s="771"/>
      <c r="BE97" s="771"/>
      <c r="BF97" s="771"/>
      <c r="BG97" s="956"/>
      <c r="BH97" s="956"/>
      <c r="BI97" s="956"/>
      <c r="BJ97" s="140"/>
      <c r="BK97" s="140"/>
      <c r="BL97" s="140"/>
      <c r="BM97" s="140"/>
      <c r="BN97" s="140"/>
      <c r="BO97" s="140"/>
      <c r="BP97" s="140"/>
      <c r="BQ97" s="140"/>
      <c r="BR97" s="140"/>
      <c r="BS97" s="140"/>
      <c r="BT97" s="140"/>
      <c r="BU97" s="140"/>
      <c r="BV97" s="140"/>
    </row>
    <row r="98" spans="3:74" x14ac:dyDescent="0.2">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140"/>
      <c r="AZ98" s="140"/>
      <c r="BA98" s="140"/>
      <c r="BB98" s="140"/>
      <c r="BC98" s="140"/>
      <c r="BD98" s="771"/>
      <c r="BE98" s="771"/>
      <c r="BF98" s="771"/>
      <c r="BG98" s="956"/>
      <c r="BH98" s="956"/>
      <c r="BI98" s="956"/>
      <c r="BJ98" s="140"/>
      <c r="BK98" s="140"/>
      <c r="BL98" s="140"/>
      <c r="BM98" s="140"/>
      <c r="BN98" s="140"/>
      <c r="BO98" s="140"/>
      <c r="BP98" s="140"/>
      <c r="BQ98" s="140"/>
      <c r="BR98" s="140"/>
      <c r="BS98" s="140"/>
      <c r="BT98" s="140"/>
      <c r="BU98" s="140"/>
      <c r="BV98" s="140"/>
    </row>
    <row r="99" spans="3:74" x14ac:dyDescent="0.2">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140"/>
      <c r="AZ99" s="140"/>
      <c r="BA99" s="140"/>
      <c r="BB99" s="140"/>
      <c r="BC99" s="140"/>
      <c r="BD99" s="771"/>
      <c r="BE99" s="771"/>
      <c r="BF99" s="771"/>
      <c r="BG99" s="956"/>
      <c r="BH99" s="956"/>
      <c r="BI99" s="956"/>
      <c r="BJ99" s="140"/>
      <c r="BK99" s="140"/>
      <c r="BL99" s="140"/>
      <c r="BM99" s="140"/>
      <c r="BN99" s="140"/>
      <c r="BO99" s="140"/>
      <c r="BP99" s="140"/>
      <c r="BQ99" s="140"/>
      <c r="BR99" s="140"/>
      <c r="BS99" s="140"/>
      <c r="BT99" s="140"/>
      <c r="BU99" s="140"/>
      <c r="BV99" s="140"/>
    </row>
    <row r="100" spans="3:74" x14ac:dyDescent="0.2">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140"/>
      <c r="AZ100" s="140"/>
      <c r="BA100" s="140"/>
      <c r="BB100" s="140"/>
      <c r="BC100" s="140"/>
      <c r="BD100" s="771"/>
      <c r="BE100" s="771"/>
      <c r="BF100" s="771"/>
      <c r="BG100" s="956"/>
      <c r="BH100" s="956"/>
      <c r="BI100" s="956"/>
      <c r="BJ100" s="140"/>
      <c r="BK100" s="140"/>
      <c r="BL100" s="140"/>
      <c r="BM100" s="140"/>
      <c r="BN100" s="140"/>
      <c r="BO100" s="140"/>
      <c r="BP100" s="140"/>
      <c r="BQ100" s="140"/>
      <c r="BR100" s="140"/>
      <c r="BS100" s="140"/>
      <c r="BT100" s="140"/>
      <c r="BU100" s="140"/>
      <c r="BV100" s="140"/>
    </row>
    <row r="101" spans="3:74" x14ac:dyDescent="0.2">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140"/>
      <c r="AZ101" s="140"/>
      <c r="BA101" s="140"/>
      <c r="BB101" s="140"/>
      <c r="BC101" s="140"/>
      <c r="BD101" s="771"/>
      <c r="BE101" s="771"/>
      <c r="BF101" s="771"/>
      <c r="BG101" s="956"/>
      <c r="BH101" s="956"/>
      <c r="BI101" s="956"/>
      <c r="BJ101" s="140"/>
      <c r="BK101" s="140"/>
      <c r="BL101" s="140"/>
      <c r="BM101" s="140"/>
      <c r="BN101" s="140"/>
      <c r="BO101" s="140"/>
      <c r="BP101" s="140"/>
      <c r="BQ101" s="140"/>
      <c r="BR101" s="140"/>
      <c r="BS101" s="140"/>
      <c r="BT101" s="140"/>
      <c r="BU101" s="140"/>
      <c r="BV101" s="140"/>
    </row>
    <row r="102" spans="3:74" x14ac:dyDescent="0.2">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140"/>
      <c r="AZ102" s="140"/>
      <c r="BA102" s="140"/>
      <c r="BB102" s="140"/>
      <c r="BC102" s="140"/>
      <c r="BD102" s="771"/>
      <c r="BE102" s="771"/>
      <c r="BF102" s="771"/>
      <c r="BG102" s="956"/>
      <c r="BH102" s="956"/>
      <c r="BI102" s="956"/>
      <c r="BJ102" s="140"/>
      <c r="BK102" s="140"/>
      <c r="BL102" s="140"/>
      <c r="BM102" s="140"/>
      <c r="BN102" s="140"/>
      <c r="BO102" s="140"/>
      <c r="BP102" s="140"/>
      <c r="BQ102" s="140"/>
      <c r="BR102" s="140"/>
      <c r="BS102" s="140"/>
      <c r="BT102" s="140"/>
      <c r="BU102" s="140"/>
      <c r="BV102" s="140"/>
    </row>
    <row r="103" spans="3:74" x14ac:dyDescent="0.2">
      <c r="BK103" s="138"/>
      <c r="BL103" s="138"/>
      <c r="BM103" s="138"/>
      <c r="BN103" s="138"/>
      <c r="BO103" s="138"/>
      <c r="BP103" s="138"/>
      <c r="BQ103" s="138"/>
      <c r="BR103" s="138"/>
      <c r="BS103" s="138"/>
      <c r="BT103" s="138"/>
      <c r="BU103" s="138"/>
      <c r="BV103" s="138"/>
    </row>
    <row r="104" spans="3:74" x14ac:dyDescent="0.2">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141"/>
      <c r="AZ104" s="141"/>
      <c r="BA104" s="141"/>
      <c r="BB104" s="141"/>
      <c r="BC104" s="141"/>
      <c r="BD104" s="772"/>
      <c r="BE104" s="772"/>
      <c r="BF104" s="772"/>
      <c r="BG104" s="957"/>
      <c r="BH104" s="957"/>
      <c r="BI104" s="957"/>
      <c r="BJ104" s="141"/>
      <c r="BK104" s="141"/>
      <c r="BL104" s="141"/>
      <c r="BM104" s="141"/>
      <c r="BN104" s="141"/>
      <c r="BO104" s="141"/>
      <c r="BP104" s="141"/>
      <c r="BQ104" s="141"/>
      <c r="BR104" s="141"/>
      <c r="BS104" s="141"/>
      <c r="BT104" s="141"/>
      <c r="BU104" s="141"/>
      <c r="BV104" s="141"/>
    </row>
    <row r="105" spans="3:74" x14ac:dyDescent="0.2">
      <c r="BK105" s="138"/>
      <c r="BL105" s="138"/>
      <c r="BM105" s="138"/>
      <c r="BN105" s="138"/>
      <c r="BO105" s="138"/>
      <c r="BP105" s="138"/>
      <c r="BQ105" s="138"/>
      <c r="BR105" s="138"/>
      <c r="BS105" s="138"/>
      <c r="BT105" s="138"/>
      <c r="BU105" s="138"/>
      <c r="BV105" s="138"/>
    </row>
    <row r="106" spans="3:74" x14ac:dyDescent="0.2">
      <c r="BK106" s="138"/>
      <c r="BL106" s="138"/>
      <c r="BM106" s="138"/>
      <c r="BN106" s="138"/>
      <c r="BO106" s="138"/>
      <c r="BP106" s="138"/>
      <c r="BQ106" s="138"/>
      <c r="BR106" s="138"/>
      <c r="BS106" s="138"/>
      <c r="BT106" s="138"/>
      <c r="BU106" s="138"/>
      <c r="BV106" s="138"/>
    </row>
    <row r="107" spans="3:74" x14ac:dyDescent="0.2">
      <c r="BK107" s="138"/>
      <c r="BL107" s="138"/>
      <c r="BM107" s="138"/>
      <c r="BN107" s="138"/>
      <c r="BO107" s="138"/>
      <c r="BP107" s="138"/>
      <c r="BQ107" s="138"/>
      <c r="BR107" s="138"/>
      <c r="BS107" s="138"/>
      <c r="BT107" s="138"/>
      <c r="BU107" s="138"/>
      <c r="BV107" s="138"/>
    </row>
    <row r="108" spans="3:74" x14ac:dyDescent="0.2">
      <c r="BK108" s="138"/>
      <c r="BL108" s="138"/>
      <c r="BM108" s="138"/>
      <c r="BN108" s="138"/>
      <c r="BO108" s="138"/>
      <c r="BP108" s="138"/>
      <c r="BQ108" s="138"/>
      <c r="BR108" s="138"/>
      <c r="BS108" s="138"/>
      <c r="BT108" s="138"/>
      <c r="BU108" s="138"/>
      <c r="BV108" s="138"/>
    </row>
    <row r="109" spans="3:74" x14ac:dyDescent="0.2">
      <c r="BK109" s="138"/>
      <c r="BL109" s="138"/>
      <c r="BM109" s="138"/>
      <c r="BN109" s="138"/>
      <c r="BO109" s="138"/>
      <c r="BP109" s="138"/>
      <c r="BQ109" s="138"/>
      <c r="BR109" s="138"/>
      <c r="BS109" s="138"/>
      <c r="BT109" s="138"/>
      <c r="BU109" s="138"/>
      <c r="BV109" s="138"/>
    </row>
    <row r="110" spans="3:74" x14ac:dyDescent="0.2">
      <c r="BK110" s="138"/>
      <c r="BL110" s="138"/>
      <c r="BM110" s="138"/>
      <c r="BN110" s="138"/>
      <c r="BO110" s="138"/>
      <c r="BP110" s="138"/>
      <c r="BQ110" s="138"/>
      <c r="BR110" s="138"/>
      <c r="BS110" s="138"/>
      <c r="BT110" s="138"/>
      <c r="BU110" s="138"/>
      <c r="BV110" s="138"/>
    </row>
    <row r="111" spans="3:74" x14ac:dyDescent="0.2">
      <c r="BK111" s="138"/>
      <c r="BL111" s="138"/>
      <c r="BM111" s="138"/>
      <c r="BN111" s="138"/>
      <c r="BO111" s="138"/>
      <c r="BP111" s="138"/>
      <c r="BQ111" s="138"/>
      <c r="BR111" s="138"/>
      <c r="BS111" s="138"/>
      <c r="BT111" s="138"/>
      <c r="BU111" s="138"/>
      <c r="BV111" s="138"/>
    </row>
    <row r="112" spans="3:74" x14ac:dyDescent="0.2">
      <c r="BK112" s="138"/>
      <c r="BL112" s="138"/>
      <c r="BM112" s="138"/>
      <c r="BN112" s="138"/>
      <c r="BO112" s="138"/>
      <c r="BP112" s="138"/>
      <c r="BQ112" s="138"/>
      <c r="BR112" s="138"/>
      <c r="BS112" s="138"/>
      <c r="BT112" s="138"/>
      <c r="BU112" s="138"/>
      <c r="BV112" s="138"/>
    </row>
    <row r="113" spans="63:74" x14ac:dyDescent="0.2">
      <c r="BK113" s="138"/>
      <c r="BL113" s="138"/>
      <c r="BM113" s="138"/>
      <c r="BN113" s="138"/>
      <c r="BO113" s="138"/>
      <c r="BP113" s="138"/>
      <c r="BQ113" s="138"/>
      <c r="BR113" s="138"/>
      <c r="BS113" s="138"/>
      <c r="BT113" s="138"/>
      <c r="BU113" s="138"/>
      <c r="BV113" s="138"/>
    </row>
    <row r="114" spans="63:74" x14ac:dyDescent="0.2">
      <c r="BK114" s="138"/>
      <c r="BL114" s="138"/>
      <c r="BM114" s="138"/>
      <c r="BN114" s="138"/>
      <c r="BO114" s="138"/>
      <c r="BP114" s="138"/>
      <c r="BQ114" s="138"/>
      <c r="BR114" s="138"/>
      <c r="BS114" s="138"/>
      <c r="BT114" s="138"/>
      <c r="BU114" s="138"/>
      <c r="BV114" s="138"/>
    </row>
    <row r="115" spans="63:74" x14ac:dyDescent="0.2">
      <c r="BK115" s="138"/>
      <c r="BL115" s="138"/>
      <c r="BM115" s="138"/>
      <c r="BN115" s="138"/>
      <c r="BO115" s="138"/>
      <c r="BP115" s="138"/>
      <c r="BQ115" s="138"/>
      <c r="BR115" s="138"/>
      <c r="BS115" s="138"/>
      <c r="BT115" s="138"/>
      <c r="BU115" s="138"/>
      <c r="BV115" s="138"/>
    </row>
    <row r="116" spans="63:74" x14ac:dyDescent="0.2">
      <c r="BK116" s="138"/>
      <c r="BL116" s="138"/>
      <c r="BM116" s="138"/>
      <c r="BN116" s="138"/>
      <c r="BO116" s="138"/>
      <c r="BP116" s="138"/>
      <c r="BQ116" s="138"/>
      <c r="BR116" s="138"/>
      <c r="BS116" s="138"/>
      <c r="BT116" s="138"/>
      <c r="BU116" s="138"/>
      <c r="BV116" s="138"/>
    </row>
    <row r="117" spans="63:74" x14ac:dyDescent="0.2">
      <c r="BK117" s="138"/>
      <c r="BL117" s="138"/>
      <c r="BM117" s="138"/>
      <c r="BN117" s="138"/>
      <c r="BO117" s="138"/>
      <c r="BP117" s="138"/>
      <c r="BQ117" s="138"/>
      <c r="BR117" s="138"/>
      <c r="BS117" s="138"/>
      <c r="BT117" s="138"/>
      <c r="BU117" s="138"/>
      <c r="BV117" s="138"/>
    </row>
    <row r="118" spans="63:74" x14ac:dyDescent="0.2">
      <c r="BK118" s="138"/>
      <c r="BL118" s="138"/>
      <c r="BM118" s="138"/>
      <c r="BN118" s="138"/>
      <c r="BO118" s="138"/>
      <c r="BP118" s="138"/>
      <c r="BQ118" s="138"/>
      <c r="BR118" s="138"/>
      <c r="BS118" s="138"/>
      <c r="BT118" s="138"/>
      <c r="BU118" s="138"/>
      <c r="BV118" s="138"/>
    </row>
    <row r="119" spans="63:74" x14ac:dyDescent="0.2">
      <c r="BK119" s="138"/>
      <c r="BL119" s="138"/>
      <c r="BM119" s="138"/>
      <c r="BN119" s="138"/>
      <c r="BO119" s="138"/>
      <c r="BP119" s="138"/>
      <c r="BQ119" s="138"/>
      <c r="BR119" s="138"/>
      <c r="BS119" s="138"/>
      <c r="BT119" s="138"/>
      <c r="BU119" s="138"/>
      <c r="BV119" s="138"/>
    </row>
    <row r="120" spans="63:74" x14ac:dyDescent="0.2">
      <c r="BK120" s="138"/>
      <c r="BL120" s="138"/>
      <c r="BM120" s="138"/>
      <c r="BN120" s="138"/>
      <c r="BO120" s="138"/>
      <c r="BP120" s="138"/>
      <c r="BQ120" s="138"/>
      <c r="BR120" s="138"/>
      <c r="BS120" s="138"/>
      <c r="BT120" s="138"/>
      <c r="BU120" s="138"/>
      <c r="BV120" s="138"/>
    </row>
    <row r="121" spans="63:74" x14ac:dyDescent="0.2">
      <c r="BK121" s="138"/>
      <c r="BL121" s="138"/>
      <c r="BM121" s="138"/>
      <c r="BN121" s="138"/>
      <c r="BO121" s="138"/>
      <c r="BP121" s="138"/>
      <c r="BQ121" s="138"/>
      <c r="BR121" s="138"/>
      <c r="BS121" s="138"/>
      <c r="BT121" s="138"/>
      <c r="BU121" s="138"/>
      <c r="BV121" s="138"/>
    </row>
    <row r="122" spans="63:74" x14ac:dyDescent="0.2">
      <c r="BK122" s="138"/>
      <c r="BL122" s="138"/>
      <c r="BM122" s="138"/>
      <c r="BN122" s="138"/>
      <c r="BO122" s="138"/>
      <c r="BP122" s="138"/>
      <c r="BQ122" s="138"/>
      <c r="BR122" s="138"/>
      <c r="BS122" s="138"/>
      <c r="BT122" s="138"/>
      <c r="BU122" s="138"/>
      <c r="BV122" s="138"/>
    </row>
    <row r="123" spans="63:74" x14ac:dyDescent="0.2">
      <c r="BK123" s="138"/>
      <c r="BL123" s="138"/>
      <c r="BM123" s="138"/>
      <c r="BN123" s="138"/>
      <c r="BO123" s="138"/>
      <c r="BP123" s="138"/>
      <c r="BQ123" s="138"/>
      <c r="BR123" s="138"/>
      <c r="BS123" s="138"/>
      <c r="BT123" s="138"/>
      <c r="BU123" s="138"/>
      <c r="BV123" s="138"/>
    </row>
    <row r="124" spans="63:74" x14ac:dyDescent="0.2">
      <c r="BK124" s="138"/>
      <c r="BL124" s="138"/>
      <c r="BM124" s="138"/>
      <c r="BN124" s="138"/>
      <c r="BO124" s="138"/>
      <c r="BP124" s="138"/>
      <c r="BQ124" s="138"/>
      <c r="BR124" s="138"/>
      <c r="BS124" s="138"/>
      <c r="BT124" s="138"/>
      <c r="BU124" s="138"/>
      <c r="BV124" s="138"/>
    </row>
    <row r="125" spans="63:74" x14ac:dyDescent="0.2">
      <c r="BK125" s="138"/>
      <c r="BL125" s="138"/>
      <c r="BM125" s="138"/>
      <c r="BN125" s="138"/>
      <c r="BO125" s="138"/>
      <c r="BP125" s="138"/>
      <c r="BQ125" s="138"/>
      <c r="BR125" s="138"/>
      <c r="BS125" s="138"/>
      <c r="BT125" s="138"/>
      <c r="BU125" s="138"/>
      <c r="BV125" s="138"/>
    </row>
    <row r="126" spans="63:74" x14ac:dyDescent="0.2">
      <c r="BK126" s="138"/>
      <c r="BL126" s="138"/>
      <c r="BM126" s="138"/>
      <c r="BN126" s="138"/>
      <c r="BO126" s="138"/>
      <c r="BP126" s="138"/>
      <c r="BQ126" s="138"/>
      <c r="BR126" s="138"/>
      <c r="BS126" s="138"/>
      <c r="BT126" s="138"/>
      <c r="BU126" s="138"/>
      <c r="BV126" s="138"/>
    </row>
    <row r="127" spans="63:74" x14ac:dyDescent="0.2">
      <c r="BK127" s="138"/>
      <c r="BL127" s="138"/>
      <c r="BM127" s="138"/>
      <c r="BN127" s="138"/>
      <c r="BO127" s="138"/>
      <c r="BP127" s="138"/>
      <c r="BQ127" s="138"/>
      <c r="BR127" s="138"/>
      <c r="BS127" s="138"/>
      <c r="BT127" s="138"/>
      <c r="BU127" s="138"/>
      <c r="BV127" s="138"/>
    </row>
    <row r="128" spans="63:74" x14ac:dyDescent="0.2">
      <c r="BK128" s="138"/>
      <c r="BL128" s="138"/>
      <c r="BM128" s="138"/>
      <c r="BN128" s="138"/>
      <c r="BO128" s="138"/>
      <c r="BP128" s="138"/>
      <c r="BQ128" s="138"/>
      <c r="BR128" s="138"/>
      <c r="BS128" s="138"/>
      <c r="BT128" s="138"/>
      <c r="BU128" s="138"/>
      <c r="BV128" s="138"/>
    </row>
    <row r="129" spans="63:74" x14ac:dyDescent="0.2">
      <c r="BK129" s="138"/>
      <c r="BL129" s="138"/>
      <c r="BM129" s="138"/>
      <c r="BN129" s="138"/>
      <c r="BO129" s="138"/>
      <c r="BP129" s="138"/>
      <c r="BQ129" s="138"/>
      <c r="BR129" s="138"/>
      <c r="BS129" s="138"/>
      <c r="BT129" s="138"/>
      <c r="BU129" s="138"/>
      <c r="BV129" s="138"/>
    </row>
    <row r="130" spans="63:74" x14ac:dyDescent="0.2">
      <c r="BK130" s="138"/>
      <c r="BL130" s="138"/>
      <c r="BM130" s="138"/>
      <c r="BN130" s="138"/>
      <c r="BO130" s="138"/>
      <c r="BP130" s="138"/>
      <c r="BQ130" s="138"/>
      <c r="BR130" s="138"/>
      <c r="BS130" s="138"/>
      <c r="BT130" s="138"/>
      <c r="BU130" s="138"/>
      <c r="BV130" s="138"/>
    </row>
    <row r="131" spans="63:74" x14ac:dyDescent="0.2">
      <c r="BK131" s="138"/>
      <c r="BL131" s="138"/>
      <c r="BM131" s="138"/>
      <c r="BN131" s="138"/>
      <c r="BO131" s="138"/>
      <c r="BP131" s="138"/>
      <c r="BQ131" s="138"/>
      <c r="BR131" s="138"/>
      <c r="BS131" s="138"/>
      <c r="BT131" s="138"/>
      <c r="BU131" s="138"/>
      <c r="BV131" s="138"/>
    </row>
    <row r="132" spans="63:74" x14ac:dyDescent="0.2">
      <c r="BK132" s="138"/>
      <c r="BL132" s="138"/>
      <c r="BM132" s="138"/>
      <c r="BN132" s="138"/>
      <c r="BO132" s="138"/>
      <c r="BP132" s="138"/>
      <c r="BQ132" s="138"/>
      <c r="BR132" s="138"/>
      <c r="BS132" s="138"/>
      <c r="BT132" s="138"/>
      <c r="BU132" s="138"/>
      <c r="BV132" s="138"/>
    </row>
    <row r="133" spans="63:74" x14ac:dyDescent="0.2">
      <c r="BK133" s="138"/>
      <c r="BL133" s="138"/>
      <c r="BM133" s="138"/>
      <c r="BN133" s="138"/>
      <c r="BO133" s="138"/>
      <c r="BP133" s="138"/>
      <c r="BQ133" s="138"/>
      <c r="BR133" s="138"/>
      <c r="BS133" s="138"/>
      <c r="BT133" s="138"/>
      <c r="BU133" s="138"/>
      <c r="BV133" s="138"/>
    </row>
    <row r="134" spans="63:74" x14ac:dyDescent="0.2">
      <c r="BK134" s="138"/>
      <c r="BL134" s="138"/>
      <c r="BM134" s="138"/>
      <c r="BN134" s="138"/>
      <c r="BO134" s="138"/>
      <c r="BP134" s="138"/>
      <c r="BQ134" s="138"/>
      <c r="BR134" s="138"/>
      <c r="BS134" s="138"/>
      <c r="BT134" s="138"/>
      <c r="BU134" s="138"/>
      <c r="BV134" s="138"/>
    </row>
    <row r="135" spans="63:74" x14ac:dyDescent="0.2">
      <c r="BK135" s="138"/>
      <c r="BL135" s="138"/>
      <c r="BM135" s="138"/>
      <c r="BN135" s="138"/>
      <c r="BO135" s="138"/>
      <c r="BP135" s="138"/>
      <c r="BQ135" s="138"/>
      <c r="BR135" s="138"/>
      <c r="BS135" s="138"/>
      <c r="BT135" s="138"/>
      <c r="BU135" s="138"/>
      <c r="BV135" s="138"/>
    </row>
    <row r="136" spans="63:74" x14ac:dyDescent="0.2">
      <c r="BK136" s="138"/>
      <c r="BL136" s="138"/>
      <c r="BM136" s="138"/>
      <c r="BN136" s="138"/>
      <c r="BO136" s="138"/>
      <c r="BP136" s="138"/>
      <c r="BQ136" s="138"/>
      <c r="BR136" s="138"/>
      <c r="BS136" s="138"/>
      <c r="BT136" s="138"/>
      <c r="BU136" s="138"/>
      <c r="BV136" s="138"/>
    </row>
    <row r="137" spans="63:74" x14ac:dyDescent="0.2">
      <c r="BK137" s="138"/>
      <c r="BL137" s="138"/>
      <c r="BM137" s="138"/>
      <c r="BN137" s="138"/>
      <c r="BO137" s="138"/>
      <c r="BP137" s="138"/>
      <c r="BQ137" s="138"/>
      <c r="BR137" s="138"/>
      <c r="BS137" s="138"/>
      <c r="BT137" s="138"/>
      <c r="BU137" s="138"/>
      <c r="BV137" s="138"/>
    </row>
    <row r="138" spans="63:74" x14ac:dyDescent="0.2">
      <c r="BK138" s="138"/>
      <c r="BL138" s="138"/>
      <c r="BM138" s="138"/>
      <c r="BN138" s="138"/>
      <c r="BO138" s="138"/>
      <c r="BP138" s="138"/>
      <c r="BQ138" s="138"/>
      <c r="BR138" s="138"/>
      <c r="BS138" s="138"/>
      <c r="BT138" s="138"/>
      <c r="BU138" s="138"/>
      <c r="BV138" s="138"/>
    </row>
    <row r="139" spans="63:74" x14ac:dyDescent="0.2">
      <c r="BK139" s="138"/>
      <c r="BL139" s="138"/>
      <c r="BM139" s="138"/>
      <c r="BN139" s="138"/>
      <c r="BO139" s="138"/>
      <c r="BP139" s="138"/>
      <c r="BQ139" s="138"/>
      <c r="BR139" s="138"/>
      <c r="BS139" s="138"/>
      <c r="BT139" s="138"/>
      <c r="BU139" s="138"/>
      <c r="BV139" s="138"/>
    </row>
    <row r="140" spans="63:74" x14ac:dyDescent="0.2">
      <c r="BK140" s="138"/>
      <c r="BL140" s="138"/>
      <c r="BM140" s="138"/>
      <c r="BN140" s="138"/>
      <c r="BO140" s="138"/>
      <c r="BP140" s="138"/>
      <c r="BQ140" s="138"/>
      <c r="BR140" s="138"/>
      <c r="BS140" s="138"/>
      <c r="BT140" s="138"/>
      <c r="BU140" s="138"/>
      <c r="BV140" s="138"/>
    </row>
    <row r="141" spans="63:74" x14ac:dyDescent="0.2">
      <c r="BK141" s="138"/>
      <c r="BL141" s="138"/>
      <c r="BM141" s="138"/>
      <c r="BN141" s="138"/>
      <c r="BO141" s="138"/>
      <c r="BP141" s="138"/>
      <c r="BQ141" s="138"/>
      <c r="BR141" s="138"/>
      <c r="BS141" s="138"/>
      <c r="BT141" s="138"/>
      <c r="BU141" s="138"/>
      <c r="BV141" s="138"/>
    </row>
    <row r="142" spans="63:74" x14ac:dyDescent="0.2">
      <c r="BK142" s="138"/>
      <c r="BL142" s="138"/>
      <c r="BM142" s="138"/>
      <c r="BN142" s="138"/>
      <c r="BO142" s="138"/>
      <c r="BP142" s="138"/>
      <c r="BQ142" s="138"/>
      <c r="BR142" s="138"/>
      <c r="BS142" s="138"/>
      <c r="BT142" s="138"/>
      <c r="BU142" s="138"/>
      <c r="BV142" s="138"/>
    </row>
    <row r="143" spans="63:74" x14ac:dyDescent="0.2">
      <c r="BK143" s="138"/>
      <c r="BL143" s="138"/>
      <c r="BM143" s="138"/>
      <c r="BN143" s="138"/>
      <c r="BO143" s="138"/>
      <c r="BP143" s="138"/>
      <c r="BQ143" s="138"/>
      <c r="BR143" s="138"/>
      <c r="BS143" s="138"/>
      <c r="BT143" s="138"/>
      <c r="BU143" s="138"/>
      <c r="BV143" s="138"/>
    </row>
    <row r="144" spans="63:74" x14ac:dyDescent="0.2">
      <c r="BK144" s="138"/>
      <c r="BL144" s="138"/>
      <c r="BM144" s="138"/>
      <c r="BN144" s="138"/>
      <c r="BO144" s="138"/>
      <c r="BP144" s="138"/>
      <c r="BQ144" s="138"/>
      <c r="BR144" s="138"/>
      <c r="BS144" s="138"/>
      <c r="BT144" s="138"/>
      <c r="BU144" s="138"/>
      <c r="BV144" s="138"/>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sheetData>
  <mergeCells count="18">
    <mergeCell ref="B60:Q60"/>
    <mergeCell ref="B61:Q61"/>
    <mergeCell ref="B62:Q62"/>
    <mergeCell ref="A1:A2"/>
    <mergeCell ref="B54:Q54"/>
    <mergeCell ref="B55:Q55"/>
    <mergeCell ref="B58:Q58"/>
    <mergeCell ref="B57:Q57"/>
    <mergeCell ref="B56:Q56"/>
    <mergeCell ref="B52:Q52"/>
    <mergeCell ref="B59:R59"/>
    <mergeCell ref="BK3:BV3"/>
    <mergeCell ref="B1:AL1"/>
    <mergeCell ref="C3:N3"/>
    <mergeCell ref="O3:Z3"/>
    <mergeCell ref="AA3:AL3"/>
    <mergeCell ref="AM3:AX3"/>
    <mergeCell ref="AY3:BJ3"/>
  </mergeCells>
  <phoneticPr fontId="7" type="noConversion"/>
  <conditionalFormatting sqref="C52:P52">
    <cfRule type="cellIs" dxfId="4" priority="1" stopIfTrue="1" operator="notEqual">
      <formula>0</formula>
    </cfRule>
  </conditionalFormatting>
  <hyperlinks>
    <hyperlink ref="A1:A2" location="Contents!A1" display="Table of Contents"/>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R33"/>
  <sheetViews>
    <sheetView workbookViewId="0"/>
  </sheetViews>
  <sheetFormatPr defaultColWidth="8.5" defaultRowHeight="12.85" x14ac:dyDescent="0.2"/>
  <cols>
    <col min="1" max="1" width="13.5" style="119" customWidth="1"/>
    <col min="2" max="2" width="90" style="119" customWidth="1"/>
    <col min="3" max="16384" width="8.5" style="119"/>
  </cols>
  <sheetData>
    <row r="1" spans="1:18" x14ac:dyDescent="0.2">
      <c r="A1" s="119" t="s">
        <v>237</v>
      </c>
    </row>
    <row r="6" spans="1:18" ht="15.7" x14ac:dyDescent="0.25">
      <c r="B6" s="120" t="str">
        <f>"Short-Term Energy Outlook, "&amp;Dates!D1</f>
        <v>Short-Term Energy Outlook, December 2024</v>
      </c>
    </row>
    <row r="8" spans="1:18" ht="15" customHeight="1" x14ac:dyDescent="0.2">
      <c r="A8" s="121"/>
      <c r="B8" s="122" t="s">
        <v>142</v>
      </c>
      <c r="C8" s="121"/>
      <c r="D8" s="121"/>
      <c r="E8" s="121"/>
      <c r="F8" s="121"/>
      <c r="G8" s="121"/>
      <c r="H8" s="121"/>
      <c r="I8" s="121"/>
      <c r="J8" s="121"/>
      <c r="K8" s="121"/>
      <c r="L8" s="121"/>
      <c r="M8" s="121"/>
      <c r="N8" s="121"/>
      <c r="O8" s="121"/>
      <c r="P8" s="121"/>
      <c r="Q8" s="121"/>
      <c r="R8" s="121"/>
    </row>
    <row r="9" spans="1:18" ht="15" customHeight="1" x14ac:dyDescent="0.2">
      <c r="A9" s="121"/>
      <c r="B9" s="122" t="s">
        <v>778</v>
      </c>
      <c r="C9" s="121"/>
      <c r="D9" s="121"/>
      <c r="E9" s="121"/>
      <c r="F9" s="121"/>
      <c r="G9" s="121"/>
      <c r="H9" s="121"/>
      <c r="I9" s="121"/>
      <c r="J9" s="121"/>
      <c r="K9" s="121"/>
      <c r="L9" s="121"/>
      <c r="M9" s="121"/>
      <c r="N9" s="121"/>
      <c r="O9" s="121"/>
      <c r="P9" s="121"/>
      <c r="Q9" s="121"/>
      <c r="R9" s="121"/>
    </row>
    <row r="10" spans="1:18" ht="15" customHeight="1" x14ac:dyDescent="0.2">
      <c r="A10" s="121"/>
      <c r="B10" s="122" t="s">
        <v>906</v>
      </c>
      <c r="C10" s="123"/>
      <c r="D10" s="123"/>
      <c r="E10" s="123"/>
      <c r="F10" s="123"/>
      <c r="G10" s="123"/>
      <c r="H10" s="123"/>
      <c r="I10" s="123"/>
      <c r="J10" s="123"/>
      <c r="K10" s="123"/>
      <c r="L10" s="123"/>
      <c r="M10" s="123"/>
      <c r="N10" s="123"/>
      <c r="O10" s="123"/>
      <c r="P10" s="123"/>
      <c r="Q10" s="123"/>
      <c r="R10" s="123"/>
    </row>
    <row r="11" spans="1:18" ht="15" customHeight="1" x14ac:dyDescent="0.2">
      <c r="A11" s="121"/>
      <c r="B11" s="122" t="s">
        <v>915</v>
      </c>
      <c r="C11" s="123"/>
      <c r="D11" s="123"/>
      <c r="E11" s="123"/>
      <c r="F11" s="123"/>
      <c r="G11" s="123"/>
      <c r="H11" s="123"/>
      <c r="I11" s="123"/>
      <c r="J11" s="123"/>
      <c r="K11" s="123"/>
      <c r="L11" s="123"/>
      <c r="M11" s="123"/>
      <c r="N11" s="123"/>
      <c r="O11" s="123"/>
      <c r="P11" s="123"/>
      <c r="Q11" s="123"/>
      <c r="R11" s="123"/>
    </row>
    <row r="12" spans="1:18" ht="15" customHeight="1" x14ac:dyDescent="0.2">
      <c r="A12" s="121"/>
      <c r="B12" s="122" t="s">
        <v>914</v>
      </c>
      <c r="C12" s="123"/>
      <c r="D12" s="123"/>
      <c r="E12" s="123"/>
      <c r="F12" s="123"/>
      <c r="G12" s="123"/>
      <c r="H12" s="123"/>
      <c r="I12" s="123"/>
      <c r="J12" s="123"/>
      <c r="K12" s="123"/>
      <c r="L12" s="123"/>
      <c r="M12" s="123"/>
      <c r="N12" s="123"/>
      <c r="O12" s="123"/>
      <c r="P12" s="123"/>
      <c r="Q12" s="123"/>
      <c r="R12" s="123"/>
    </row>
    <row r="13" spans="1:18" ht="15" customHeight="1" x14ac:dyDescent="0.2">
      <c r="A13" s="121"/>
      <c r="B13" s="122" t="s">
        <v>913</v>
      </c>
      <c r="C13" s="123"/>
      <c r="D13" s="123"/>
      <c r="E13" s="123"/>
      <c r="F13" s="123"/>
      <c r="G13" s="123"/>
      <c r="H13" s="123"/>
      <c r="I13" s="123"/>
      <c r="J13" s="123"/>
      <c r="K13" s="123"/>
      <c r="L13" s="123"/>
      <c r="M13" s="123"/>
      <c r="N13" s="123"/>
      <c r="O13" s="123"/>
      <c r="P13" s="123"/>
      <c r="Q13" s="123"/>
      <c r="R13" s="123"/>
    </row>
    <row r="14" spans="1:18" ht="15" customHeight="1" x14ac:dyDescent="0.2">
      <c r="A14" s="121"/>
      <c r="B14" s="122" t="s">
        <v>912</v>
      </c>
      <c r="C14" s="123"/>
      <c r="D14" s="123"/>
      <c r="E14" s="123"/>
      <c r="F14" s="123"/>
      <c r="G14" s="123"/>
      <c r="H14" s="123"/>
      <c r="I14" s="123"/>
      <c r="J14" s="123"/>
      <c r="K14" s="123"/>
      <c r="L14" s="123"/>
      <c r="M14" s="123"/>
      <c r="N14" s="123"/>
      <c r="O14" s="123"/>
      <c r="P14" s="123"/>
      <c r="Q14" s="123"/>
      <c r="R14" s="123"/>
    </row>
    <row r="15" spans="1:18" ht="15" customHeight="1" x14ac:dyDescent="0.2">
      <c r="A15" s="121"/>
      <c r="B15" s="122" t="s">
        <v>905</v>
      </c>
      <c r="C15" s="85"/>
      <c r="D15" s="85"/>
      <c r="E15" s="85"/>
      <c r="F15" s="85"/>
      <c r="G15" s="85"/>
      <c r="H15" s="85"/>
      <c r="I15" s="85"/>
      <c r="J15" s="85"/>
      <c r="K15" s="85"/>
      <c r="L15" s="85"/>
      <c r="M15" s="85"/>
      <c r="N15" s="85"/>
      <c r="O15" s="85"/>
      <c r="P15" s="85"/>
      <c r="Q15" s="85"/>
      <c r="R15" s="85"/>
    </row>
    <row r="16" spans="1:18" ht="15" customHeight="1" x14ac:dyDescent="0.2">
      <c r="A16" s="121"/>
      <c r="B16" s="122" t="s">
        <v>541</v>
      </c>
      <c r="C16" s="124"/>
      <c r="D16" s="124"/>
      <c r="E16" s="124"/>
      <c r="F16" s="124"/>
      <c r="G16" s="124"/>
      <c r="H16" s="124"/>
      <c r="I16" s="124"/>
      <c r="J16" s="124"/>
      <c r="K16" s="124"/>
      <c r="L16" s="124"/>
      <c r="M16" s="124"/>
      <c r="N16" s="124"/>
      <c r="O16" s="124"/>
      <c r="P16" s="124"/>
      <c r="Q16" s="124"/>
      <c r="R16" s="124"/>
    </row>
    <row r="17" spans="1:18" ht="15" customHeight="1" x14ac:dyDescent="0.2">
      <c r="A17" s="121"/>
      <c r="B17" s="122" t="s">
        <v>916</v>
      </c>
      <c r="C17" s="123"/>
      <c r="D17" s="123"/>
      <c r="E17" s="123"/>
      <c r="F17" s="123"/>
      <c r="G17" s="123"/>
      <c r="H17" s="123"/>
      <c r="I17" s="123"/>
      <c r="J17" s="123"/>
      <c r="K17" s="123"/>
      <c r="L17" s="123"/>
      <c r="M17" s="123"/>
      <c r="N17" s="123"/>
      <c r="O17" s="123"/>
      <c r="P17" s="123"/>
      <c r="Q17" s="123"/>
      <c r="R17" s="123"/>
    </row>
    <row r="18" spans="1:18" ht="15" customHeight="1" x14ac:dyDescent="0.2">
      <c r="A18" s="121"/>
      <c r="B18" s="122" t="s">
        <v>1583</v>
      </c>
      <c r="C18" s="123"/>
      <c r="D18" s="123"/>
      <c r="E18" s="123"/>
      <c r="F18" s="123"/>
      <c r="G18" s="123"/>
      <c r="H18" s="123"/>
      <c r="I18" s="123"/>
      <c r="J18" s="123"/>
      <c r="K18" s="123"/>
      <c r="L18" s="123"/>
      <c r="M18" s="123"/>
      <c r="N18" s="123"/>
      <c r="O18" s="123"/>
      <c r="P18" s="123"/>
      <c r="Q18" s="123"/>
      <c r="R18" s="123"/>
    </row>
    <row r="19" spans="1:18" ht="15" customHeight="1" x14ac:dyDescent="0.2">
      <c r="A19" s="121"/>
      <c r="B19" s="122" t="s">
        <v>143</v>
      </c>
      <c r="C19" s="115"/>
      <c r="D19" s="115"/>
      <c r="E19" s="115"/>
      <c r="F19" s="115"/>
      <c r="G19" s="115"/>
      <c r="H19" s="115"/>
      <c r="I19" s="115"/>
      <c r="J19" s="115"/>
      <c r="K19" s="115"/>
      <c r="L19" s="115"/>
      <c r="M19" s="115"/>
      <c r="N19" s="115"/>
      <c r="O19" s="115"/>
      <c r="P19" s="115"/>
      <c r="Q19" s="115"/>
      <c r="R19" s="115"/>
    </row>
    <row r="20" spans="1:18" ht="15" customHeight="1" x14ac:dyDescent="0.2">
      <c r="A20" s="121"/>
      <c r="B20" s="122" t="s">
        <v>917</v>
      </c>
      <c r="C20" s="123"/>
      <c r="D20" s="123"/>
      <c r="E20" s="123"/>
      <c r="F20" s="123"/>
      <c r="G20" s="123"/>
      <c r="H20" s="123"/>
      <c r="I20" s="123"/>
      <c r="J20" s="123"/>
      <c r="K20" s="123"/>
      <c r="L20" s="123"/>
      <c r="M20" s="123"/>
      <c r="N20" s="123"/>
      <c r="O20" s="123"/>
      <c r="P20" s="123"/>
      <c r="Q20" s="123"/>
      <c r="R20" s="123"/>
    </row>
    <row r="21" spans="1:18" ht="15" customHeight="1" x14ac:dyDescent="0.2">
      <c r="A21" s="121"/>
      <c r="B21" s="122" t="s">
        <v>144</v>
      </c>
      <c r="C21" s="126"/>
      <c r="D21" s="126"/>
      <c r="E21" s="126"/>
      <c r="F21" s="126"/>
      <c r="G21" s="126"/>
      <c r="H21" s="126"/>
      <c r="I21" s="126"/>
      <c r="J21" s="126"/>
      <c r="K21" s="126"/>
      <c r="L21" s="126"/>
      <c r="M21" s="126"/>
      <c r="N21" s="126"/>
      <c r="O21" s="126"/>
      <c r="P21" s="126"/>
      <c r="Q21" s="126"/>
      <c r="R21" s="126"/>
    </row>
    <row r="22" spans="1:18" ht="15" customHeight="1" x14ac:dyDescent="0.2">
      <c r="A22" s="121"/>
      <c r="B22" s="122" t="s">
        <v>481</v>
      </c>
      <c r="C22" s="123"/>
      <c r="D22" s="123"/>
      <c r="E22" s="123"/>
      <c r="F22" s="123"/>
      <c r="G22" s="123"/>
      <c r="H22" s="123"/>
      <c r="I22" s="123"/>
      <c r="J22" s="123"/>
      <c r="K22" s="123"/>
      <c r="L22" s="123"/>
      <c r="M22" s="123"/>
      <c r="N22" s="123"/>
      <c r="O22" s="123"/>
      <c r="P22" s="123"/>
      <c r="Q22" s="123"/>
      <c r="R22" s="123"/>
    </row>
    <row r="23" spans="1:18" ht="15" customHeight="1" x14ac:dyDescent="0.2">
      <c r="A23" s="121"/>
      <c r="B23" s="125" t="s">
        <v>918</v>
      </c>
      <c r="C23" s="127"/>
      <c r="D23" s="127"/>
      <c r="E23" s="127"/>
      <c r="F23" s="127"/>
      <c r="G23" s="127"/>
      <c r="H23" s="127"/>
      <c r="I23" s="127"/>
      <c r="J23" s="127"/>
      <c r="K23" s="127"/>
      <c r="L23" s="127"/>
      <c r="M23" s="127"/>
      <c r="N23" s="127"/>
      <c r="O23" s="127"/>
      <c r="P23" s="127"/>
      <c r="Q23" s="127"/>
      <c r="R23" s="127"/>
    </row>
    <row r="24" spans="1:18" ht="15" customHeight="1" x14ac:dyDescent="0.2">
      <c r="A24" s="121"/>
      <c r="B24" s="125" t="s">
        <v>919</v>
      </c>
      <c r="C24" s="123"/>
      <c r="D24" s="123"/>
      <c r="E24" s="123"/>
      <c r="F24" s="123"/>
      <c r="G24" s="123"/>
      <c r="H24" s="123"/>
      <c r="I24" s="123"/>
      <c r="J24" s="123"/>
      <c r="K24" s="123"/>
      <c r="L24" s="123"/>
      <c r="M24" s="123"/>
      <c r="N24" s="123"/>
      <c r="O24" s="123"/>
      <c r="P24" s="123"/>
      <c r="Q24" s="123"/>
      <c r="R24" s="123"/>
    </row>
    <row r="25" spans="1:18" ht="15" customHeight="1" x14ac:dyDescent="0.2">
      <c r="A25" s="121"/>
      <c r="B25" s="125" t="s">
        <v>920</v>
      </c>
      <c r="C25" s="123"/>
      <c r="D25" s="123"/>
      <c r="E25" s="123"/>
      <c r="F25" s="123"/>
      <c r="G25" s="123"/>
      <c r="H25" s="123"/>
      <c r="I25" s="123"/>
      <c r="J25" s="123"/>
      <c r="K25" s="123"/>
      <c r="L25" s="123"/>
      <c r="M25" s="123"/>
      <c r="N25" s="123"/>
      <c r="O25" s="123"/>
      <c r="P25" s="123"/>
      <c r="Q25" s="123"/>
      <c r="R25" s="123"/>
    </row>
    <row r="26" spans="1:18" ht="15" customHeight="1" x14ac:dyDescent="0.2">
      <c r="A26" s="121"/>
      <c r="B26" s="125" t="s">
        <v>921</v>
      </c>
      <c r="C26" s="123"/>
      <c r="D26" s="123"/>
      <c r="E26" s="123"/>
      <c r="F26" s="123"/>
      <c r="G26" s="123"/>
      <c r="H26" s="123"/>
      <c r="I26" s="123"/>
      <c r="J26" s="123"/>
      <c r="K26" s="123"/>
      <c r="L26" s="123"/>
      <c r="M26" s="123"/>
      <c r="N26" s="123"/>
      <c r="O26" s="123"/>
      <c r="P26" s="123"/>
      <c r="Q26" s="123"/>
      <c r="R26" s="123"/>
    </row>
    <row r="27" spans="1:18" ht="15" customHeight="1" x14ac:dyDescent="0.2">
      <c r="A27" s="121"/>
      <c r="B27" s="125" t="s">
        <v>922</v>
      </c>
      <c r="C27" s="123"/>
      <c r="D27" s="123"/>
      <c r="E27" s="123"/>
      <c r="F27" s="123"/>
      <c r="G27" s="123"/>
      <c r="H27" s="123"/>
      <c r="I27" s="123"/>
      <c r="J27" s="123"/>
      <c r="K27" s="123"/>
      <c r="L27" s="123"/>
      <c r="M27" s="123"/>
      <c r="N27" s="123"/>
      <c r="O27" s="123"/>
      <c r="P27" s="123"/>
      <c r="Q27" s="123"/>
      <c r="R27" s="123"/>
    </row>
    <row r="28" spans="1:18" ht="15" customHeight="1" x14ac:dyDescent="0.2">
      <c r="A28" s="121"/>
      <c r="B28" s="125" t="s">
        <v>923</v>
      </c>
      <c r="C28" s="128"/>
      <c r="D28" s="128"/>
      <c r="E28" s="128"/>
      <c r="F28" s="128"/>
      <c r="G28" s="128"/>
      <c r="H28" s="128"/>
      <c r="I28" s="128"/>
      <c r="J28" s="123"/>
      <c r="K28" s="123"/>
      <c r="L28" s="123"/>
      <c r="M28" s="123"/>
      <c r="N28" s="123"/>
      <c r="O28" s="123"/>
      <c r="P28" s="123"/>
      <c r="Q28" s="123"/>
      <c r="R28" s="123"/>
    </row>
    <row r="29" spans="1:18" ht="15" customHeight="1" x14ac:dyDescent="0.3">
      <c r="A29" s="121"/>
      <c r="B29" s="122" t="s">
        <v>60</v>
      </c>
      <c r="C29" s="123"/>
      <c r="D29" s="123"/>
      <c r="E29" s="123"/>
      <c r="F29" s="123"/>
      <c r="G29" s="123"/>
      <c r="H29" s="123"/>
      <c r="I29" s="123"/>
      <c r="J29" s="123"/>
      <c r="K29" s="123"/>
      <c r="L29" s="123"/>
      <c r="M29" s="123"/>
      <c r="N29" s="123"/>
      <c r="O29" s="123"/>
      <c r="P29" s="123"/>
      <c r="Q29" s="123"/>
      <c r="R29" s="123"/>
    </row>
    <row r="30" spans="1:18" ht="15" customHeight="1" x14ac:dyDescent="0.2">
      <c r="A30" s="121"/>
      <c r="B30" s="125" t="s">
        <v>761</v>
      </c>
      <c r="C30" s="123"/>
      <c r="D30" s="123"/>
      <c r="E30" s="123"/>
      <c r="F30" s="123"/>
      <c r="G30" s="123"/>
      <c r="H30" s="123"/>
      <c r="I30" s="123"/>
      <c r="J30" s="123"/>
      <c r="K30" s="123"/>
      <c r="L30" s="123"/>
      <c r="M30" s="123"/>
      <c r="N30" s="123"/>
      <c r="O30" s="123"/>
      <c r="P30" s="123"/>
      <c r="Q30" s="123"/>
      <c r="R30" s="123"/>
    </row>
    <row r="31" spans="1:18" ht="15" customHeight="1" x14ac:dyDescent="0.2">
      <c r="A31" s="121"/>
      <c r="B31" s="125" t="s">
        <v>762</v>
      </c>
      <c r="C31" s="129"/>
      <c r="D31" s="129"/>
      <c r="E31" s="129"/>
      <c r="F31" s="129"/>
      <c r="G31" s="129"/>
      <c r="H31" s="129"/>
      <c r="I31" s="129"/>
      <c r="J31" s="129"/>
      <c r="K31" s="129"/>
      <c r="L31" s="129"/>
      <c r="M31" s="129"/>
      <c r="N31" s="129"/>
      <c r="O31" s="129"/>
      <c r="P31" s="129"/>
      <c r="Q31" s="129"/>
      <c r="R31" s="129"/>
    </row>
    <row r="32" spans="1:18" ht="15" customHeight="1" x14ac:dyDescent="0.2">
      <c r="B32" s="122" t="s">
        <v>1254</v>
      </c>
    </row>
    <row r="33" spans="2:2" ht="15" customHeight="1" x14ac:dyDescent="0.2">
      <c r="B33" s="122" t="s">
        <v>1331</v>
      </c>
    </row>
  </sheetData>
  <phoneticPr fontId="4" type="noConversion"/>
  <hyperlinks>
    <hyperlink ref="B8" location="'1tab'!A1" display="Table 1.  U.S. Energy Markets Summary: Base Case "/>
    <hyperlink ref="B9" location="'2tab'!A1" display="Table 2.  Nominal Energy Prices"/>
    <hyperlink ref="B10" location="'3atab'!A1" display="Table 3a.  World Petroleum and Other Liquid Fuels Production, Consumption, and Inventories"/>
    <hyperlink ref="B11" location="'3btab'!A1" display="Table 3b. Non-OPEC Petroleum and Other Liquid Fuels Production"/>
    <hyperlink ref="B12" location="'3ctab'!A1" display="Table 3c. World Petroleum and Other Liquid Fuels Production"/>
    <hyperlink ref="B15" location="'4atab'!A1" display="Table 4a.  U.S. Petroleum and Other Liquid Fuels Supply, Consumption, and Inventories"/>
    <hyperlink ref="B16" location="'4btab'!A1" display="Table 4b.  U.S. Hydrocarbon Gas Liquids (HGL) and Petroleum Refinery Balances"/>
    <hyperlink ref="B17" location="'4ctab'!A1" display="Table 4c. U.S. Regional Motor Gasoline Prices and Inventories"/>
    <hyperlink ref="B19" location="'5atab'!A1" display="Table 5a.  U.S. Natural Gas Supply, Consumption, and Inventories: Base Case"/>
    <hyperlink ref="B21" location="'6tab'!A1" display="Table 6.  U.S. Coal Supply, Consumption, and Inventories: Base Case"/>
    <hyperlink ref="B22" location="'7atab'!A1" display="Table 7a.  U.S. Electricity Industry Overview"/>
    <hyperlink ref="B23" location="'7btab'!A1" display="Table 7b. U.S. Regional Electricity Retail Sales"/>
    <hyperlink ref="B24" location="'7ctab'!A1" display="Table 7c. U.S. Regional Electricity Prices"/>
    <hyperlink ref="B25" location="'7d(1)tab'!A1" display="Table 7d(1). U.S. Regional Electricity Generation, Electric Power Sector (part 1)"/>
    <hyperlink ref="B29" location="'9atab'!A1" display="Table 9a.  U.S. Macroeconomic Indicators and CO2 Emissions "/>
    <hyperlink ref="B30" location="'9btab'!A1" display="Table 9b. U.S. Regional Macroeconomic Data: Base Case"/>
    <hyperlink ref="B31" location="'9ctab'!A1" display="Table 9c. U.S. Regional Weather Data: Base Case"/>
    <hyperlink ref="B13" location="'3dtab'!A1" display="Table 3d. Total Crude Oil Production"/>
    <hyperlink ref="B20" location="'5btab'!A1" display="Table 5b. U.S. Regional Natural Gas Prices"/>
    <hyperlink ref="B26" location="'7d(2)tab'!A1" display="Table 7d(2). U.S. Regional Electricity Generation, Electric Power Sector (part 2)"/>
    <hyperlink ref="B27" location="'7etab'!A1" display="Table 7e.  U.S. Electric Generating Capacity"/>
    <hyperlink ref="B28" location="'8tab'!A1" display="Table 8. U.S. Renewable Energy Consumption"/>
    <hyperlink ref="B14" location="'3etab'!Print_Area" display="Table 3e. World Petroleum and Other Liquid Fuels Consumption"/>
    <hyperlink ref="B32" location="'10atab'!A1" display="Table 10a.  Drilling Productivity Metrics"/>
    <hyperlink ref="B33" location="'10btab'!A1" display="Table 10b. Crude Oil and Natural Gas Production from Shale and Tight Formations"/>
    <hyperlink ref="B18" location="'4dtab'!A1" display="Table 4d. U.S. Biofuel Supply, Consumption, and Inventories"/>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0">
    <pageSetUpPr fitToPage="1"/>
  </sheetPr>
  <dimension ref="A1:BV101"/>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2" sqref="B2"/>
    </sheetView>
  </sheetViews>
  <sheetFormatPr defaultColWidth="11" defaultRowHeight="10.7" x14ac:dyDescent="0.2"/>
  <cols>
    <col min="1" max="1" width="10.5" style="246" customWidth="1"/>
    <col min="2" max="2" width="27" style="246" customWidth="1"/>
    <col min="3" max="55" width="6.5" style="246" customWidth="1"/>
    <col min="56" max="58" width="6.5" style="785" customWidth="1"/>
    <col min="59" max="61" width="6.5" style="799" customWidth="1"/>
    <col min="62" max="74" width="6.5" style="246" customWidth="1"/>
    <col min="75" max="238" width="11" style="246"/>
    <col min="239" max="239" width="1.5" style="246" customWidth="1"/>
    <col min="240" max="16384" width="11" style="246"/>
  </cols>
  <sheetData>
    <row r="1" spans="1:74" ht="12.85" customHeight="1" x14ac:dyDescent="0.2">
      <c r="A1" s="999" t="s">
        <v>479</v>
      </c>
      <c r="B1" s="245" t="s">
        <v>754</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773"/>
      <c r="BE1" s="773"/>
      <c r="BF1" s="773"/>
      <c r="BG1" s="773"/>
      <c r="BH1" s="773"/>
      <c r="BI1" s="773"/>
      <c r="BJ1" s="245"/>
      <c r="BK1" s="245"/>
      <c r="BL1" s="245"/>
      <c r="BM1" s="245"/>
      <c r="BN1" s="245"/>
      <c r="BO1" s="245"/>
      <c r="BP1" s="245"/>
      <c r="BQ1" s="245"/>
      <c r="BR1" s="245"/>
      <c r="BS1" s="245"/>
      <c r="BT1" s="245"/>
      <c r="BU1" s="245"/>
      <c r="BV1" s="245"/>
    </row>
    <row r="2" spans="1:74" ht="12.85" customHeight="1" x14ac:dyDescent="0.2">
      <c r="A2" s="1000"/>
      <c r="B2" s="241" t="str">
        <f>"U.S. Energy Information Administration  |  Short-Term Energy Outlook  - "&amp;Dates!D1</f>
        <v>U.S. Energy Information Administration  |  Short-Term Energy Outlook  - December 2024</v>
      </c>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774"/>
      <c r="BE2" s="774"/>
      <c r="BF2" s="774"/>
      <c r="BG2" s="788"/>
      <c r="BH2" s="788"/>
      <c r="BI2" s="788"/>
      <c r="BJ2" s="247"/>
      <c r="BK2" s="247"/>
      <c r="BL2" s="247"/>
      <c r="BM2" s="247"/>
      <c r="BN2" s="247"/>
      <c r="BO2" s="247"/>
      <c r="BP2" s="247"/>
      <c r="BQ2" s="247"/>
      <c r="BR2" s="247"/>
      <c r="BS2" s="247"/>
      <c r="BT2" s="247"/>
      <c r="BU2" s="247"/>
      <c r="BV2" s="247"/>
    </row>
    <row r="3" spans="1:74" ht="12.85" customHeight="1" x14ac:dyDescent="0.2">
      <c r="A3" s="353" t="s">
        <v>777</v>
      </c>
      <c r="B3" s="249"/>
      <c r="C3" s="1095">
        <f>Dates!D3</f>
        <v>2020</v>
      </c>
      <c r="D3" s="1003"/>
      <c r="E3" s="1003"/>
      <c r="F3" s="1003"/>
      <c r="G3" s="1003"/>
      <c r="H3" s="1003"/>
      <c r="I3" s="1003"/>
      <c r="J3" s="1003"/>
      <c r="K3" s="1003"/>
      <c r="L3" s="1003"/>
      <c r="M3" s="1003"/>
      <c r="N3" s="1080"/>
      <c r="O3" s="1002">
        <f>C3+1</f>
        <v>2021</v>
      </c>
      <c r="P3" s="1003"/>
      <c r="Q3" s="1003"/>
      <c r="R3" s="1003"/>
      <c r="S3" s="1003"/>
      <c r="T3" s="1003"/>
      <c r="U3" s="1003"/>
      <c r="V3" s="1003"/>
      <c r="W3" s="1003"/>
      <c r="X3" s="1003"/>
      <c r="Y3" s="1003"/>
      <c r="Z3" s="1080"/>
      <c r="AA3" s="1002">
        <f>O3+1</f>
        <v>2022</v>
      </c>
      <c r="AB3" s="1003"/>
      <c r="AC3" s="1003"/>
      <c r="AD3" s="1003"/>
      <c r="AE3" s="1003"/>
      <c r="AF3" s="1003"/>
      <c r="AG3" s="1003"/>
      <c r="AH3" s="1003"/>
      <c r="AI3" s="1003"/>
      <c r="AJ3" s="1003"/>
      <c r="AK3" s="1003"/>
      <c r="AL3" s="1080"/>
      <c r="AM3" s="1002">
        <f>AA3+1</f>
        <v>2023</v>
      </c>
      <c r="AN3" s="1003"/>
      <c r="AO3" s="1003"/>
      <c r="AP3" s="1003"/>
      <c r="AQ3" s="1003"/>
      <c r="AR3" s="1003"/>
      <c r="AS3" s="1003"/>
      <c r="AT3" s="1003"/>
      <c r="AU3" s="1003"/>
      <c r="AV3" s="1003"/>
      <c r="AW3" s="1003"/>
      <c r="AX3" s="1080"/>
      <c r="AY3" s="1002">
        <f>AM3+1</f>
        <v>2024</v>
      </c>
      <c r="AZ3" s="1003"/>
      <c r="BA3" s="1003"/>
      <c r="BB3" s="1003"/>
      <c r="BC3" s="1003"/>
      <c r="BD3" s="1003"/>
      <c r="BE3" s="1003"/>
      <c r="BF3" s="1003"/>
      <c r="BG3" s="1003"/>
      <c r="BH3" s="1003"/>
      <c r="BI3" s="1003"/>
      <c r="BJ3" s="1080"/>
      <c r="BK3" s="1002">
        <f>AY3+1</f>
        <v>2025</v>
      </c>
      <c r="BL3" s="1003"/>
      <c r="BM3" s="1003"/>
      <c r="BN3" s="1003"/>
      <c r="BO3" s="1003"/>
      <c r="BP3" s="1003"/>
      <c r="BQ3" s="1003"/>
      <c r="BR3" s="1003"/>
      <c r="BS3" s="1003"/>
      <c r="BT3" s="1003"/>
      <c r="BU3" s="1003"/>
      <c r="BV3" s="1080"/>
    </row>
    <row r="4" spans="1:74" ht="12.85" customHeight="1" x14ac:dyDescent="0.2">
      <c r="A4" s="359" t="str">
        <f>TEXT(Dates!$D$2,"dddd, mmmm d, yyyy")</f>
        <v>Thursday, December 5, 2024</v>
      </c>
      <c r="B4" s="250"/>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48"/>
      <c r="B5" s="67" t="s">
        <v>196</v>
      </c>
      <c r="C5" s="251"/>
      <c r="D5" s="505"/>
      <c r="E5" s="505"/>
      <c r="F5" s="505"/>
      <c r="G5" s="505"/>
      <c r="H5" s="505"/>
      <c r="I5" s="505"/>
      <c r="J5" s="505"/>
      <c r="K5" s="505"/>
      <c r="L5" s="505"/>
      <c r="M5" s="505"/>
      <c r="N5" s="252"/>
      <c r="O5" s="251"/>
      <c r="P5" s="505"/>
      <c r="Q5" s="505"/>
      <c r="R5" s="505"/>
      <c r="S5" s="505"/>
      <c r="T5" s="505"/>
      <c r="U5" s="505"/>
      <c r="V5" s="505"/>
      <c r="W5" s="505"/>
      <c r="X5" s="505"/>
      <c r="Y5" s="505"/>
      <c r="Z5" s="252"/>
      <c r="AA5" s="251"/>
      <c r="AB5" s="505"/>
      <c r="AC5" s="505"/>
      <c r="AD5" s="505"/>
      <c r="AE5" s="505"/>
      <c r="AF5" s="505"/>
      <c r="AG5" s="505"/>
      <c r="AH5" s="505"/>
      <c r="AI5" s="505"/>
      <c r="AJ5" s="505"/>
      <c r="AK5" s="505"/>
      <c r="AL5" s="252"/>
      <c r="AM5" s="251"/>
      <c r="AN5" s="505"/>
      <c r="AO5" s="505"/>
      <c r="AP5" s="505"/>
      <c r="AQ5" s="505"/>
      <c r="AR5" s="505"/>
      <c r="AS5" s="505"/>
      <c r="AT5" s="505"/>
      <c r="AU5" s="505"/>
      <c r="AV5" s="505"/>
      <c r="AW5" s="505"/>
      <c r="AX5" s="252"/>
      <c r="AY5" s="251"/>
      <c r="AZ5" s="505"/>
      <c r="BA5" s="505"/>
      <c r="BB5" s="505"/>
      <c r="BC5" s="505"/>
      <c r="BD5" s="775"/>
      <c r="BE5" s="775"/>
      <c r="BF5" s="775"/>
      <c r="BG5" s="775"/>
      <c r="BH5" s="775"/>
      <c r="BI5" s="775"/>
      <c r="BJ5" s="510"/>
      <c r="BK5" s="511"/>
      <c r="BL5" s="509"/>
      <c r="BM5" s="509"/>
      <c r="BN5" s="509"/>
      <c r="BO5" s="509"/>
      <c r="BP5" s="509"/>
      <c r="BQ5" s="509"/>
      <c r="BR5" s="509"/>
      <c r="BS5" s="509"/>
      <c r="BT5" s="509"/>
      <c r="BU5" s="509"/>
      <c r="BV5" s="510"/>
    </row>
    <row r="6" spans="1:74" s="316" customFormat="1" ht="11.05" customHeight="1" x14ac:dyDescent="0.2">
      <c r="A6" s="513" t="s">
        <v>655</v>
      </c>
      <c r="B6" s="515" t="s">
        <v>1048</v>
      </c>
      <c r="C6" s="337">
        <v>327.75252331000002</v>
      </c>
      <c r="D6" s="337">
        <v>306.495543</v>
      </c>
      <c r="E6" s="337">
        <v>296.56545483000002</v>
      </c>
      <c r="F6" s="337">
        <v>267.80310523000003</v>
      </c>
      <c r="G6" s="337">
        <v>292.58520701999998</v>
      </c>
      <c r="H6" s="337">
        <v>339.27551772999999</v>
      </c>
      <c r="I6" s="337">
        <v>396.34354252000003</v>
      </c>
      <c r="J6" s="337">
        <v>384.96279365999999</v>
      </c>
      <c r="K6" s="337">
        <v>321.00200294000001</v>
      </c>
      <c r="L6" s="337">
        <v>301.37223633000002</v>
      </c>
      <c r="M6" s="337">
        <v>289.08637589</v>
      </c>
      <c r="N6" s="337">
        <v>330.85947003000001</v>
      </c>
      <c r="O6" s="337">
        <v>335.54450566999998</v>
      </c>
      <c r="P6" s="337">
        <v>312.82397400000002</v>
      </c>
      <c r="Q6" s="337">
        <v>299.43972543000001</v>
      </c>
      <c r="R6" s="337">
        <v>281.76440786000001</v>
      </c>
      <c r="S6" s="337">
        <v>308.07916817</v>
      </c>
      <c r="T6" s="337">
        <v>360.95851453</v>
      </c>
      <c r="U6" s="337">
        <v>391.74394611999998</v>
      </c>
      <c r="V6" s="337">
        <v>399.08334783999999</v>
      </c>
      <c r="W6" s="337">
        <v>335.27434204999997</v>
      </c>
      <c r="X6" s="337">
        <v>307.60663363999998</v>
      </c>
      <c r="Y6" s="337">
        <v>301.49915786999998</v>
      </c>
      <c r="Z6" s="337">
        <v>323.80524208000003</v>
      </c>
      <c r="AA6" s="337">
        <v>359.89880987999999</v>
      </c>
      <c r="AB6" s="337">
        <v>312.19729424000002</v>
      </c>
      <c r="AC6" s="337">
        <v>311.57273153</v>
      </c>
      <c r="AD6" s="337">
        <v>291.85653943</v>
      </c>
      <c r="AE6" s="337">
        <v>329.36103334000001</v>
      </c>
      <c r="AF6" s="337">
        <v>366.04944711000002</v>
      </c>
      <c r="AG6" s="337">
        <v>408.87904471000002</v>
      </c>
      <c r="AH6" s="337">
        <v>398.08290535999998</v>
      </c>
      <c r="AI6" s="337">
        <v>339.00722302000003</v>
      </c>
      <c r="AJ6" s="337">
        <v>301.45761539</v>
      </c>
      <c r="AK6" s="337">
        <v>308.85440445</v>
      </c>
      <c r="AL6" s="337">
        <v>347.12433308999999</v>
      </c>
      <c r="AM6" s="337">
        <v>334.92715762</v>
      </c>
      <c r="AN6" s="337">
        <v>298.80830651999997</v>
      </c>
      <c r="AO6" s="337">
        <v>318.73861834000002</v>
      </c>
      <c r="AP6" s="337">
        <v>290.42904607000003</v>
      </c>
      <c r="AQ6" s="337">
        <v>314.92756186000003</v>
      </c>
      <c r="AR6" s="337">
        <v>346.09762019999999</v>
      </c>
      <c r="AS6" s="337">
        <v>411.49095948000001</v>
      </c>
      <c r="AT6" s="337">
        <v>408.85641371000003</v>
      </c>
      <c r="AU6" s="337">
        <v>347.24823735000001</v>
      </c>
      <c r="AV6" s="337">
        <v>313.92322584999999</v>
      </c>
      <c r="AW6" s="337">
        <v>307.73379331000001</v>
      </c>
      <c r="AX6" s="337">
        <v>335.84146819</v>
      </c>
      <c r="AY6" s="337">
        <v>366.24933296</v>
      </c>
      <c r="AZ6" s="337">
        <v>308.30227709000002</v>
      </c>
      <c r="BA6" s="337">
        <v>311.66712939000001</v>
      </c>
      <c r="BB6" s="337">
        <v>297.01275225000001</v>
      </c>
      <c r="BC6" s="337">
        <v>332.97120493</v>
      </c>
      <c r="BD6" s="760">
        <v>377.51918638000001</v>
      </c>
      <c r="BE6" s="760">
        <v>417.00476915000002</v>
      </c>
      <c r="BF6" s="760">
        <v>409.56793797</v>
      </c>
      <c r="BG6" s="760">
        <v>346.70016378000003</v>
      </c>
      <c r="BH6" s="760">
        <v>320.95686019999999</v>
      </c>
      <c r="BI6" s="760">
        <v>308.76973446</v>
      </c>
      <c r="BJ6" s="500">
        <v>355.83170000000001</v>
      </c>
      <c r="BK6" s="500">
        <v>367.89530000000002</v>
      </c>
      <c r="BL6" s="500">
        <v>307.41739999999999</v>
      </c>
      <c r="BM6" s="500">
        <v>319.42689999999999</v>
      </c>
      <c r="BN6" s="500">
        <v>302.25869999999998</v>
      </c>
      <c r="BO6" s="500">
        <v>331.04570000000001</v>
      </c>
      <c r="BP6" s="500">
        <v>374.08539999999999</v>
      </c>
      <c r="BQ6" s="500">
        <v>426.0129</v>
      </c>
      <c r="BR6" s="500">
        <v>423.5326</v>
      </c>
      <c r="BS6" s="500">
        <v>354.38560000000001</v>
      </c>
      <c r="BT6" s="500">
        <v>325.95490000000001</v>
      </c>
      <c r="BU6" s="500">
        <v>315.35919999999999</v>
      </c>
      <c r="BV6" s="500">
        <v>353.51729999999998</v>
      </c>
    </row>
    <row r="7" spans="1:74" ht="11.05" customHeight="1" x14ac:dyDescent="0.2">
      <c r="A7" s="253" t="s">
        <v>644</v>
      </c>
      <c r="B7" s="516" t="s">
        <v>1042</v>
      </c>
      <c r="C7" s="506">
        <v>126.42408202999999</v>
      </c>
      <c r="D7" s="506">
        <v>119.19457303999999</v>
      </c>
      <c r="E7" s="506">
        <v>117.34136542</v>
      </c>
      <c r="F7" s="506">
        <v>102.64443218</v>
      </c>
      <c r="G7" s="506">
        <v>109.16109187000001</v>
      </c>
      <c r="H7" s="506">
        <v>134.46183019</v>
      </c>
      <c r="I7" s="506">
        <v>172.27921455000001</v>
      </c>
      <c r="J7" s="506">
        <v>164.32825295999999</v>
      </c>
      <c r="K7" s="506">
        <v>133.01929056</v>
      </c>
      <c r="L7" s="506">
        <v>123.2596329</v>
      </c>
      <c r="M7" s="506">
        <v>101.61117632</v>
      </c>
      <c r="N7" s="506">
        <v>118.57413821999999</v>
      </c>
      <c r="O7" s="506">
        <v>117.19118611</v>
      </c>
      <c r="P7" s="506">
        <v>103.85468902</v>
      </c>
      <c r="Q7" s="506">
        <v>99.285066747000002</v>
      </c>
      <c r="R7" s="506">
        <v>99.825810603999997</v>
      </c>
      <c r="S7" s="506">
        <v>106.66888569</v>
      </c>
      <c r="T7" s="506">
        <v>140.55194931</v>
      </c>
      <c r="U7" s="506">
        <v>160.59254222999999</v>
      </c>
      <c r="V7" s="506">
        <v>163.21320660000001</v>
      </c>
      <c r="W7" s="506">
        <v>129.87243803000001</v>
      </c>
      <c r="X7" s="506">
        <v>123.31587689</v>
      </c>
      <c r="Y7" s="506">
        <v>113.71243844999999</v>
      </c>
      <c r="Z7" s="506">
        <v>118.51929825000001</v>
      </c>
      <c r="AA7" s="506">
        <v>125.60921385</v>
      </c>
      <c r="AB7" s="506">
        <v>106.94234478</v>
      </c>
      <c r="AC7" s="506">
        <v>103.94080399000001</v>
      </c>
      <c r="AD7" s="506">
        <v>97.597024454000007</v>
      </c>
      <c r="AE7" s="506">
        <v>118.69030687</v>
      </c>
      <c r="AF7" s="506">
        <v>146.88079712999999</v>
      </c>
      <c r="AG7" s="506">
        <v>179.5687442</v>
      </c>
      <c r="AH7" s="506">
        <v>179.27903583</v>
      </c>
      <c r="AI7" s="506">
        <v>148.41017607000001</v>
      </c>
      <c r="AJ7" s="506">
        <v>125.01715412999999</v>
      </c>
      <c r="AK7" s="506">
        <v>118.77826106000001</v>
      </c>
      <c r="AL7" s="506">
        <v>131.97310861</v>
      </c>
      <c r="AM7" s="506">
        <v>129.67260451000001</v>
      </c>
      <c r="AN7" s="506">
        <v>116.73195278</v>
      </c>
      <c r="AO7" s="506">
        <v>124.82910422</v>
      </c>
      <c r="AP7" s="506">
        <v>112.30065653</v>
      </c>
      <c r="AQ7" s="506">
        <v>128.91660596</v>
      </c>
      <c r="AR7" s="506">
        <v>152.76617862000001</v>
      </c>
      <c r="AS7" s="506">
        <v>189.66451595999999</v>
      </c>
      <c r="AT7" s="506">
        <v>189.33627036999999</v>
      </c>
      <c r="AU7" s="506">
        <v>156.94361273000001</v>
      </c>
      <c r="AV7" s="506">
        <v>131.86750513000001</v>
      </c>
      <c r="AW7" s="506">
        <v>126.46643736</v>
      </c>
      <c r="AX7" s="506">
        <v>140.36006143</v>
      </c>
      <c r="AY7" s="506">
        <v>150.37055606000001</v>
      </c>
      <c r="AZ7" s="506">
        <v>122.32194871</v>
      </c>
      <c r="BA7" s="506">
        <v>122.06436168</v>
      </c>
      <c r="BB7" s="506">
        <v>112.95064677000001</v>
      </c>
      <c r="BC7" s="506">
        <v>135.08214448000001</v>
      </c>
      <c r="BD7" s="705">
        <v>160.99088886999999</v>
      </c>
      <c r="BE7" s="705">
        <v>198.57254305000001</v>
      </c>
      <c r="BF7" s="705">
        <v>193.47288417999999</v>
      </c>
      <c r="BG7" s="705">
        <v>160.62712303999999</v>
      </c>
      <c r="BH7" s="705">
        <v>140.86619999999999</v>
      </c>
      <c r="BI7" s="705">
        <v>127.3661</v>
      </c>
      <c r="BJ7" s="494">
        <v>144.80000000000001</v>
      </c>
      <c r="BK7" s="494">
        <v>144.1814</v>
      </c>
      <c r="BL7" s="494">
        <v>114.3369</v>
      </c>
      <c r="BM7" s="494">
        <v>119.9657</v>
      </c>
      <c r="BN7" s="494">
        <v>111.46250000000001</v>
      </c>
      <c r="BO7" s="494">
        <v>125.9041</v>
      </c>
      <c r="BP7" s="494">
        <v>148.06970000000001</v>
      </c>
      <c r="BQ7" s="494">
        <v>191.46559999999999</v>
      </c>
      <c r="BR7" s="494">
        <v>192.3896</v>
      </c>
      <c r="BS7" s="494">
        <v>153.32980000000001</v>
      </c>
      <c r="BT7" s="494">
        <v>138.191</v>
      </c>
      <c r="BU7" s="494">
        <v>117.82080000000001</v>
      </c>
      <c r="BV7" s="494">
        <v>135.26419999999999</v>
      </c>
    </row>
    <row r="8" spans="1:74" ht="11.05" customHeight="1" x14ac:dyDescent="0.2">
      <c r="A8" s="253" t="s">
        <v>645</v>
      </c>
      <c r="B8" s="516" t="s">
        <v>474</v>
      </c>
      <c r="C8" s="506">
        <v>64.563948737000004</v>
      </c>
      <c r="D8" s="506">
        <v>55.665121610999996</v>
      </c>
      <c r="E8" s="506">
        <v>50.230395651999999</v>
      </c>
      <c r="F8" s="506">
        <v>40.233843508</v>
      </c>
      <c r="G8" s="506">
        <v>46.090292931</v>
      </c>
      <c r="H8" s="506">
        <v>64.863443848000003</v>
      </c>
      <c r="I8" s="506">
        <v>89.245923423999997</v>
      </c>
      <c r="J8" s="506">
        <v>90.695629866999994</v>
      </c>
      <c r="K8" s="506">
        <v>67.924857051000004</v>
      </c>
      <c r="L8" s="506">
        <v>59.338810713000001</v>
      </c>
      <c r="M8" s="506">
        <v>60.748456773999997</v>
      </c>
      <c r="N8" s="506">
        <v>78.100861441000006</v>
      </c>
      <c r="O8" s="506">
        <v>80.764682875999995</v>
      </c>
      <c r="P8" s="506">
        <v>87.026807962999996</v>
      </c>
      <c r="Q8" s="506">
        <v>61.446816099999999</v>
      </c>
      <c r="R8" s="506">
        <v>53.538657024000003</v>
      </c>
      <c r="S8" s="506">
        <v>63.416494448000002</v>
      </c>
      <c r="T8" s="506">
        <v>86.786683714999995</v>
      </c>
      <c r="U8" s="506">
        <v>101.05787642</v>
      </c>
      <c r="V8" s="506">
        <v>101.38283946999999</v>
      </c>
      <c r="W8" s="506">
        <v>78.387802363999995</v>
      </c>
      <c r="X8" s="506">
        <v>62.124099671000003</v>
      </c>
      <c r="Y8" s="506">
        <v>56.941648342000001</v>
      </c>
      <c r="Z8" s="506">
        <v>59.565573475999997</v>
      </c>
      <c r="AA8" s="506">
        <v>87.114373004000001</v>
      </c>
      <c r="AB8" s="506">
        <v>70.537893866999994</v>
      </c>
      <c r="AC8" s="506">
        <v>60.541362083999999</v>
      </c>
      <c r="AD8" s="506">
        <v>54.914721806000003</v>
      </c>
      <c r="AE8" s="506">
        <v>62.060548316000002</v>
      </c>
      <c r="AF8" s="506">
        <v>72.986044285999995</v>
      </c>
      <c r="AG8" s="506">
        <v>85.936298085000004</v>
      </c>
      <c r="AH8" s="506">
        <v>84.733372063999994</v>
      </c>
      <c r="AI8" s="506">
        <v>64.563982151999994</v>
      </c>
      <c r="AJ8" s="506">
        <v>53.804784716999997</v>
      </c>
      <c r="AK8" s="506">
        <v>55.977670740999997</v>
      </c>
      <c r="AL8" s="506">
        <v>72.925466881999995</v>
      </c>
      <c r="AM8" s="506">
        <v>60.915283737999999</v>
      </c>
      <c r="AN8" s="506">
        <v>45.994623335999997</v>
      </c>
      <c r="AO8" s="506">
        <v>49.732761232999998</v>
      </c>
      <c r="AP8" s="506">
        <v>39.877326361999998</v>
      </c>
      <c r="AQ8" s="506">
        <v>43.427061698000003</v>
      </c>
      <c r="AR8" s="506">
        <v>57.400232672999998</v>
      </c>
      <c r="AS8" s="506">
        <v>78.504150812999995</v>
      </c>
      <c r="AT8" s="506">
        <v>77.734041091999998</v>
      </c>
      <c r="AU8" s="506">
        <v>59.586006408000003</v>
      </c>
      <c r="AV8" s="506">
        <v>50.575069808999999</v>
      </c>
      <c r="AW8" s="506">
        <v>50.850967163</v>
      </c>
      <c r="AX8" s="506">
        <v>55.971041712999998</v>
      </c>
      <c r="AY8" s="506">
        <v>75.274854992000002</v>
      </c>
      <c r="AZ8" s="506">
        <v>43.689304876000001</v>
      </c>
      <c r="BA8" s="506">
        <v>37.98080839</v>
      </c>
      <c r="BB8" s="506">
        <v>37.007952459000002</v>
      </c>
      <c r="BC8" s="506">
        <v>45.56018667</v>
      </c>
      <c r="BD8" s="705">
        <v>61.016871178000002</v>
      </c>
      <c r="BE8" s="705">
        <v>71.273950608000007</v>
      </c>
      <c r="BF8" s="705">
        <v>68.435309325999995</v>
      </c>
      <c r="BG8" s="705">
        <v>54.157905905</v>
      </c>
      <c r="BH8" s="705">
        <v>44.17933</v>
      </c>
      <c r="BI8" s="705">
        <v>40.175409999999999</v>
      </c>
      <c r="BJ8" s="494">
        <v>62.858229999999999</v>
      </c>
      <c r="BK8" s="494">
        <v>74.279160000000005</v>
      </c>
      <c r="BL8" s="494">
        <v>48.758189999999999</v>
      </c>
      <c r="BM8" s="494">
        <v>37.567149999999998</v>
      </c>
      <c r="BN8" s="494">
        <v>31.175809999999998</v>
      </c>
      <c r="BO8" s="494">
        <v>38.761589999999998</v>
      </c>
      <c r="BP8" s="494">
        <v>55.677169999999997</v>
      </c>
      <c r="BQ8" s="494">
        <v>73.22466</v>
      </c>
      <c r="BR8" s="494">
        <v>74.123599999999996</v>
      </c>
      <c r="BS8" s="494">
        <v>55.755339999999997</v>
      </c>
      <c r="BT8" s="494">
        <v>44.33952</v>
      </c>
      <c r="BU8" s="494">
        <v>46.794800000000002</v>
      </c>
      <c r="BV8" s="494">
        <v>63.19361</v>
      </c>
    </row>
    <row r="9" spans="1:74" ht="11.05" customHeight="1" x14ac:dyDescent="0.2">
      <c r="A9" s="254" t="s">
        <v>646</v>
      </c>
      <c r="B9" s="484" t="s">
        <v>1043</v>
      </c>
      <c r="C9" s="506">
        <v>74.169646</v>
      </c>
      <c r="D9" s="506">
        <v>65.910573999999997</v>
      </c>
      <c r="E9" s="506">
        <v>63.997210000000003</v>
      </c>
      <c r="F9" s="506">
        <v>59.170015999999997</v>
      </c>
      <c r="G9" s="506">
        <v>64.337969999999999</v>
      </c>
      <c r="H9" s="506">
        <v>67.205083000000002</v>
      </c>
      <c r="I9" s="506">
        <v>69.385440000000003</v>
      </c>
      <c r="J9" s="506">
        <v>68.982186999999996</v>
      </c>
      <c r="K9" s="506">
        <v>65.727316999999999</v>
      </c>
      <c r="L9" s="506">
        <v>59.362465</v>
      </c>
      <c r="M9" s="506">
        <v>61.759976999999999</v>
      </c>
      <c r="N9" s="506">
        <v>69.870977999999994</v>
      </c>
      <c r="O9" s="506">
        <v>71.732462999999996</v>
      </c>
      <c r="P9" s="506">
        <v>62.954160000000002</v>
      </c>
      <c r="Q9" s="506">
        <v>63.708238000000001</v>
      </c>
      <c r="R9" s="506">
        <v>57.092024000000002</v>
      </c>
      <c r="S9" s="506">
        <v>63.394114999999999</v>
      </c>
      <c r="T9" s="506">
        <v>66.070373000000004</v>
      </c>
      <c r="U9" s="506">
        <v>68.831592999999998</v>
      </c>
      <c r="V9" s="506">
        <v>69.471331000000006</v>
      </c>
      <c r="W9" s="506">
        <v>64.520031000000003</v>
      </c>
      <c r="X9" s="506">
        <v>58.401111999999998</v>
      </c>
      <c r="Y9" s="506">
        <v>62.749318000000002</v>
      </c>
      <c r="Z9" s="506">
        <v>70.719836999999998</v>
      </c>
      <c r="AA9" s="506">
        <v>70.576875000000001</v>
      </c>
      <c r="AB9" s="506">
        <v>61.852176999999998</v>
      </c>
      <c r="AC9" s="506">
        <v>63.153700999999998</v>
      </c>
      <c r="AD9" s="506">
        <v>55.289540000000002</v>
      </c>
      <c r="AE9" s="506">
        <v>63.38162449</v>
      </c>
      <c r="AF9" s="506">
        <v>65.715419999999995</v>
      </c>
      <c r="AG9" s="506">
        <v>68.856919000000005</v>
      </c>
      <c r="AH9" s="506">
        <v>68.896917000000002</v>
      </c>
      <c r="AI9" s="506">
        <v>63.733186000000003</v>
      </c>
      <c r="AJ9" s="506">
        <v>58.945383</v>
      </c>
      <c r="AK9" s="506">
        <v>62.041286999999997</v>
      </c>
      <c r="AL9" s="506">
        <v>69.094147000000007</v>
      </c>
      <c r="AM9" s="506">
        <v>70.870080000000002</v>
      </c>
      <c r="AN9" s="506">
        <v>60.806857000000001</v>
      </c>
      <c r="AO9" s="506">
        <v>62.820442999999997</v>
      </c>
      <c r="AP9" s="506">
        <v>56.662458000000001</v>
      </c>
      <c r="AQ9" s="506">
        <v>61.155192999999997</v>
      </c>
      <c r="AR9" s="506">
        <v>64.819194999999993</v>
      </c>
      <c r="AS9" s="506">
        <v>69.887587999999994</v>
      </c>
      <c r="AT9" s="506">
        <v>69.744022999999999</v>
      </c>
      <c r="AU9" s="506">
        <v>65.559709999999995</v>
      </c>
      <c r="AV9" s="506">
        <v>61.435631999999998</v>
      </c>
      <c r="AW9" s="506">
        <v>62.257643999999999</v>
      </c>
      <c r="AX9" s="506">
        <v>68.854346000000007</v>
      </c>
      <c r="AY9" s="506">
        <v>69.079734999999999</v>
      </c>
      <c r="AZ9" s="506">
        <v>64.583811999999995</v>
      </c>
      <c r="BA9" s="506">
        <v>63.345768999999997</v>
      </c>
      <c r="BB9" s="506">
        <v>57.621498000000003</v>
      </c>
      <c r="BC9" s="506">
        <v>64.972965000000002</v>
      </c>
      <c r="BD9" s="705">
        <v>68.192147000000006</v>
      </c>
      <c r="BE9" s="705">
        <v>69.885242000000005</v>
      </c>
      <c r="BF9" s="705">
        <v>69.760288000000003</v>
      </c>
      <c r="BG9" s="705">
        <v>62.660468000000002</v>
      </c>
      <c r="BH9" s="705">
        <v>58.993310000000001</v>
      </c>
      <c r="BI9" s="705">
        <v>61.628270000000001</v>
      </c>
      <c r="BJ9" s="494">
        <v>70.199680000000001</v>
      </c>
      <c r="BK9" s="494">
        <v>71.348839999999996</v>
      </c>
      <c r="BL9" s="494">
        <v>61.793779999999998</v>
      </c>
      <c r="BM9" s="494">
        <v>65.060310000000001</v>
      </c>
      <c r="BN9" s="494">
        <v>59.286499999999997</v>
      </c>
      <c r="BO9" s="494">
        <v>65.091830000000002</v>
      </c>
      <c r="BP9" s="494">
        <v>68.372789999999995</v>
      </c>
      <c r="BQ9" s="494">
        <v>71.302210000000002</v>
      </c>
      <c r="BR9" s="494">
        <v>71.299850000000006</v>
      </c>
      <c r="BS9" s="494">
        <v>66.041219999999996</v>
      </c>
      <c r="BT9" s="494">
        <v>59.739840000000001</v>
      </c>
      <c r="BU9" s="494">
        <v>65.780739999999994</v>
      </c>
      <c r="BV9" s="494">
        <v>71.898910000000001</v>
      </c>
    </row>
    <row r="10" spans="1:74" ht="11.05" customHeight="1" x14ac:dyDescent="0.2">
      <c r="A10" s="254" t="s">
        <v>647</v>
      </c>
      <c r="B10" s="484" t="s">
        <v>1044</v>
      </c>
      <c r="C10" s="506">
        <v>60.458993206000002</v>
      </c>
      <c r="D10" s="506">
        <v>63.771547431999998</v>
      </c>
      <c r="E10" s="506">
        <v>63.025730893999999</v>
      </c>
      <c r="F10" s="506">
        <v>64.074704686999993</v>
      </c>
      <c r="G10" s="506">
        <v>71.287911554000004</v>
      </c>
      <c r="H10" s="506">
        <v>70.944862358999998</v>
      </c>
      <c r="I10" s="506">
        <v>63.583396364999999</v>
      </c>
      <c r="J10" s="506">
        <v>59.122898124000002</v>
      </c>
      <c r="K10" s="506">
        <v>52.804779717000002</v>
      </c>
      <c r="L10" s="506">
        <v>57.833716844000001</v>
      </c>
      <c r="M10" s="506">
        <v>63.065824614999997</v>
      </c>
      <c r="N10" s="506">
        <v>62.026754752000002</v>
      </c>
      <c r="O10" s="506">
        <v>63.722456014000002</v>
      </c>
      <c r="P10" s="506">
        <v>56.488687908000003</v>
      </c>
      <c r="Q10" s="506">
        <v>73.022201503000005</v>
      </c>
      <c r="R10" s="506">
        <v>69.475406894000002</v>
      </c>
      <c r="S10" s="506">
        <v>72.817684908000004</v>
      </c>
      <c r="T10" s="506">
        <v>65.660013130999999</v>
      </c>
      <c r="U10" s="506">
        <v>59.516320554000004</v>
      </c>
      <c r="V10" s="506">
        <v>62.858192176999999</v>
      </c>
      <c r="W10" s="506">
        <v>60.508145872</v>
      </c>
      <c r="X10" s="506">
        <v>61.774507458999999</v>
      </c>
      <c r="Y10" s="506">
        <v>66.118225515000006</v>
      </c>
      <c r="Z10" s="506">
        <v>73.074111122000005</v>
      </c>
      <c r="AA10" s="506">
        <v>72.798587875999999</v>
      </c>
      <c r="AB10" s="506">
        <v>71.007748602000007</v>
      </c>
      <c r="AC10" s="506">
        <v>82.198511132999997</v>
      </c>
      <c r="AD10" s="506">
        <v>82.447529009999997</v>
      </c>
      <c r="AE10" s="506">
        <v>83.595809133000003</v>
      </c>
      <c r="AF10" s="506">
        <v>78.897043050999997</v>
      </c>
      <c r="AG10" s="506">
        <v>73.138130607999997</v>
      </c>
      <c r="AH10" s="506">
        <v>63.659733369000001</v>
      </c>
      <c r="AI10" s="506">
        <v>60.732232865999997</v>
      </c>
      <c r="AJ10" s="506">
        <v>62.028537172999997</v>
      </c>
      <c r="AK10" s="506">
        <v>70.594220762999996</v>
      </c>
      <c r="AL10" s="506">
        <v>69.197665810000004</v>
      </c>
      <c r="AM10" s="506">
        <v>72.127445351999995</v>
      </c>
      <c r="AN10" s="506">
        <v>73.650837331000005</v>
      </c>
      <c r="AO10" s="506">
        <v>80.124434348999998</v>
      </c>
      <c r="AP10" s="506">
        <v>80.267854788999998</v>
      </c>
      <c r="AQ10" s="506">
        <v>80.069549819000002</v>
      </c>
      <c r="AR10" s="506">
        <v>69.850256981000001</v>
      </c>
      <c r="AS10" s="506">
        <v>71.908271615000004</v>
      </c>
      <c r="AT10" s="506">
        <v>70.478429601000002</v>
      </c>
      <c r="AU10" s="506">
        <v>63.714651236000002</v>
      </c>
      <c r="AV10" s="506">
        <v>68.640894024000005</v>
      </c>
      <c r="AW10" s="506">
        <v>66.906679569999994</v>
      </c>
      <c r="AX10" s="506">
        <v>69.363693459999993</v>
      </c>
      <c r="AY10" s="506">
        <v>69.605498169000001</v>
      </c>
      <c r="AZ10" s="506">
        <v>76.754627877000004</v>
      </c>
      <c r="BA10" s="506">
        <v>87.297116869000007</v>
      </c>
      <c r="BB10" s="506">
        <v>88.264176722000002</v>
      </c>
      <c r="BC10" s="506">
        <v>86.055159626000005</v>
      </c>
      <c r="BD10" s="705">
        <v>86.179135690999999</v>
      </c>
      <c r="BE10" s="705">
        <v>76.084307590999998</v>
      </c>
      <c r="BF10" s="705">
        <v>76.889616336000003</v>
      </c>
      <c r="BG10" s="705">
        <v>68.394412657999993</v>
      </c>
      <c r="BH10" s="705">
        <v>75.189920000000001</v>
      </c>
      <c r="BI10" s="705">
        <v>77.946550000000002</v>
      </c>
      <c r="BJ10" s="494">
        <v>75.792249999999996</v>
      </c>
      <c r="BK10" s="494">
        <v>75.955439999999996</v>
      </c>
      <c r="BL10" s="494">
        <v>81.219539999999995</v>
      </c>
      <c r="BM10" s="494">
        <v>95.938109999999995</v>
      </c>
      <c r="BN10" s="494">
        <v>99.812659999999994</v>
      </c>
      <c r="BO10" s="494">
        <v>100.604</v>
      </c>
      <c r="BP10" s="494">
        <v>101.3125</v>
      </c>
      <c r="BQ10" s="494">
        <v>89.303219999999996</v>
      </c>
      <c r="BR10" s="494">
        <v>85.174620000000004</v>
      </c>
      <c r="BS10" s="494">
        <v>78.798580000000001</v>
      </c>
      <c r="BT10" s="494">
        <v>82.383880000000005</v>
      </c>
      <c r="BU10" s="494">
        <v>83.680030000000002</v>
      </c>
      <c r="BV10" s="494">
        <v>81.027249999999995</v>
      </c>
    </row>
    <row r="11" spans="1:74" ht="11.05" customHeight="1" x14ac:dyDescent="0.2">
      <c r="A11" s="254" t="s">
        <v>648</v>
      </c>
      <c r="B11" s="842" t="s">
        <v>1036</v>
      </c>
      <c r="C11" s="506">
        <v>24.378466810999999</v>
      </c>
      <c r="D11" s="506">
        <v>25.741441330000001</v>
      </c>
      <c r="E11" s="506">
        <v>23.683213074000001</v>
      </c>
      <c r="F11" s="506">
        <v>23.066096221999999</v>
      </c>
      <c r="G11" s="506">
        <v>29.851186449</v>
      </c>
      <c r="H11" s="506">
        <v>27.904505568000001</v>
      </c>
      <c r="I11" s="506">
        <v>26.657362586000001</v>
      </c>
      <c r="J11" s="506">
        <v>23.203464775</v>
      </c>
      <c r="K11" s="506">
        <v>18.610584712000001</v>
      </c>
      <c r="L11" s="506">
        <v>18.74334953</v>
      </c>
      <c r="M11" s="506">
        <v>20.810550576000001</v>
      </c>
      <c r="N11" s="506">
        <v>21.409093505000001</v>
      </c>
      <c r="O11" s="506">
        <v>24.448920998999998</v>
      </c>
      <c r="P11" s="506">
        <v>20.052882066999999</v>
      </c>
      <c r="Q11" s="506">
        <v>21.094884235999999</v>
      </c>
      <c r="R11" s="506">
        <v>19.278212421999999</v>
      </c>
      <c r="S11" s="506">
        <v>23.201466285999999</v>
      </c>
      <c r="T11" s="506">
        <v>23.37008127</v>
      </c>
      <c r="U11" s="506">
        <v>21.998534331999998</v>
      </c>
      <c r="V11" s="506">
        <v>20.237112074999999</v>
      </c>
      <c r="W11" s="506">
        <v>16.928291253000001</v>
      </c>
      <c r="X11" s="506">
        <v>17.039286529000002</v>
      </c>
      <c r="Y11" s="506">
        <v>19.272142154000001</v>
      </c>
      <c r="Z11" s="506">
        <v>23.469163508000001</v>
      </c>
      <c r="AA11" s="506">
        <v>24.096580671000002</v>
      </c>
      <c r="AB11" s="506">
        <v>21.216448572000001</v>
      </c>
      <c r="AC11" s="506">
        <v>24.301512428999999</v>
      </c>
      <c r="AD11" s="506">
        <v>19.943022675000002</v>
      </c>
      <c r="AE11" s="506">
        <v>23.248312163000001</v>
      </c>
      <c r="AF11" s="506">
        <v>25.897306251</v>
      </c>
      <c r="AG11" s="506">
        <v>24.488692155999999</v>
      </c>
      <c r="AH11" s="506">
        <v>21.050003264000001</v>
      </c>
      <c r="AI11" s="506">
        <v>16.947657954</v>
      </c>
      <c r="AJ11" s="506">
        <v>14.300589931999999</v>
      </c>
      <c r="AK11" s="506">
        <v>17.818458905</v>
      </c>
      <c r="AL11" s="506">
        <v>20.317918292000002</v>
      </c>
      <c r="AM11" s="506">
        <v>22.640159283999999</v>
      </c>
      <c r="AN11" s="506">
        <v>19.849112279</v>
      </c>
      <c r="AO11" s="506">
        <v>21.197548972</v>
      </c>
      <c r="AP11" s="506">
        <v>19.702617571000001</v>
      </c>
      <c r="AQ11" s="506">
        <v>27.540727840999999</v>
      </c>
      <c r="AR11" s="506">
        <v>21.484448785000001</v>
      </c>
      <c r="AS11" s="506">
        <v>21.885324228000002</v>
      </c>
      <c r="AT11" s="506">
        <v>21.212530059999999</v>
      </c>
      <c r="AU11" s="506">
        <v>16.851110052999999</v>
      </c>
      <c r="AV11" s="506">
        <v>15.609494299</v>
      </c>
      <c r="AW11" s="506">
        <v>16.959649061</v>
      </c>
      <c r="AX11" s="506">
        <v>18.932701709</v>
      </c>
      <c r="AY11" s="506">
        <v>21.811138391</v>
      </c>
      <c r="AZ11" s="506">
        <v>19.997486331000001</v>
      </c>
      <c r="BA11" s="506">
        <v>23.205025129999999</v>
      </c>
      <c r="BB11" s="506">
        <v>19.282209566999999</v>
      </c>
      <c r="BC11" s="506">
        <v>22.505987098999999</v>
      </c>
      <c r="BD11" s="705">
        <v>21.065744362</v>
      </c>
      <c r="BE11" s="705">
        <v>21.093154047999999</v>
      </c>
      <c r="BF11" s="705">
        <v>21.257287742999999</v>
      </c>
      <c r="BG11" s="705">
        <v>16.577952149000001</v>
      </c>
      <c r="BH11" s="705">
        <v>16.014600000000002</v>
      </c>
      <c r="BI11" s="705">
        <v>18.399260000000002</v>
      </c>
      <c r="BJ11" s="494">
        <v>20.569849999999999</v>
      </c>
      <c r="BK11" s="494">
        <v>22.469460000000002</v>
      </c>
      <c r="BL11" s="494">
        <v>20.51314</v>
      </c>
      <c r="BM11" s="494">
        <v>23.037739999999999</v>
      </c>
      <c r="BN11" s="494">
        <v>22.964390000000002</v>
      </c>
      <c r="BO11" s="494">
        <v>26.911850000000001</v>
      </c>
      <c r="BP11" s="494">
        <v>26.148620000000001</v>
      </c>
      <c r="BQ11" s="494">
        <v>24.556149999999999</v>
      </c>
      <c r="BR11" s="494">
        <v>20.987120000000001</v>
      </c>
      <c r="BS11" s="494">
        <v>17.557700000000001</v>
      </c>
      <c r="BT11" s="494">
        <v>17.193480000000001</v>
      </c>
      <c r="BU11" s="494">
        <v>18.881779999999999</v>
      </c>
      <c r="BV11" s="494">
        <v>21.199269999999999</v>
      </c>
    </row>
    <row r="12" spans="1:74" ht="11.05" customHeight="1" x14ac:dyDescent="0.2">
      <c r="A12" s="253" t="s">
        <v>649</v>
      </c>
      <c r="B12" s="856" t="s">
        <v>1037</v>
      </c>
      <c r="C12" s="506">
        <v>28.097183625</v>
      </c>
      <c r="D12" s="506">
        <v>29.085602094999999</v>
      </c>
      <c r="E12" s="506">
        <v>29.294104785999998</v>
      </c>
      <c r="F12" s="506">
        <v>29.726316482000001</v>
      </c>
      <c r="G12" s="506">
        <v>28.354006102</v>
      </c>
      <c r="H12" s="506">
        <v>30.137789464000001</v>
      </c>
      <c r="I12" s="506">
        <v>22.787481359000001</v>
      </c>
      <c r="J12" s="506">
        <v>22.962044226</v>
      </c>
      <c r="K12" s="506">
        <v>23.101733179</v>
      </c>
      <c r="L12" s="506">
        <v>28.716803453000001</v>
      </c>
      <c r="M12" s="506">
        <v>33.010522897999998</v>
      </c>
      <c r="N12" s="506">
        <v>31.879334530000001</v>
      </c>
      <c r="O12" s="506">
        <v>30.038048778</v>
      </c>
      <c r="P12" s="506">
        <v>26.693027287</v>
      </c>
      <c r="Q12" s="506">
        <v>39.173066294999998</v>
      </c>
      <c r="R12" s="506">
        <v>36.131132196999999</v>
      </c>
      <c r="S12" s="506">
        <v>33.764240327000003</v>
      </c>
      <c r="T12" s="506">
        <v>26.651511631999998</v>
      </c>
      <c r="U12" s="506">
        <v>21.701575486999999</v>
      </c>
      <c r="V12" s="506">
        <v>27.054356126999998</v>
      </c>
      <c r="W12" s="506">
        <v>28.975373717</v>
      </c>
      <c r="X12" s="506">
        <v>32.191491849999998</v>
      </c>
      <c r="Y12" s="506">
        <v>35.723277762000002</v>
      </c>
      <c r="Z12" s="506">
        <v>39.820225114000003</v>
      </c>
      <c r="AA12" s="506">
        <v>37.386189954999999</v>
      </c>
      <c r="AB12" s="506">
        <v>37.613495102999998</v>
      </c>
      <c r="AC12" s="506">
        <v>42.997261432999998</v>
      </c>
      <c r="AD12" s="506">
        <v>46.133905196000001</v>
      </c>
      <c r="AE12" s="506">
        <v>42.096178948999999</v>
      </c>
      <c r="AF12" s="506">
        <v>33.746467379999999</v>
      </c>
      <c r="AG12" s="506">
        <v>29.458452277999999</v>
      </c>
      <c r="AH12" s="506">
        <v>24.705859743000001</v>
      </c>
      <c r="AI12" s="506">
        <v>27.315216787000001</v>
      </c>
      <c r="AJ12" s="506">
        <v>32.720742725000001</v>
      </c>
      <c r="AK12" s="506">
        <v>41.167557997999999</v>
      </c>
      <c r="AL12" s="506">
        <v>38.652913134000002</v>
      </c>
      <c r="AM12" s="506">
        <v>38.334517097999999</v>
      </c>
      <c r="AN12" s="506">
        <v>41.395808189999997</v>
      </c>
      <c r="AO12" s="506">
        <v>43.554662764</v>
      </c>
      <c r="AP12" s="506">
        <v>42.718220803999998</v>
      </c>
      <c r="AQ12" s="506">
        <v>32.205919596999998</v>
      </c>
      <c r="AR12" s="506">
        <v>27.532475996999999</v>
      </c>
      <c r="AS12" s="506">
        <v>27.995711512</v>
      </c>
      <c r="AT12" s="506">
        <v>28.381334238000001</v>
      </c>
      <c r="AU12" s="506">
        <v>28.341661206000001</v>
      </c>
      <c r="AV12" s="506">
        <v>36.000640089999997</v>
      </c>
      <c r="AW12" s="506">
        <v>36.422420985000002</v>
      </c>
      <c r="AX12" s="506">
        <v>38.016184756000001</v>
      </c>
      <c r="AY12" s="506">
        <v>34.807683191999999</v>
      </c>
      <c r="AZ12" s="506">
        <v>41.424331449999997</v>
      </c>
      <c r="BA12" s="506">
        <v>45.474846749999998</v>
      </c>
      <c r="BB12" s="506">
        <v>47.206886091000001</v>
      </c>
      <c r="BC12" s="506">
        <v>38.565039271000003</v>
      </c>
      <c r="BD12" s="705">
        <v>38.037673196999997</v>
      </c>
      <c r="BE12" s="705">
        <v>27.892341030000001</v>
      </c>
      <c r="BF12" s="705">
        <v>28.678710733999999</v>
      </c>
      <c r="BG12" s="705">
        <v>28.893512141999999</v>
      </c>
      <c r="BH12" s="705">
        <v>36.917250000000003</v>
      </c>
      <c r="BI12" s="705">
        <v>41.14067</v>
      </c>
      <c r="BJ12" s="494">
        <v>39.560339999999997</v>
      </c>
      <c r="BK12" s="494">
        <v>36.507770000000001</v>
      </c>
      <c r="BL12" s="494">
        <v>40.835070000000002</v>
      </c>
      <c r="BM12" s="494">
        <v>47.980910000000002</v>
      </c>
      <c r="BN12" s="494">
        <v>48.515239999999999</v>
      </c>
      <c r="BO12" s="494">
        <v>40.944960000000002</v>
      </c>
      <c r="BP12" s="494">
        <v>39.354410000000001</v>
      </c>
      <c r="BQ12" s="494">
        <v>29.289429999999999</v>
      </c>
      <c r="BR12" s="494">
        <v>29.592970000000001</v>
      </c>
      <c r="BS12" s="494">
        <v>31.336110000000001</v>
      </c>
      <c r="BT12" s="494">
        <v>38.282730000000001</v>
      </c>
      <c r="BU12" s="494">
        <v>43.586120000000001</v>
      </c>
      <c r="BV12" s="494">
        <v>41.765630000000002</v>
      </c>
    </row>
    <row r="13" spans="1:74" ht="11.05" customHeight="1" x14ac:dyDescent="0.2">
      <c r="A13" s="253" t="s">
        <v>650</v>
      </c>
      <c r="B13" s="857" t="s">
        <v>1038</v>
      </c>
      <c r="C13" s="506">
        <v>4.4229060579999997</v>
      </c>
      <c r="D13" s="506">
        <v>5.5184411139999998</v>
      </c>
      <c r="E13" s="506">
        <v>6.2971697119999996</v>
      </c>
      <c r="F13" s="506">
        <v>7.8583712969999997</v>
      </c>
      <c r="G13" s="506">
        <v>9.5755289730000008</v>
      </c>
      <c r="H13" s="506">
        <v>9.5756096119999992</v>
      </c>
      <c r="I13" s="506">
        <v>10.527688213999999</v>
      </c>
      <c r="J13" s="506">
        <v>9.2458384430000002</v>
      </c>
      <c r="K13" s="506">
        <v>7.6728804139999998</v>
      </c>
      <c r="L13" s="506">
        <v>7.0342844749999998</v>
      </c>
      <c r="M13" s="506">
        <v>5.7245923249999997</v>
      </c>
      <c r="N13" s="506">
        <v>5.0581372690000004</v>
      </c>
      <c r="O13" s="506">
        <v>5.5230944280000003</v>
      </c>
      <c r="P13" s="506">
        <v>6.2932611869999997</v>
      </c>
      <c r="Q13" s="506">
        <v>9.2328896940000007</v>
      </c>
      <c r="R13" s="506">
        <v>10.817883456000001</v>
      </c>
      <c r="S13" s="506">
        <v>12.377126006999999</v>
      </c>
      <c r="T13" s="506">
        <v>12.119200482</v>
      </c>
      <c r="U13" s="506">
        <v>12.113689357</v>
      </c>
      <c r="V13" s="506">
        <v>11.890463284000001</v>
      </c>
      <c r="W13" s="506">
        <v>11.144456363</v>
      </c>
      <c r="X13" s="506">
        <v>9.2108021339999997</v>
      </c>
      <c r="Y13" s="506">
        <v>7.7461598540000001</v>
      </c>
      <c r="Z13" s="506">
        <v>6.0542743190000001</v>
      </c>
      <c r="AA13" s="506">
        <v>7.7724938630000002</v>
      </c>
      <c r="AB13" s="506">
        <v>8.9690851630000008</v>
      </c>
      <c r="AC13" s="506">
        <v>11.617597854</v>
      </c>
      <c r="AD13" s="506">
        <v>13.311771694000001</v>
      </c>
      <c r="AE13" s="506">
        <v>15.021637646</v>
      </c>
      <c r="AF13" s="506">
        <v>15.945553383</v>
      </c>
      <c r="AG13" s="506">
        <v>15.661896128</v>
      </c>
      <c r="AH13" s="506">
        <v>14.402602168</v>
      </c>
      <c r="AI13" s="506">
        <v>13.198956291</v>
      </c>
      <c r="AJ13" s="506">
        <v>11.865484094999999</v>
      </c>
      <c r="AK13" s="506">
        <v>8.3449571270000007</v>
      </c>
      <c r="AL13" s="506">
        <v>6.7348486989999996</v>
      </c>
      <c r="AM13" s="506">
        <v>7.7625279459999996</v>
      </c>
      <c r="AN13" s="506">
        <v>9.3785756449999997</v>
      </c>
      <c r="AO13" s="506">
        <v>12.13759965</v>
      </c>
      <c r="AP13" s="506">
        <v>14.960510913</v>
      </c>
      <c r="AQ13" s="506">
        <v>17.174973045000002</v>
      </c>
      <c r="AR13" s="506">
        <v>17.732572723000001</v>
      </c>
      <c r="AS13" s="506">
        <v>18.788002939999998</v>
      </c>
      <c r="AT13" s="506">
        <v>17.648154042000002</v>
      </c>
      <c r="AU13" s="506">
        <v>15.499711977</v>
      </c>
      <c r="AV13" s="506">
        <v>14.048865875000001</v>
      </c>
      <c r="AW13" s="506">
        <v>10.388046687999999</v>
      </c>
      <c r="AX13" s="506">
        <v>9.0701599300000009</v>
      </c>
      <c r="AY13" s="506">
        <v>9.6725414040000004</v>
      </c>
      <c r="AZ13" s="506">
        <v>12.398875455000001</v>
      </c>
      <c r="BA13" s="506">
        <v>15.700437869</v>
      </c>
      <c r="BB13" s="506">
        <v>18.941755339</v>
      </c>
      <c r="BC13" s="506">
        <v>21.987279276999999</v>
      </c>
      <c r="BD13" s="705">
        <v>24.058634813000001</v>
      </c>
      <c r="BE13" s="705">
        <v>23.984795566999999</v>
      </c>
      <c r="BF13" s="705">
        <v>23.830878294000001</v>
      </c>
      <c r="BG13" s="705">
        <v>19.989461560999999</v>
      </c>
      <c r="BH13" s="705">
        <v>19.208590000000001</v>
      </c>
      <c r="BI13" s="705">
        <v>15.25127</v>
      </c>
      <c r="BJ13" s="494">
        <v>12.3003</v>
      </c>
      <c r="BK13" s="494">
        <v>13.67568</v>
      </c>
      <c r="BL13" s="494">
        <v>16.984010000000001</v>
      </c>
      <c r="BM13" s="494">
        <v>21.964379999999998</v>
      </c>
      <c r="BN13" s="494">
        <v>25.55782</v>
      </c>
      <c r="BO13" s="494">
        <v>29.913920000000001</v>
      </c>
      <c r="BP13" s="494">
        <v>32.847149999999999</v>
      </c>
      <c r="BQ13" s="494">
        <v>32.197760000000002</v>
      </c>
      <c r="BR13" s="494">
        <v>31.333590000000001</v>
      </c>
      <c r="BS13" s="494">
        <v>26.849499999999999</v>
      </c>
      <c r="BT13" s="494">
        <v>23.86065</v>
      </c>
      <c r="BU13" s="494">
        <v>18.027699999999999</v>
      </c>
      <c r="BV13" s="494">
        <v>14.68591</v>
      </c>
    </row>
    <row r="14" spans="1:74" ht="11.05" customHeight="1" x14ac:dyDescent="0.2">
      <c r="A14" s="253" t="s">
        <v>651</v>
      </c>
      <c r="B14" s="857" t="s">
        <v>1039</v>
      </c>
      <c r="C14" s="506">
        <v>1.112141399</v>
      </c>
      <c r="D14" s="506">
        <v>1.1891546820000001</v>
      </c>
      <c r="E14" s="506">
        <v>1.422064408</v>
      </c>
      <c r="F14" s="506">
        <v>1.3395272949999999</v>
      </c>
      <c r="G14" s="506">
        <v>1.323590523</v>
      </c>
      <c r="H14" s="506">
        <v>1.240488483</v>
      </c>
      <c r="I14" s="506">
        <v>1.300862908</v>
      </c>
      <c r="J14" s="506">
        <v>1.2927620980000001</v>
      </c>
      <c r="K14" s="506">
        <v>1.2543006940000001</v>
      </c>
      <c r="L14" s="506">
        <v>1.2491490489999999</v>
      </c>
      <c r="M14" s="506">
        <v>1.3579641410000001</v>
      </c>
      <c r="N14" s="506">
        <v>1.35875032</v>
      </c>
      <c r="O14" s="506">
        <v>1.3028248760000001</v>
      </c>
      <c r="P14" s="506">
        <v>1.2478354519999999</v>
      </c>
      <c r="Q14" s="506">
        <v>1.2246604780000001</v>
      </c>
      <c r="R14" s="506">
        <v>1.2504407259999999</v>
      </c>
      <c r="S14" s="506">
        <v>1.2835130669999999</v>
      </c>
      <c r="T14" s="506">
        <v>1.2369885810000001</v>
      </c>
      <c r="U14" s="506">
        <v>1.3113515790000001</v>
      </c>
      <c r="V14" s="506">
        <v>1.295491994</v>
      </c>
      <c r="W14" s="506">
        <v>1.300421123</v>
      </c>
      <c r="X14" s="506">
        <v>1.2705502200000001</v>
      </c>
      <c r="Y14" s="506">
        <v>1.321620971</v>
      </c>
      <c r="Z14" s="506">
        <v>1.4277249329999999</v>
      </c>
      <c r="AA14" s="506">
        <v>1.4701411900000001</v>
      </c>
      <c r="AB14" s="506">
        <v>1.2428844109999999</v>
      </c>
      <c r="AC14" s="506">
        <v>1.286337311</v>
      </c>
      <c r="AD14" s="506">
        <v>1.282078574</v>
      </c>
      <c r="AE14" s="506">
        <v>1.327051422</v>
      </c>
      <c r="AF14" s="506">
        <v>1.276390219</v>
      </c>
      <c r="AG14" s="506">
        <v>1.3414767990000001</v>
      </c>
      <c r="AH14" s="506">
        <v>1.3540097639999999</v>
      </c>
      <c r="AI14" s="506">
        <v>1.329383886</v>
      </c>
      <c r="AJ14" s="506">
        <v>1.298471846</v>
      </c>
      <c r="AK14" s="506">
        <v>1.396719147</v>
      </c>
      <c r="AL14" s="506">
        <v>1.4819844310000001</v>
      </c>
      <c r="AM14" s="506">
        <v>1.420005</v>
      </c>
      <c r="AN14" s="506">
        <v>1.3015429999999999</v>
      </c>
      <c r="AO14" s="506">
        <v>1.4418599999999999</v>
      </c>
      <c r="AP14" s="506">
        <v>1.355521</v>
      </c>
      <c r="AQ14" s="506">
        <v>1.345291</v>
      </c>
      <c r="AR14" s="506">
        <v>1.2933840000000001</v>
      </c>
      <c r="AS14" s="506">
        <v>1.296089</v>
      </c>
      <c r="AT14" s="506">
        <v>1.2669440000000001</v>
      </c>
      <c r="AU14" s="506">
        <v>1.314594</v>
      </c>
      <c r="AV14" s="506">
        <v>1.41991</v>
      </c>
      <c r="AW14" s="506">
        <v>1.439638</v>
      </c>
      <c r="AX14" s="506">
        <v>1.4726189999999999</v>
      </c>
      <c r="AY14" s="506">
        <v>1.4207036239999999</v>
      </c>
      <c r="AZ14" s="506">
        <v>1.3178886400000001</v>
      </c>
      <c r="BA14" s="506">
        <v>1.287912827</v>
      </c>
      <c r="BB14" s="506">
        <v>1.33511807</v>
      </c>
      <c r="BC14" s="506">
        <v>1.2452776290000001</v>
      </c>
      <c r="BD14" s="705">
        <v>1.2700483469999999</v>
      </c>
      <c r="BE14" s="705">
        <v>1.326357622</v>
      </c>
      <c r="BF14" s="705">
        <v>1.312689394</v>
      </c>
      <c r="BG14" s="705">
        <v>1.2721626880000001</v>
      </c>
      <c r="BH14" s="705">
        <v>1.4025559999999999</v>
      </c>
      <c r="BI14" s="705">
        <v>1.4505699999999999</v>
      </c>
      <c r="BJ14" s="494">
        <v>1.4804040000000001</v>
      </c>
      <c r="BK14" s="494">
        <v>1.422183</v>
      </c>
      <c r="BL14" s="494">
        <v>1.2163349999999999</v>
      </c>
      <c r="BM14" s="494">
        <v>1.2339100000000001</v>
      </c>
      <c r="BN14" s="494">
        <v>1.246775</v>
      </c>
      <c r="BO14" s="494">
        <v>1.089356</v>
      </c>
      <c r="BP14" s="494">
        <v>1.1765110000000001</v>
      </c>
      <c r="BQ14" s="494">
        <v>1.347553</v>
      </c>
      <c r="BR14" s="494">
        <v>1.3421479999999999</v>
      </c>
      <c r="BS14" s="494">
        <v>1.3390610000000001</v>
      </c>
      <c r="BT14" s="494">
        <v>1.4193789999999999</v>
      </c>
      <c r="BU14" s="494">
        <v>1.4838199999999999</v>
      </c>
      <c r="BV14" s="494">
        <v>1.5098389999999999</v>
      </c>
    </row>
    <row r="15" spans="1:74" ht="11.05" customHeight="1" x14ac:dyDescent="0.2">
      <c r="A15" s="253" t="s">
        <v>748</v>
      </c>
      <c r="B15" s="857" t="s">
        <v>1040</v>
      </c>
      <c r="C15" s="506">
        <v>1.3947319970000001</v>
      </c>
      <c r="D15" s="506">
        <v>1.272840355</v>
      </c>
      <c r="E15" s="506">
        <v>1.390757392</v>
      </c>
      <c r="F15" s="506">
        <v>1.3181630879999999</v>
      </c>
      <c r="G15" s="506">
        <v>1.345274047</v>
      </c>
      <c r="H15" s="506">
        <v>1.2309439760000001</v>
      </c>
      <c r="I15" s="506">
        <v>1.3011795850000001</v>
      </c>
      <c r="J15" s="506">
        <v>1.321506869</v>
      </c>
      <c r="K15" s="506">
        <v>1.2592860859999999</v>
      </c>
      <c r="L15" s="506">
        <v>1.252008019</v>
      </c>
      <c r="M15" s="506">
        <v>1.221580925</v>
      </c>
      <c r="N15" s="506">
        <v>1.317002872</v>
      </c>
      <c r="O15" s="506">
        <v>1.331440387</v>
      </c>
      <c r="P15" s="506">
        <v>1.173418713</v>
      </c>
      <c r="Q15" s="506">
        <v>1.3144245269999999</v>
      </c>
      <c r="R15" s="506">
        <v>1.2172137780000001</v>
      </c>
      <c r="S15" s="506">
        <v>1.2704416549999999</v>
      </c>
      <c r="T15" s="506">
        <v>1.240577697</v>
      </c>
      <c r="U15" s="506">
        <v>1.2494436980000001</v>
      </c>
      <c r="V15" s="506">
        <v>1.223485003</v>
      </c>
      <c r="W15" s="506">
        <v>1.19526032</v>
      </c>
      <c r="X15" s="506">
        <v>1.199792067</v>
      </c>
      <c r="Y15" s="506">
        <v>1.1407196820000001</v>
      </c>
      <c r="Z15" s="506">
        <v>1.277976722</v>
      </c>
      <c r="AA15" s="506">
        <v>1.0316212220000001</v>
      </c>
      <c r="AB15" s="506">
        <v>0.94666525199999996</v>
      </c>
      <c r="AC15" s="506">
        <v>1.032126152</v>
      </c>
      <c r="AD15" s="506">
        <v>0.951963004</v>
      </c>
      <c r="AE15" s="506">
        <v>0.97342434899999997</v>
      </c>
      <c r="AF15" s="506">
        <v>0.99442702999999999</v>
      </c>
      <c r="AG15" s="506">
        <v>1.017925457</v>
      </c>
      <c r="AH15" s="506">
        <v>0.99013379000000001</v>
      </c>
      <c r="AI15" s="506">
        <v>0.94872394900000001</v>
      </c>
      <c r="AJ15" s="506">
        <v>0.97280922599999997</v>
      </c>
      <c r="AK15" s="506">
        <v>0.92684235100000001</v>
      </c>
      <c r="AL15" s="506">
        <v>0.95269486299999995</v>
      </c>
      <c r="AM15" s="506">
        <v>0.976013833</v>
      </c>
      <c r="AN15" s="506">
        <v>0.88070280499999998</v>
      </c>
      <c r="AO15" s="506">
        <v>0.93333043699999996</v>
      </c>
      <c r="AP15" s="506">
        <v>0.85553249600000003</v>
      </c>
      <c r="AQ15" s="506">
        <v>0.96323605300000004</v>
      </c>
      <c r="AR15" s="506">
        <v>0.93196954799999998</v>
      </c>
      <c r="AS15" s="506">
        <v>0.95371491900000005</v>
      </c>
      <c r="AT15" s="506">
        <v>0.96078684299999995</v>
      </c>
      <c r="AU15" s="506">
        <v>0.88852935799999999</v>
      </c>
      <c r="AV15" s="506">
        <v>0.92814022799999996</v>
      </c>
      <c r="AW15" s="506">
        <v>0.91779056699999995</v>
      </c>
      <c r="AX15" s="506">
        <v>1.004505567</v>
      </c>
      <c r="AY15" s="506">
        <v>0.92651133299999999</v>
      </c>
      <c r="AZ15" s="506">
        <v>0.842649553</v>
      </c>
      <c r="BA15" s="506">
        <v>0.86488857600000002</v>
      </c>
      <c r="BB15" s="506">
        <v>0.80506839600000002</v>
      </c>
      <c r="BC15" s="506">
        <v>0.90298523600000002</v>
      </c>
      <c r="BD15" s="705">
        <v>0.88432648000000003</v>
      </c>
      <c r="BE15" s="705">
        <v>0.93563925100000001</v>
      </c>
      <c r="BF15" s="705">
        <v>0.94168709900000003</v>
      </c>
      <c r="BG15" s="705">
        <v>0.90261430300000001</v>
      </c>
      <c r="BH15" s="705">
        <v>0.88627469999999997</v>
      </c>
      <c r="BI15" s="705">
        <v>0.85779130000000003</v>
      </c>
      <c r="BJ15" s="494">
        <v>0.92851139999999999</v>
      </c>
      <c r="BK15" s="494">
        <v>0.90786739999999999</v>
      </c>
      <c r="BL15" s="494">
        <v>0.82665440000000001</v>
      </c>
      <c r="BM15" s="494">
        <v>0.88652019999999998</v>
      </c>
      <c r="BN15" s="494">
        <v>0.82090510000000005</v>
      </c>
      <c r="BO15" s="494">
        <v>0.89649489999999998</v>
      </c>
      <c r="BP15" s="494">
        <v>0.88715029999999995</v>
      </c>
      <c r="BQ15" s="494">
        <v>0.92428270000000001</v>
      </c>
      <c r="BR15" s="494">
        <v>0.9219792</v>
      </c>
      <c r="BS15" s="494">
        <v>0.87469790000000003</v>
      </c>
      <c r="BT15" s="494">
        <v>0.88517710000000005</v>
      </c>
      <c r="BU15" s="494">
        <v>0.86088200000000004</v>
      </c>
      <c r="BV15" s="494">
        <v>0.92026229999999998</v>
      </c>
    </row>
    <row r="16" spans="1:74" ht="11.05" customHeight="1" x14ac:dyDescent="0.2">
      <c r="A16" s="253" t="s">
        <v>749</v>
      </c>
      <c r="B16" s="857" t="s">
        <v>1041</v>
      </c>
      <c r="C16" s="506">
        <v>1.053563316</v>
      </c>
      <c r="D16" s="506">
        <v>0.964067856</v>
      </c>
      <c r="E16" s="506">
        <v>0.93842152199999995</v>
      </c>
      <c r="F16" s="506">
        <v>0.76623030299999995</v>
      </c>
      <c r="G16" s="506">
        <v>0.83832545999999997</v>
      </c>
      <c r="H16" s="506">
        <v>0.85552525599999996</v>
      </c>
      <c r="I16" s="506">
        <v>1.0088217129999999</v>
      </c>
      <c r="J16" s="506">
        <v>1.0972817130000001</v>
      </c>
      <c r="K16" s="506">
        <v>0.90599463199999997</v>
      </c>
      <c r="L16" s="506">
        <v>0.83812231800000003</v>
      </c>
      <c r="M16" s="506">
        <v>0.94061375000000003</v>
      </c>
      <c r="N16" s="506">
        <v>1.004436256</v>
      </c>
      <c r="O16" s="506">
        <v>1.078126546</v>
      </c>
      <c r="P16" s="506">
        <v>1.028263202</v>
      </c>
      <c r="Q16" s="506">
        <v>0.98227627299999998</v>
      </c>
      <c r="R16" s="506">
        <v>0.78052431499999997</v>
      </c>
      <c r="S16" s="506">
        <v>0.92089756599999995</v>
      </c>
      <c r="T16" s="506">
        <v>1.0416534690000001</v>
      </c>
      <c r="U16" s="506">
        <v>1.1417261009999999</v>
      </c>
      <c r="V16" s="506">
        <v>1.157283694</v>
      </c>
      <c r="W16" s="506">
        <v>0.96434309600000001</v>
      </c>
      <c r="X16" s="506">
        <v>0.86258465900000003</v>
      </c>
      <c r="Y16" s="506">
        <v>0.91430509199999999</v>
      </c>
      <c r="Z16" s="506">
        <v>1.0247465259999999</v>
      </c>
      <c r="AA16" s="506">
        <v>1.0415609749999999</v>
      </c>
      <c r="AB16" s="506">
        <v>1.0191701010000001</v>
      </c>
      <c r="AC16" s="506">
        <v>0.96367595399999995</v>
      </c>
      <c r="AD16" s="506">
        <v>0.82478786699999995</v>
      </c>
      <c r="AE16" s="506">
        <v>0.92920460400000005</v>
      </c>
      <c r="AF16" s="506">
        <v>1.036898788</v>
      </c>
      <c r="AG16" s="506">
        <v>1.16968779</v>
      </c>
      <c r="AH16" s="506">
        <v>1.1571246399999999</v>
      </c>
      <c r="AI16" s="506">
        <v>0.99229399900000004</v>
      </c>
      <c r="AJ16" s="506">
        <v>0.87043934899999997</v>
      </c>
      <c r="AK16" s="506">
        <v>0.93968523500000001</v>
      </c>
      <c r="AL16" s="506">
        <v>1.057306391</v>
      </c>
      <c r="AM16" s="506">
        <v>0.99422219099999998</v>
      </c>
      <c r="AN16" s="506">
        <v>0.84509541200000005</v>
      </c>
      <c r="AO16" s="506">
        <v>0.85943252599999997</v>
      </c>
      <c r="AP16" s="506">
        <v>0.67545200500000002</v>
      </c>
      <c r="AQ16" s="506">
        <v>0.83940228299999997</v>
      </c>
      <c r="AR16" s="506">
        <v>0.87540592800000006</v>
      </c>
      <c r="AS16" s="506">
        <v>0.98942901599999999</v>
      </c>
      <c r="AT16" s="506">
        <v>1.008680418</v>
      </c>
      <c r="AU16" s="506">
        <v>0.81904464200000004</v>
      </c>
      <c r="AV16" s="506">
        <v>0.63384353199999999</v>
      </c>
      <c r="AW16" s="506">
        <v>0.77913426900000005</v>
      </c>
      <c r="AX16" s="506">
        <v>0.86752249800000003</v>
      </c>
      <c r="AY16" s="506">
        <v>0.96692022499999997</v>
      </c>
      <c r="AZ16" s="506">
        <v>0.77339644799999996</v>
      </c>
      <c r="BA16" s="506">
        <v>0.76400571699999997</v>
      </c>
      <c r="BB16" s="506">
        <v>0.69313925899999995</v>
      </c>
      <c r="BC16" s="506">
        <v>0.84859111399999998</v>
      </c>
      <c r="BD16" s="705">
        <v>0.86270849199999999</v>
      </c>
      <c r="BE16" s="705">
        <v>0.85202007300000004</v>
      </c>
      <c r="BF16" s="705">
        <v>0.86836307199999996</v>
      </c>
      <c r="BG16" s="705">
        <v>0.75870981500000001</v>
      </c>
      <c r="BH16" s="705">
        <v>0.76065289999999997</v>
      </c>
      <c r="BI16" s="705">
        <v>0.84699120000000006</v>
      </c>
      <c r="BJ16" s="494">
        <v>0.95283770000000001</v>
      </c>
      <c r="BK16" s="494">
        <v>0.97247329999999998</v>
      </c>
      <c r="BL16" s="494">
        <v>0.84432850000000004</v>
      </c>
      <c r="BM16" s="494">
        <v>0.83465990000000001</v>
      </c>
      <c r="BN16" s="494">
        <v>0.70753010000000005</v>
      </c>
      <c r="BO16" s="494">
        <v>0.84743740000000001</v>
      </c>
      <c r="BP16" s="494">
        <v>0.89862779999999998</v>
      </c>
      <c r="BQ16" s="494">
        <v>0.98804230000000004</v>
      </c>
      <c r="BR16" s="494">
        <v>0.99681779999999998</v>
      </c>
      <c r="BS16" s="494">
        <v>0.84150800000000003</v>
      </c>
      <c r="BT16" s="494">
        <v>0.74246749999999995</v>
      </c>
      <c r="BU16" s="494">
        <v>0.83972690000000005</v>
      </c>
      <c r="BV16" s="494">
        <v>0.94634870000000004</v>
      </c>
    </row>
    <row r="17" spans="1:74" ht="11.05" customHeight="1" x14ac:dyDescent="0.2">
      <c r="A17" s="253" t="s">
        <v>652</v>
      </c>
      <c r="B17" s="516" t="s">
        <v>1045</v>
      </c>
      <c r="C17" s="506">
        <v>-0.37679099999999999</v>
      </c>
      <c r="D17" s="506">
        <v>-0.24667700000000001</v>
      </c>
      <c r="E17" s="506">
        <v>-0.35306399999999999</v>
      </c>
      <c r="F17" s="506">
        <v>-0.32502999999999999</v>
      </c>
      <c r="G17" s="506">
        <v>-0.36673299999999998</v>
      </c>
      <c r="H17" s="506">
        <v>-0.49893100000000001</v>
      </c>
      <c r="I17" s="506">
        <v>-0.68562599999999996</v>
      </c>
      <c r="J17" s="506">
        <v>-0.78363799999999995</v>
      </c>
      <c r="K17" s="506">
        <v>-0.524729</v>
      </c>
      <c r="L17" s="506">
        <v>-0.42324299999999998</v>
      </c>
      <c r="M17" s="506">
        <v>-0.36922199999999999</v>
      </c>
      <c r="N17" s="506">
        <v>-0.36752099999999999</v>
      </c>
      <c r="O17" s="506">
        <v>-0.424346</v>
      </c>
      <c r="P17" s="506">
        <v>-0.42507</v>
      </c>
      <c r="Q17" s="506">
        <v>-0.23558100000000001</v>
      </c>
      <c r="R17" s="506">
        <v>-0.19721900000000001</v>
      </c>
      <c r="S17" s="506">
        <v>-0.416186</v>
      </c>
      <c r="T17" s="506">
        <v>-0.37557000000000001</v>
      </c>
      <c r="U17" s="506">
        <v>-0.68474999999999997</v>
      </c>
      <c r="V17" s="506">
        <v>-0.66975099999999999</v>
      </c>
      <c r="W17" s="506">
        <v>-0.43384299999999998</v>
      </c>
      <c r="X17" s="506">
        <v>-0.42677199999999998</v>
      </c>
      <c r="Y17" s="506">
        <v>-0.37747999999999998</v>
      </c>
      <c r="Z17" s="506">
        <v>-0.44511600000000001</v>
      </c>
      <c r="AA17" s="506">
        <v>-0.49331000000000003</v>
      </c>
      <c r="AB17" s="506">
        <v>-0.41225800000000001</v>
      </c>
      <c r="AC17" s="506">
        <v>-0.31750800000000001</v>
      </c>
      <c r="AD17" s="506">
        <v>-0.26522600000000002</v>
      </c>
      <c r="AE17" s="506">
        <v>-0.46674599999999999</v>
      </c>
      <c r="AF17" s="506">
        <v>-0.58906499999999995</v>
      </c>
      <c r="AG17" s="506">
        <v>-0.76842200000000005</v>
      </c>
      <c r="AH17" s="506">
        <v>-0.63960899999999998</v>
      </c>
      <c r="AI17" s="506">
        <v>-0.59795600000000004</v>
      </c>
      <c r="AJ17" s="506">
        <v>-0.43435200000000002</v>
      </c>
      <c r="AK17" s="506">
        <v>-0.49512</v>
      </c>
      <c r="AL17" s="506">
        <v>-0.54828600000000005</v>
      </c>
      <c r="AM17" s="506">
        <v>-0.62047099999999999</v>
      </c>
      <c r="AN17" s="506">
        <v>-0.45580900000000002</v>
      </c>
      <c r="AO17" s="506">
        <v>-0.51901799999999998</v>
      </c>
      <c r="AP17" s="506">
        <v>-0.28984900000000002</v>
      </c>
      <c r="AQ17" s="506">
        <v>-0.45910000000000001</v>
      </c>
      <c r="AR17" s="506">
        <v>-0.55130900000000005</v>
      </c>
      <c r="AS17" s="506">
        <v>-0.65633200000000003</v>
      </c>
      <c r="AT17" s="506">
        <v>-0.65299399999999996</v>
      </c>
      <c r="AU17" s="506">
        <v>-0.55264999999999997</v>
      </c>
      <c r="AV17" s="506">
        <v>-0.371666</v>
      </c>
      <c r="AW17" s="506">
        <v>-0.34693800000000002</v>
      </c>
      <c r="AX17" s="506">
        <v>-0.51389200000000002</v>
      </c>
      <c r="AY17" s="506">
        <v>-0.41221799999999997</v>
      </c>
      <c r="AZ17" s="506">
        <v>-0.40375100000000003</v>
      </c>
      <c r="BA17" s="506">
        <v>-0.34876200000000002</v>
      </c>
      <c r="BB17" s="506">
        <v>-0.338148</v>
      </c>
      <c r="BC17" s="506">
        <v>-0.29223100000000002</v>
      </c>
      <c r="BD17" s="705">
        <v>-0.58613700000000002</v>
      </c>
      <c r="BE17" s="705">
        <v>-0.64911799999999997</v>
      </c>
      <c r="BF17" s="705">
        <v>-0.81216600000000005</v>
      </c>
      <c r="BG17" s="705">
        <v>-0.65381900000000004</v>
      </c>
      <c r="BH17" s="705">
        <v>-0.1337854</v>
      </c>
      <c r="BI17" s="705">
        <v>-0.1015252</v>
      </c>
      <c r="BJ17" s="494">
        <v>-0.44349529999999998</v>
      </c>
      <c r="BK17" s="494">
        <v>-0.49299789999999999</v>
      </c>
      <c r="BL17" s="494">
        <v>-0.38182310000000003</v>
      </c>
      <c r="BM17" s="494">
        <v>-0.47036060000000002</v>
      </c>
      <c r="BN17" s="494">
        <v>-0.79793440000000004</v>
      </c>
      <c r="BO17" s="494">
        <v>-0.8049963</v>
      </c>
      <c r="BP17" s="494">
        <v>-0.90475300000000003</v>
      </c>
      <c r="BQ17" s="494">
        <v>-1.020745</v>
      </c>
      <c r="BR17" s="494">
        <v>-1.1477029999999999</v>
      </c>
      <c r="BS17" s="494">
        <v>-1.1078840000000001</v>
      </c>
      <c r="BT17" s="494">
        <v>-0.35024470000000002</v>
      </c>
      <c r="BU17" s="494">
        <v>-0.2306492</v>
      </c>
      <c r="BV17" s="494">
        <v>-0.4987569</v>
      </c>
    </row>
    <row r="18" spans="1:74" ht="11.05" customHeight="1" x14ac:dyDescent="0.2">
      <c r="A18" s="253" t="s">
        <v>653</v>
      </c>
      <c r="B18" s="516" t="s">
        <v>1046</v>
      </c>
      <c r="C18" s="506">
        <v>1.4537891810000001</v>
      </c>
      <c r="D18" s="506">
        <v>1.198389081</v>
      </c>
      <c r="E18" s="506">
        <v>1.317688006</v>
      </c>
      <c r="F18" s="506">
        <v>1.1613695470000001</v>
      </c>
      <c r="G18" s="506">
        <v>1.225930172</v>
      </c>
      <c r="H18" s="506">
        <v>1.5386176</v>
      </c>
      <c r="I18" s="506">
        <v>1.6669135900000001</v>
      </c>
      <c r="J18" s="506">
        <v>1.594435364</v>
      </c>
      <c r="K18" s="506">
        <v>1.115905981</v>
      </c>
      <c r="L18" s="506">
        <v>1.1386484349999999</v>
      </c>
      <c r="M18" s="506">
        <v>1.3232204809999999</v>
      </c>
      <c r="N18" s="506">
        <v>1.5985234239999999</v>
      </c>
      <c r="O18" s="506">
        <v>1.553323537</v>
      </c>
      <c r="P18" s="506">
        <v>2.146256776</v>
      </c>
      <c r="Q18" s="506">
        <v>1.3569592500000001</v>
      </c>
      <c r="R18" s="506">
        <v>1.1556034879999999</v>
      </c>
      <c r="S18" s="506">
        <v>1.292085178</v>
      </c>
      <c r="T18" s="506">
        <v>1.323944341</v>
      </c>
      <c r="U18" s="506">
        <v>1.499043795</v>
      </c>
      <c r="V18" s="506">
        <v>1.8777759949999999</v>
      </c>
      <c r="W18" s="506">
        <v>1.5304277690000001</v>
      </c>
      <c r="X18" s="506">
        <v>1.481139607</v>
      </c>
      <c r="Y18" s="506">
        <v>1.6002282640000001</v>
      </c>
      <c r="Z18" s="506">
        <v>1.4915701079999999</v>
      </c>
      <c r="AA18" s="506">
        <v>3.5635779890000001</v>
      </c>
      <c r="AB18" s="506">
        <v>1.6514383850000001</v>
      </c>
      <c r="AC18" s="506">
        <v>1.381308607</v>
      </c>
      <c r="AD18" s="506">
        <v>1.200211038</v>
      </c>
      <c r="AE18" s="506">
        <v>1.348607205</v>
      </c>
      <c r="AF18" s="506">
        <v>1.497633298</v>
      </c>
      <c r="AG18" s="506">
        <v>1.4477544280000001</v>
      </c>
      <c r="AH18" s="506">
        <v>1.500230631</v>
      </c>
      <c r="AI18" s="506">
        <v>1.510022878</v>
      </c>
      <c r="AJ18" s="506">
        <v>1.480511355</v>
      </c>
      <c r="AK18" s="506">
        <v>1.392236829</v>
      </c>
      <c r="AL18" s="506">
        <v>3.8530234459999999</v>
      </c>
      <c r="AM18" s="506">
        <v>1.303177759</v>
      </c>
      <c r="AN18" s="506">
        <v>1.5346401300000001</v>
      </c>
      <c r="AO18" s="506">
        <v>1.152477502</v>
      </c>
      <c r="AP18" s="506">
        <v>1.108508112</v>
      </c>
      <c r="AQ18" s="506">
        <v>1.1525393660000001</v>
      </c>
      <c r="AR18" s="506">
        <v>1.207780901</v>
      </c>
      <c r="AS18" s="506">
        <v>1.5460876539999999</v>
      </c>
      <c r="AT18" s="506">
        <v>1.544215288</v>
      </c>
      <c r="AU18" s="506">
        <v>1.426652662</v>
      </c>
      <c r="AV18" s="506">
        <v>1.22243345</v>
      </c>
      <c r="AW18" s="506">
        <v>1.0204422740000001</v>
      </c>
      <c r="AX18" s="506">
        <v>1.169415203</v>
      </c>
      <c r="AY18" s="506">
        <v>1.776152373</v>
      </c>
      <c r="AZ18" s="506">
        <v>0.91249460000000004</v>
      </c>
      <c r="BA18" s="506">
        <v>0.917932945</v>
      </c>
      <c r="BB18" s="506">
        <v>1.098584743</v>
      </c>
      <c r="BC18" s="506">
        <v>1.1272327040000001</v>
      </c>
      <c r="BD18" s="705">
        <v>1.2468975309999999</v>
      </c>
      <c r="BE18" s="705">
        <v>1.37997382</v>
      </c>
      <c r="BF18" s="705">
        <v>1.3994846620000001</v>
      </c>
      <c r="BG18" s="705">
        <v>1.0799935389999999</v>
      </c>
      <c r="BH18" s="705">
        <v>1.3706199999999999</v>
      </c>
      <c r="BI18" s="705">
        <v>1.313833</v>
      </c>
      <c r="BJ18" s="494">
        <v>2.1306219999999998</v>
      </c>
      <c r="BK18" s="494">
        <v>2.170547</v>
      </c>
      <c r="BL18" s="494">
        <v>1.3335379999999999</v>
      </c>
      <c r="BM18" s="494">
        <v>1.0242709999999999</v>
      </c>
      <c r="BN18" s="494">
        <v>1.022767</v>
      </c>
      <c r="BO18" s="494">
        <v>1.0917319999999999</v>
      </c>
      <c r="BP18" s="494">
        <v>1.1995359999999999</v>
      </c>
      <c r="BQ18" s="494">
        <v>1.332001</v>
      </c>
      <c r="BR18" s="494">
        <v>1.3451139999999999</v>
      </c>
      <c r="BS18" s="494">
        <v>1.2251209999999999</v>
      </c>
      <c r="BT18" s="494">
        <v>1.2673939999999999</v>
      </c>
      <c r="BU18" s="494">
        <v>1.1722319999999999</v>
      </c>
      <c r="BV18" s="494">
        <v>2.2477130000000001</v>
      </c>
    </row>
    <row r="19" spans="1:74" ht="11.05" customHeight="1" x14ac:dyDescent="0.2">
      <c r="A19" s="253" t="s">
        <v>654</v>
      </c>
      <c r="B19" s="516" t="s">
        <v>1585</v>
      </c>
      <c r="C19" s="506">
        <v>0.35677856600000002</v>
      </c>
      <c r="D19" s="506">
        <v>0.36767422300000002</v>
      </c>
      <c r="E19" s="506">
        <v>0.29244732800000001</v>
      </c>
      <c r="F19" s="506">
        <v>0.17151190799999999</v>
      </c>
      <c r="G19" s="506">
        <v>0.17937564</v>
      </c>
      <c r="H19" s="506">
        <v>0.15687128</v>
      </c>
      <c r="I19" s="506">
        <v>0.182107727</v>
      </c>
      <c r="J19" s="506">
        <v>0.31636439599999999</v>
      </c>
      <c r="K19" s="506">
        <v>0.29541064900000003</v>
      </c>
      <c r="L19" s="506">
        <v>0.21293578299999999</v>
      </c>
      <c r="M19" s="506">
        <v>0.296102056</v>
      </c>
      <c r="N19" s="506">
        <v>0.34676670500000001</v>
      </c>
      <c r="O19" s="506">
        <v>0.33655247300000002</v>
      </c>
      <c r="P19" s="506">
        <v>0.19521640800000001</v>
      </c>
      <c r="Q19" s="506">
        <v>0.19682189</v>
      </c>
      <c r="R19" s="506">
        <v>0.269660328</v>
      </c>
      <c r="S19" s="506">
        <v>0.28859484099999999</v>
      </c>
      <c r="T19" s="506">
        <v>0.32129776999999998</v>
      </c>
      <c r="U19" s="506">
        <v>0.31170380800000003</v>
      </c>
      <c r="V19" s="506">
        <v>0.330902635</v>
      </c>
      <c r="W19" s="506">
        <v>0.29866473500000001</v>
      </c>
      <c r="X19" s="506">
        <v>0.34264007400000002</v>
      </c>
      <c r="Y19" s="506">
        <v>0.179926115</v>
      </c>
      <c r="Z19" s="506">
        <v>0.232125684</v>
      </c>
      <c r="AA19" s="506">
        <v>0.29161194200000001</v>
      </c>
      <c r="AB19" s="506">
        <v>0.25126378300000002</v>
      </c>
      <c r="AC19" s="506">
        <v>0.270395096</v>
      </c>
      <c r="AD19" s="506">
        <v>0.29133490400000001</v>
      </c>
      <c r="AE19" s="506">
        <v>0.36521351600000002</v>
      </c>
      <c r="AF19" s="506">
        <v>0.28065564999999998</v>
      </c>
      <c r="AG19" s="506">
        <v>0.34215333999999997</v>
      </c>
      <c r="AH19" s="506">
        <v>0.27687559499999997</v>
      </c>
      <c r="AI19" s="506">
        <v>0.30634179299999997</v>
      </c>
      <c r="AJ19" s="506">
        <v>0.27608252799999999</v>
      </c>
      <c r="AK19" s="506">
        <v>0.235622153</v>
      </c>
      <c r="AL19" s="506">
        <v>0.26363407700000002</v>
      </c>
      <c r="AM19" s="506">
        <v>0.28537277300000002</v>
      </c>
      <c r="AN19" s="506">
        <v>0.23757803699999999</v>
      </c>
      <c r="AO19" s="506">
        <v>0.28021892199999998</v>
      </c>
      <c r="AP19" s="506">
        <v>0.201633803</v>
      </c>
      <c r="AQ19" s="506">
        <v>0.30845157699999998</v>
      </c>
      <c r="AR19" s="506">
        <v>0.272863095</v>
      </c>
      <c r="AS19" s="506">
        <v>0.30507399299999999</v>
      </c>
      <c r="AT19" s="506">
        <v>0.33270513099999999</v>
      </c>
      <c r="AU19" s="506">
        <v>0.28903578299999999</v>
      </c>
      <c r="AV19" s="506">
        <v>0.248792031</v>
      </c>
      <c r="AW19" s="506">
        <v>0.261548273</v>
      </c>
      <c r="AX19" s="506">
        <v>0.316496746</v>
      </c>
      <c r="AY19" s="506">
        <v>0.291685729</v>
      </c>
      <c r="AZ19" s="506">
        <v>0.21138691800000001</v>
      </c>
      <c r="BA19" s="506">
        <v>0.19484159500000001</v>
      </c>
      <c r="BB19" s="506">
        <v>0.23062296900000001</v>
      </c>
      <c r="BC19" s="506">
        <v>0.19212259500000001</v>
      </c>
      <c r="BD19" s="705">
        <v>0.28576319700000002</v>
      </c>
      <c r="BE19" s="705">
        <v>0.25059398599999999</v>
      </c>
      <c r="BF19" s="705">
        <v>0.21672453999999999</v>
      </c>
      <c r="BG19" s="705">
        <v>0.24953315600000001</v>
      </c>
      <c r="BH19" s="705">
        <v>0.28917150000000003</v>
      </c>
      <c r="BI19" s="705">
        <v>0.2256988</v>
      </c>
      <c r="BJ19" s="494">
        <v>0.2707522</v>
      </c>
      <c r="BK19" s="494">
        <v>0.2895568</v>
      </c>
      <c r="BL19" s="494">
        <v>0.232011</v>
      </c>
      <c r="BM19" s="494">
        <v>0.24848519999999999</v>
      </c>
      <c r="BN19" s="494">
        <v>0.2411972</v>
      </c>
      <c r="BO19" s="494">
        <v>0.28859590000000002</v>
      </c>
      <c r="BP19" s="494">
        <v>0.27976060000000003</v>
      </c>
      <c r="BQ19" s="494">
        <v>0.29927379999999998</v>
      </c>
      <c r="BR19" s="494">
        <v>0.27543509999999999</v>
      </c>
      <c r="BS19" s="494">
        <v>0.28163690000000002</v>
      </c>
      <c r="BT19" s="494">
        <v>0.2713487</v>
      </c>
      <c r="BU19" s="494">
        <v>0.24095639999999999</v>
      </c>
      <c r="BV19" s="494">
        <v>0.28362769999999998</v>
      </c>
    </row>
    <row r="20" spans="1:74" ht="11.05" customHeight="1" x14ac:dyDescent="0.2">
      <c r="A20" s="253" t="s">
        <v>755</v>
      </c>
      <c r="B20" s="484" t="s">
        <v>1047</v>
      </c>
      <c r="C20" s="506">
        <v>0.65972980599999997</v>
      </c>
      <c r="D20" s="506">
        <v>0.59439536599999998</v>
      </c>
      <c r="E20" s="506">
        <v>0.67064996300000002</v>
      </c>
      <c r="F20" s="506">
        <v>0.63660203599999998</v>
      </c>
      <c r="G20" s="506">
        <v>0.63047914599999999</v>
      </c>
      <c r="H20" s="506">
        <v>0.57768242199999997</v>
      </c>
      <c r="I20" s="506">
        <v>0.65390537000000004</v>
      </c>
      <c r="J20" s="506">
        <v>0.66595797199999995</v>
      </c>
      <c r="K20" s="506">
        <v>0.60531663700000005</v>
      </c>
      <c r="L20" s="506">
        <v>0.60802774000000004</v>
      </c>
      <c r="M20" s="506">
        <v>0.61056316499999996</v>
      </c>
      <c r="N20" s="506">
        <v>0.67592273400000003</v>
      </c>
      <c r="O20" s="506">
        <v>0.63124753700000003</v>
      </c>
      <c r="P20" s="506">
        <v>0.54971863899999995</v>
      </c>
      <c r="Q20" s="506">
        <v>0.61902516299999999</v>
      </c>
      <c r="R20" s="506">
        <v>0.56480678299999998</v>
      </c>
      <c r="S20" s="506">
        <v>0.57439926799999996</v>
      </c>
      <c r="T20" s="506">
        <v>0.57997869899999999</v>
      </c>
      <c r="U20" s="506">
        <v>0.58070102400000001</v>
      </c>
      <c r="V20" s="506">
        <v>0.57891081700000002</v>
      </c>
      <c r="W20" s="506">
        <v>0.55664646600000001</v>
      </c>
      <c r="X20" s="506">
        <v>0.57856753299999997</v>
      </c>
      <c r="Y20" s="506">
        <v>0.53395009699999996</v>
      </c>
      <c r="Z20" s="506">
        <v>0.60863544800000002</v>
      </c>
      <c r="AA20" s="506">
        <v>0.39450876299999998</v>
      </c>
      <c r="AB20" s="506">
        <v>0.32714090400000001</v>
      </c>
      <c r="AC20" s="506">
        <v>0.361099952</v>
      </c>
      <c r="AD20" s="506">
        <v>0.33895582299999999</v>
      </c>
      <c r="AE20" s="506">
        <v>0.34173211799999997</v>
      </c>
      <c r="AF20" s="506">
        <v>0.34901512499999998</v>
      </c>
      <c r="AG20" s="506">
        <v>0.35201356700000003</v>
      </c>
      <c r="AH20" s="506">
        <v>0.33408432999999998</v>
      </c>
      <c r="AI20" s="506">
        <v>0.307954907</v>
      </c>
      <c r="AJ20" s="506">
        <v>0.30091672200000003</v>
      </c>
      <c r="AK20" s="506">
        <v>0.29126634200000001</v>
      </c>
      <c r="AL20" s="506">
        <v>0.32255017899999999</v>
      </c>
      <c r="AM20" s="506">
        <v>0.330232105</v>
      </c>
      <c r="AN20" s="506">
        <v>0.26846550000000002</v>
      </c>
      <c r="AO20" s="506">
        <v>0.27508759500000002</v>
      </c>
      <c r="AP20" s="506">
        <v>0.25867712399999998</v>
      </c>
      <c r="AQ20" s="506">
        <v>0.31482385099999999</v>
      </c>
      <c r="AR20" s="506">
        <v>0.30466930399999997</v>
      </c>
      <c r="AS20" s="506">
        <v>0.29174488700000001</v>
      </c>
      <c r="AT20" s="506">
        <v>0.29907524299999999</v>
      </c>
      <c r="AU20" s="506">
        <v>0.24315708699999999</v>
      </c>
      <c r="AV20" s="506">
        <v>0.26224630599999998</v>
      </c>
      <c r="AW20" s="506">
        <v>0.27529623399999997</v>
      </c>
      <c r="AX20" s="506">
        <v>0.27945817499999998</v>
      </c>
      <c r="AY20" s="506">
        <v>0.26306864000000002</v>
      </c>
      <c r="AZ20" s="506">
        <v>0.23245310399999999</v>
      </c>
      <c r="BA20" s="506">
        <v>0.215060908</v>
      </c>
      <c r="BB20" s="506">
        <v>0.17741859200000001</v>
      </c>
      <c r="BC20" s="506">
        <v>0.273624855</v>
      </c>
      <c r="BD20" s="705">
        <v>0.19361991200000001</v>
      </c>
      <c r="BE20" s="705">
        <v>0.20727609499999999</v>
      </c>
      <c r="BF20" s="705">
        <v>0.20579692999999999</v>
      </c>
      <c r="BG20" s="705">
        <v>0.18454648000000001</v>
      </c>
      <c r="BH20" s="705">
        <v>0.2020431</v>
      </c>
      <c r="BI20" s="705">
        <v>0.2153784</v>
      </c>
      <c r="BJ20" s="494">
        <v>0.22362290000000001</v>
      </c>
      <c r="BK20" s="494">
        <v>0.1633405</v>
      </c>
      <c r="BL20" s="494">
        <v>0.12532579999999999</v>
      </c>
      <c r="BM20" s="494">
        <v>9.3249299999999993E-2</v>
      </c>
      <c r="BN20" s="494">
        <v>5.5178600000000001E-2</v>
      </c>
      <c r="BO20" s="494">
        <v>0.1088702</v>
      </c>
      <c r="BP20" s="494">
        <v>7.8777600000000003E-2</v>
      </c>
      <c r="BQ20" s="494">
        <v>0.10664410000000001</v>
      </c>
      <c r="BR20" s="494">
        <v>7.2082800000000002E-2</v>
      </c>
      <c r="BS20" s="494">
        <v>6.1748299999999999E-2</v>
      </c>
      <c r="BT20" s="494">
        <v>0.1121977</v>
      </c>
      <c r="BU20" s="494">
        <v>0.1002923</v>
      </c>
      <c r="BV20" s="494">
        <v>0.10079249999999999</v>
      </c>
    </row>
    <row r="21" spans="1:74" ht="11.05" customHeight="1" x14ac:dyDescent="0.2">
      <c r="A21" s="248"/>
      <c r="B21" s="68" t="s">
        <v>750</v>
      </c>
      <c r="C21" s="507"/>
      <c r="D21" s="507"/>
      <c r="E21" s="507"/>
      <c r="F21" s="507"/>
      <c r="G21" s="507"/>
      <c r="H21" s="507"/>
      <c r="I21" s="507"/>
      <c r="J21" s="507"/>
      <c r="K21" s="507"/>
      <c r="L21" s="507"/>
      <c r="M21" s="507"/>
      <c r="N21" s="507"/>
      <c r="O21" s="507"/>
      <c r="P21" s="507"/>
      <c r="Q21" s="507"/>
      <c r="R21" s="507"/>
      <c r="S21" s="507"/>
      <c r="T21" s="507"/>
      <c r="U21" s="507"/>
      <c r="V21" s="507"/>
      <c r="W21" s="507"/>
      <c r="X21" s="507"/>
      <c r="Y21" s="507"/>
      <c r="Z21" s="507"/>
      <c r="AA21" s="507"/>
      <c r="AB21" s="507"/>
      <c r="AC21" s="507"/>
      <c r="AD21" s="507"/>
      <c r="AE21" s="507"/>
      <c r="AF21" s="507"/>
      <c r="AG21" s="507"/>
      <c r="AH21" s="507"/>
      <c r="AI21" s="507"/>
      <c r="AJ21" s="507"/>
      <c r="AK21" s="507"/>
      <c r="AL21" s="507"/>
      <c r="AM21" s="507"/>
      <c r="AN21" s="507"/>
      <c r="AO21" s="507"/>
      <c r="AP21" s="507"/>
      <c r="AQ21" s="507"/>
      <c r="AR21" s="507"/>
      <c r="AS21" s="507"/>
      <c r="AT21" s="507"/>
      <c r="AU21" s="507"/>
      <c r="AV21" s="507"/>
      <c r="AW21" s="507"/>
      <c r="AX21" s="507"/>
      <c r="AY21" s="507"/>
      <c r="AZ21" s="507"/>
      <c r="BA21" s="507"/>
      <c r="BB21" s="507"/>
      <c r="BC21" s="507"/>
      <c r="BD21" s="776"/>
      <c r="BE21" s="776"/>
      <c r="BF21" s="776"/>
      <c r="BG21" s="776"/>
      <c r="BH21" s="776"/>
      <c r="BI21" s="776"/>
      <c r="BJ21" s="512"/>
      <c r="BK21" s="512"/>
      <c r="BL21" s="512"/>
      <c r="BM21" s="512"/>
      <c r="BN21" s="512"/>
      <c r="BO21" s="512"/>
      <c r="BP21" s="512"/>
      <c r="BQ21" s="512"/>
      <c r="BR21" s="512"/>
      <c r="BS21" s="512"/>
      <c r="BT21" s="512"/>
      <c r="BU21" s="512"/>
      <c r="BV21" s="512"/>
    </row>
    <row r="22" spans="1:74" s="316" customFormat="1" ht="11.05" customHeight="1" x14ac:dyDescent="0.2">
      <c r="A22" s="513" t="s">
        <v>662</v>
      </c>
      <c r="B22" s="487" t="s">
        <v>1048</v>
      </c>
      <c r="C22" s="337">
        <v>8.3152842420000006</v>
      </c>
      <c r="D22" s="337">
        <v>7.6148827189999997</v>
      </c>
      <c r="E22" s="337">
        <v>7.2774485110000002</v>
      </c>
      <c r="F22" s="337">
        <v>6.1648286409999997</v>
      </c>
      <c r="G22" s="337">
        <v>6.4051019379999996</v>
      </c>
      <c r="H22" s="337">
        <v>7.9419743550000002</v>
      </c>
      <c r="I22" s="337">
        <v>10.422889163000001</v>
      </c>
      <c r="J22" s="337">
        <v>9.1136373160000002</v>
      </c>
      <c r="K22" s="337">
        <v>7.7437862270000002</v>
      </c>
      <c r="L22" s="337">
        <v>6.8206126749999996</v>
      </c>
      <c r="M22" s="337">
        <v>7.0765210290000002</v>
      </c>
      <c r="N22" s="337">
        <v>8.1277589389999996</v>
      </c>
      <c r="O22" s="337">
        <v>8.5970486640000008</v>
      </c>
      <c r="P22" s="337">
        <v>7.9607799180000001</v>
      </c>
      <c r="Q22" s="337">
        <v>7.933340641</v>
      </c>
      <c r="R22" s="337">
        <v>7.078122252</v>
      </c>
      <c r="S22" s="337">
        <v>7.4533345190000002</v>
      </c>
      <c r="T22" s="337">
        <v>9.0563640490000008</v>
      </c>
      <c r="U22" s="337">
        <v>9.4516904079999993</v>
      </c>
      <c r="V22" s="337">
        <v>10.129466511</v>
      </c>
      <c r="W22" s="337">
        <v>8.5442659990000003</v>
      </c>
      <c r="X22" s="337">
        <v>7.1258136150000002</v>
      </c>
      <c r="Y22" s="337">
        <v>8.0043770470000002</v>
      </c>
      <c r="Z22" s="337">
        <v>8.0853490810000004</v>
      </c>
      <c r="AA22" s="337">
        <v>9.0252123839999996</v>
      </c>
      <c r="AB22" s="337">
        <v>7.6632963920000003</v>
      </c>
      <c r="AC22" s="337">
        <v>8.4395646089999996</v>
      </c>
      <c r="AD22" s="337">
        <v>7.3439979209999997</v>
      </c>
      <c r="AE22" s="337">
        <v>7.6384179559999996</v>
      </c>
      <c r="AF22" s="337">
        <v>8.2731327889999999</v>
      </c>
      <c r="AG22" s="337">
        <v>10.511845667999999</v>
      </c>
      <c r="AH22" s="337">
        <v>10.360737996999999</v>
      </c>
      <c r="AI22" s="337">
        <v>8.2616489410000007</v>
      </c>
      <c r="AJ22" s="337">
        <v>7.3231363229999999</v>
      </c>
      <c r="AK22" s="337">
        <v>7.8742737590000003</v>
      </c>
      <c r="AL22" s="337">
        <v>8.2735665199999993</v>
      </c>
      <c r="AM22" s="337">
        <v>8.1350019570000001</v>
      </c>
      <c r="AN22" s="337">
        <v>7.5420545130000001</v>
      </c>
      <c r="AO22" s="337">
        <v>8.2754108720000001</v>
      </c>
      <c r="AP22" s="337">
        <v>7.0641924380000001</v>
      </c>
      <c r="AQ22" s="337">
        <v>7.1824504249999999</v>
      </c>
      <c r="AR22" s="337">
        <v>7.6196590860000004</v>
      </c>
      <c r="AS22" s="337">
        <v>10.749811729999999</v>
      </c>
      <c r="AT22" s="337">
        <v>9.3214124369999993</v>
      </c>
      <c r="AU22" s="337">
        <v>8.6740771339999991</v>
      </c>
      <c r="AV22" s="337">
        <v>7.9800783180000003</v>
      </c>
      <c r="AW22" s="337">
        <v>7.4843568329999997</v>
      </c>
      <c r="AX22" s="337">
        <v>8.5105266040000007</v>
      </c>
      <c r="AY22" s="337">
        <v>9.1068919790000002</v>
      </c>
      <c r="AZ22" s="337">
        <v>7.9332861369999996</v>
      </c>
      <c r="BA22" s="337">
        <v>8.8297803629999994</v>
      </c>
      <c r="BB22" s="337">
        <v>7.6552509009999996</v>
      </c>
      <c r="BC22" s="337">
        <v>7.9243578770000003</v>
      </c>
      <c r="BD22" s="760">
        <v>9.0900091669999998</v>
      </c>
      <c r="BE22" s="760">
        <v>10.506211079</v>
      </c>
      <c r="BF22" s="760">
        <v>10.157535894</v>
      </c>
      <c r="BG22" s="760">
        <v>8.3945598169999993</v>
      </c>
      <c r="BH22" s="760">
        <v>8.1707190000000001</v>
      </c>
      <c r="BI22" s="760">
        <v>8.1087209999999992</v>
      </c>
      <c r="BJ22" s="500">
        <v>9.1860839999999993</v>
      </c>
      <c r="BK22" s="500">
        <v>9.3810680000000009</v>
      </c>
      <c r="BL22" s="500">
        <v>7.8322070000000004</v>
      </c>
      <c r="BM22" s="500">
        <v>8.2344349999999995</v>
      </c>
      <c r="BN22" s="500">
        <v>7.4829829999999999</v>
      </c>
      <c r="BO22" s="500">
        <v>7.6221550000000002</v>
      </c>
      <c r="BP22" s="500">
        <v>8.7487809999999993</v>
      </c>
      <c r="BQ22" s="500">
        <v>10.787750000000001</v>
      </c>
      <c r="BR22" s="500">
        <v>10.39537</v>
      </c>
      <c r="BS22" s="500">
        <v>8.5253019999999999</v>
      </c>
      <c r="BT22" s="500">
        <v>8.1166269999999994</v>
      </c>
      <c r="BU22" s="500">
        <v>7.8793389999999999</v>
      </c>
      <c r="BV22" s="500">
        <v>8.7766850000000005</v>
      </c>
    </row>
    <row r="23" spans="1:74" ht="11.05" customHeight="1" x14ac:dyDescent="0.2">
      <c r="A23" s="253" t="s">
        <v>656</v>
      </c>
      <c r="B23" s="516" t="s">
        <v>1042</v>
      </c>
      <c r="C23" s="506">
        <v>4.1098701469999996</v>
      </c>
      <c r="D23" s="506">
        <v>3.7334824530000001</v>
      </c>
      <c r="E23" s="506">
        <v>2.8574423179999999</v>
      </c>
      <c r="F23" s="506">
        <v>3.1440908670000001</v>
      </c>
      <c r="G23" s="506">
        <v>2.6959840690000001</v>
      </c>
      <c r="H23" s="506">
        <v>4.655647117</v>
      </c>
      <c r="I23" s="506">
        <v>6.6681605360000002</v>
      </c>
      <c r="J23" s="506">
        <v>5.5522695090000003</v>
      </c>
      <c r="K23" s="506">
        <v>4.3177679419999997</v>
      </c>
      <c r="L23" s="506">
        <v>3.8922456080000001</v>
      </c>
      <c r="M23" s="506">
        <v>3.57192847</v>
      </c>
      <c r="N23" s="506">
        <v>3.8991281990000002</v>
      </c>
      <c r="O23" s="506">
        <v>4.4561335350000002</v>
      </c>
      <c r="P23" s="506">
        <v>4.1086150249999998</v>
      </c>
      <c r="Q23" s="506">
        <v>3.5085204980000002</v>
      </c>
      <c r="R23" s="506">
        <v>2.9064025660000001</v>
      </c>
      <c r="S23" s="506">
        <v>3.3516356260000002</v>
      </c>
      <c r="T23" s="506">
        <v>5.5168708210000004</v>
      </c>
      <c r="U23" s="506">
        <v>5.5160232679999996</v>
      </c>
      <c r="V23" s="506">
        <v>6.3909202430000001</v>
      </c>
      <c r="W23" s="506">
        <v>4.7753580659999999</v>
      </c>
      <c r="X23" s="506">
        <v>4.7166901179999998</v>
      </c>
      <c r="Y23" s="506">
        <v>4.2720732540000004</v>
      </c>
      <c r="Z23" s="506">
        <v>3.9068217930000002</v>
      </c>
      <c r="AA23" s="506">
        <v>3.939917957</v>
      </c>
      <c r="AB23" s="506">
        <v>3.5889442699999998</v>
      </c>
      <c r="AC23" s="506">
        <v>3.8894771869999998</v>
      </c>
      <c r="AD23" s="506">
        <v>3.5339791479999998</v>
      </c>
      <c r="AE23" s="506">
        <v>4.3209078449999998</v>
      </c>
      <c r="AF23" s="506">
        <v>4.6405108940000002</v>
      </c>
      <c r="AG23" s="506">
        <v>6.7065068849999996</v>
      </c>
      <c r="AH23" s="506">
        <v>6.8012020360000003</v>
      </c>
      <c r="AI23" s="506">
        <v>4.6609431160000003</v>
      </c>
      <c r="AJ23" s="506">
        <v>3.5988453310000001</v>
      </c>
      <c r="AK23" s="506">
        <v>4.0187897379999997</v>
      </c>
      <c r="AL23" s="506">
        <v>3.6339898179999999</v>
      </c>
      <c r="AM23" s="506">
        <v>3.9613205800000002</v>
      </c>
      <c r="AN23" s="506">
        <v>3.5046344129999998</v>
      </c>
      <c r="AO23" s="506">
        <v>4.0253105089999996</v>
      </c>
      <c r="AP23" s="506">
        <v>4.2140496450000002</v>
      </c>
      <c r="AQ23" s="506">
        <v>3.8149139359999999</v>
      </c>
      <c r="AR23" s="506">
        <v>5.2533242009999999</v>
      </c>
      <c r="AS23" s="506">
        <v>6.5830108100000002</v>
      </c>
      <c r="AT23" s="506">
        <v>5.3227255250000001</v>
      </c>
      <c r="AU23" s="506">
        <v>5.0700663510000004</v>
      </c>
      <c r="AV23" s="506">
        <v>4.4096770569999997</v>
      </c>
      <c r="AW23" s="506">
        <v>4.3532970400000002</v>
      </c>
      <c r="AX23" s="506">
        <v>4.6804023839999997</v>
      </c>
      <c r="AY23" s="506">
        <v>5.0059339569999999</v>
      </c>
      <c r="AZ23" s="506">
        <v>3.8124856249999999</v>
      </c>
      <c r="BA23" s="506">
        <v>4.3610234610000003</v>
      </c>
      <c r="BB23" s="506">
        <v>3.4077108420000002</v>
      </c>
      <c r="BC23" s="506">
        <v>3.6392208429999999</v>
      </c>
      <c r="BD23" s="705">
        <v>4.9188256800000003</v>
      </c>
      <c r="BE23" s="705">
        <v>6.2760781830000001</v>
      </c>
      <c r="BF23" s="705">
        <v>5.948704298</v>
      </c>
      <c r="BG23" s="705">
        <v>4.8302288989999997</v>
      </c>
      <c r="BH23" s="705">
        <v>5.4569210000000004</v>
      </c>
      <c r="BI23" s="705">
        <v>4.5483950000000002</v>
      </c>
      <c r="BJ23" s="494">
        <v>4.8976899999999999</v>
      </c>
      <c r="BK23" s="494">
        <v>4.43276</v>
      </c>
      <c r="BL23" s="494">
        <v>3.865863</v>
      </c>
      <c r="BM23" s="494">
        <v>3.9656600000000002</v>
      </c>
      <c r="BN23" s="494">
        <v>3.4736349999999998</v>
      </c>
      <c r="BO23" s="494">
        <v>3.8531970000000002</v>
      </c>
      <c r="BP23" s="494">
        <v>4.5031080000000001</v>
      </c>
      <c r="BQ23" s="494">
        <v>6.5640510000000001</v>
      </c>
      <c r="BR23" s="494">
        <v>6.3673869999999999</v>
      </c>
      <c r="BS23" s="494">
        <v>4.6076329999999999</v>
      </c>
      <c r="BT23" s="494">
        <v>3.9752839999999998</v>
      </c>
      <c r="BU23" s="494">
        <v>3.3209900000000001</v>
      </c>
      <c r="BV23" s="494">
        <v>4.0014770000000004</v>
      </c>
    </row>
    <row r="24" spans="1:74" ht="11.05" customHeight="1" x14ac:dyDescent="0.2">
      <c r="A24" s="253" t="s">
        <v>657</v>
      </c>
      <c r="B24" s="516" t="s">
        <v>474</v>
      </c>
      <c r="C24" s="506">
        <v>2.8377423999999998E-2</v>
      </c>
      <c r="D24" s="506">
        <v>2.9363568E-2</v>
      </c>
      <c r="E24" s="506">
        <v>1.2913689999999999E-3</v>
      </c>
      <c r="F24" s="506">
        <v>6.8995899999999997E-4</v>
      </c>
      <c r="G24" s="506">
        <v>1.391623E-3</v>
      </c>
      <c r="H24" s="506">
        <v>6.2023770000000002E-3</v>
      </c>
      <c r="I24" s="506">
        <v>3.1684679999999998E-3</v>
      </c>
      <c r="J24" s="506">
        <v>2.1349979999999999E-3</v>
      </c>
      <c r="K24" s="506">
        <v>2.3138450000000001E-3</v>
      </c>
      <c r="L24" s="506">
        <v>6.8073989999999996E-3</v>
      </c>
      <c r="M24" s="506">
        <v>8.1290549999999996E-3</v>
      </c>
      <c r="N24" s="506">
        <v>6.6456096000000006E-2</v>
      </c>
      <c r="O24" s="506">
        <v>0.174569587</v>
      </c>
      <c r="P24" s="506">
        <v>0.255268312</v>
      </c>
      <c r="Q24" s="506">
        <v>4.8117300000000002E-2</v>
      </c>
      <c r="R24" s="506">
        <v>-1.1234300000000001E-4</v>
      </c>
      <c r="S24" s="506">
        <v>2.851601E-3</v>
      </c>
      <c r="T24" s="506">
        <v>2.2246559999999999E-2</v>
      </c>
      <c r="U24" s="506">
        <v>1.7308212999999999E-2</v>
      </c>
      <c r="V24" s="506">
        <v>2.4954101999999999E-2</v>
      </c>
      <c r="W24" s="506">
        <v>6.4342519999999997E-3</v>
      </c>
      <c r="X24" s="506">
        <v>3.8076799999999999E-3</v>
      </c>
      <c r="Y24" s="506">
        <v>2.8467739999999998E-3</v>
      </c>
      <c r="Z24" s="506">
        <v>2.0514774E-2</v>
      </c>
      <c r="AA24" s="506">
        <v>0.15433516799999999</v>
      </c>
      <c r="AB24" s="506">
        <v>9.1760670000000003E-2</v>
      </c>
      <c r="AC24" s="506">
        <v>1.3233144000000001E-2</v>
      </c>
      <c r="AD24" s="506">
        <v>4.16885E-3</v>
      </c>
      <c r="AE24" s="506">
        <v>6.7032029999999996E-3</v>
      </c>
      <c r="AF24" s="506">
        <v>1.813217E-3</v>
      </c>
      <c r="AG24" s="506">
        <v>1.3912753999999999E-2</v>
      </c>
      <c r="AH24" s="506">
        <v>1.9949887999999999E-2</v>
      </c>
      <c r="AI24" s="506">
        <v>1.9410149999999999E-3</v>
      </c>
      <c r="AJ24" s="506">
        <v>2.9320259999999999E-3</v>
      </c>
      <c r="AK24" s="506">
        <v>4.3568460000000002E-3</v>
      </c>
      <c r="AL24" s="506">
        <v>3.2791041E-2</v>
      </c>
      <c r="AM24" s="506">
        <v>2.8954839E-2</v>
      </c>
      <c r="AN24" s="506">
        <v>8.2918449000000005E-2</v>
      </c>
      <c r="AO24" s="506">
        <v>5.6058009999999997E-3</v>
      </c>
      <c r="AP24" s="506">
        <v>2.5041709999999999E-3</v>
      </c>
      <c r="AQ24" s="506">
        <v>1.906982E-3</v>
      </c>
      <c r="AR24" s="506">
        <v>1.8449510000000001E-3</v>
      </c>
      <c r="AS24" s="506">
        <v>1.3886745000000001E-2</v>
      </c>
      <c r="AT24" s="506">
        <v>2.073872E-3</v>
      </c>
      <c r="AU24" s="506">
        <v>2.9886099999999998E-4</v>
      </c>
      <c r="AV24" s="506">
        <v>2.7703756999999999E-2</v>
      </c>
      <c r="AW24" s="506">
        <v>8.8356690000000009E-3</v>
      </c>
      <c r="AX24" s="506">
        <v>2.6811232000000001E-2</v>
      </c>
      <c r="AY24" s="506">
        <v>3.0665102E-2</v>
      </c>
      <c r="AZ24" s="506">
        <v>3.0678089999999999E-3</v>
      </c>
      <c r="BA24" s="506">
        <v>1.162532E-2</v>
      </c>
      <c r="BB24" s="506">
        <v>1.788607E-3</v>
      </c>
      <c r="BC24" s="506">
        <v>1.7261189999999999E-3</v>
      </c>
      <c r="BD24" s="705">
        <v>1.605963E-3</v>
      </c>
      <c r="BE24" s="705">
        <v>4.9509099000000001E-2</v>
      </c>
      <c r="BF24" s="705">
        <v>2.0788035E-2</v>
      </c>
      <c r="BG24" s="705">
        <v>2.6339689999999999E-3</v>
      </c>
      <c r="BH24" s="705">
        <v>2.7703800000000001E-2</v>
      </c>
      <c r="BI24" s="705">
        <v>8.8356700000000003E-3</v>
      </c>
      <c r="BJ24" s="494">
        <v>2.68112E-2</v>
      </c>
      <c r="BK24" s="494">
        <v>0.2263751</v>
      </c>
      <c r="BL24" s="494">
        <v>3.0678099999999998E-3</v>
      </c>
      <c r="BM24" s="494">
        <v>1.16253E-2</v>
      </c>
      <c r="BN24" s="494">
        <v>1.7886099999999999E-3</v>
      </c>
      <c r="BO24" s="494">
        <v>1.72612E-3</v>
      </c>
      <c r="BP24" s="494">
        <v>1.60596E-3</v>
      </c>
      <c r="BQ24" s="494">
        <v>4.95091E-2</v>
      </c>
      <c r="BR24" s="494">
        <v>2.0788000000000001E-2</v>
      </c>
      <c r="BS24" s="494">
        <v>2.6339699999999998E-3</v>
      </c>
      <c r="BT24" s="494">
        <v>2.7703800000000001E-2</v>
      </c>
      <c r="BU24" s="494">
        <v>8.8356700000000003E-3</v>
      </c>
      <c r="BV24" s="494">
        <v>2.68112E-2</v>
      </c>
    </row>
    <row r="25" spans="1:74" ht="11.05" customHeight="1" x14ac:dyDescent="0.2">
      <c r="A25" s="253" t="s">
        <v>658</v>
      </c>
      <c r="B25" s="484" t="s">
        <v>1043</v>
      </c>
      <c r="C25" s="506">
        <v>2.4839150000000001</v>
      </c>
      <c r="D25" s="506">
        <v>2.3291620000000002</v>
      </c>
      <c r="E25" s="506">
        <v>2.4775450000000001</v>
      </c>
      <c r="F25" s="506">
        <v>1.041372</v>
      </c>
      <c r="G25" s="506">
        <v>1.76756</v>
      </c>
      <c r="H25" s="506">
        <v>2.113524</v>
      </c>
      <c r="I25" s="506">
        <v>2.4715370000000001</v>
      </c>
      <c r="J25" s="506">
        <v>2.4385620000000001</v>
      </c>
      <c r="K25" s="506">
        <v>2.3892000000000002</v>
      </c>
      <c r="L25" s="506">
        <v>1.5923560000000001</v>
      </c>
      <c r="M25" s="506">
        <v>2.0348350000000002</v>
      </c>
      <c r="N25" s="506">
        <v>2.440483</v>
      </c>
      <c r="O25" s="506">
        <v>2.3273169999999999</v>
      </c>
      <c r="P25" s="506">
        <v>2.2517390000000002</v>
      </c>
      <c r="Q25" s="506">
        <v>2.4931589999999999</v>
      </c>
      <c r="R25" s="506">
        <v>2.4123830000000002</v>
      </c>
      <c r="S25" s="506">
        <v>2.4901870000000002</v>
      </c>
      <c r="T25" s="506">
        <v>2.160364</v>
      </c>
      <c r="U25" s="506">
        <v>2.4736359999999999</v>
      </c>
      <c r="V25" s="506">
        <v>2.4537969999999998</v>
      </c>
      <c r="W25" s="506">
        <v>2.3843839999999998</v>
      </c>
      <c r="X25" s="506">
        <v>1.0638080000000001</v>
      </c>
      <c r="Y25" s="506">
        <v>2.0740970000000001</v>
      </c>
      <c r="Z25" s="506">
        <v>2.4877549999999999</v>
      </c>
      <c r="AA25" s="506">
        <v>2.351677</v>
      </c>
      <c r="AB25" s="506">
        <v>2.2473770000000002</v>
      </c>
      <c r="AC25" s="506">
        <v>2.483851</v>
      </c>
      <c r="AD25" s="506">
        <v>1.7011769999999999</v>
      </c>
      <c r="AE25" s="506">
        <v>1.573663</v>
      </c>
      <c r="AF25" s="506">
        <v>2.2830180000000002</v>
      </c>
      <c r="AG25" s="506">
        <v>2.4790740000000002</v>
      </c>
      <c r="AH25" s="506">
        <v>2.4692310000000002</v>
      </c>
      <c r="AI25" s="506">
        <v>2.391289</v>
      </c>
      <c r="AJ25" s="506">
        <v>2.4850319999999999</v>
      </c>
      <c r="AK25" s="506">
        <v>2.4198059999999999</v>
      </c>
      <c r="AL25" s="506">
        <v>2.5005000000000002</v>
      </c>
      <c r="AM25" s="506">
        <v>2.454634</v>
      </c>
      <c r="AN25" s="506">
        <v>2.1987679999999998</v>
      </c>
      <c r="AO25" s="506">
        <v>2.4810859999999999</v>
      </c>
      <c r="AP25" s="506">
        <v>0.999247</v>
      </c>
      <c r="AQ25" s="506">
        <v>1.4977579999999999</v>
      </c>
      <c r="AR25" s="506">
        <v>0.924898</v>
      </c>
      <c r="AS25" s="506">
        <v>2.3311120000000001</v>
      </c>
      <c r="AT25" s="506">
        <v>2.3212760000000001</v>
      </c>
      <c r="AU25" s="506">
        <v>2.2086800000000002</v>
      </c>
      <c r="AV25" s="506">
        <v>2.0885129999999998</v>
      </c>
      <c r="AW25" s="506">
        <v>1.5202180000000001</v>
      </c>
      <c r="AX25" s="506">
        <v>2.1780490000000001</v>
      </c>
      <c r="AY25" s="506">
        <v>2.1924380000000001</v>
      </c>
      <c r="AZ25" s="506">
        <v>2.3353359999999999</v>
      </c>
      <c r="BA25" s="506">
        <v>2.4955579999999999</v>
      </c>
      <c r="BB25" s="506">
        <v>2.4170400000000001</v>
      </c>
      <c r="BC25" s="506">
        <v>2.4621050000000002</v>
      </c>
      <c r="BD25" s="705">
        <v>2.407689</v>
      </c>
      <c r="BE25" s="705">
        <v>2.4765830000000002</v>
      </c>
      <c r="BF25" s="705">
        <v>2.4398930000000001</v>
      </c>
      <c r="BG25" s="705">
        <v>1.9673879999999999</v>
      </c>
      <c r="BH25" s="705">
        <v>1.0975900000000001</v>
      </c>
      <c r="BI25" s="705">
        <v>1.86266</v>
      </c>
      <c r="BJ25" s="494">
        <v>2.4069099999999999</v>
      </c>
      <c r="BK25" s="494">
        <v>2.4069099999999999</v>
      </c>
      <c r="BL25" s="494">
        <v>2.1739899999999999</v>
      </c>
      <c r="BM25" s="494">
        <v>2.4069099999999999</v>
      </c>
      <c r="BN25" s="494">
        <v>1.9733400000000001</v>
      </c>
      <c r="BO25" s="494">
        <v>1.7220500000000001</v>
      </c>
      <c r="BP25" s="494">
        <v>2.3292700000000002</v>
      </c>
      <c r="BQ25" s="494">
        <v>2.4069099999999999</v>
      </c>
      <c r="BR25" s="494">
        <v>2.4069099999999999</v>
      </c>
      <c r="BS25" s="494">
        <v>2.3292700000000002</v>
      </c>
      <c r="BT25" s="494">
        <v>2.4069099999999999</v>
      </c>
      <c r="BU25" s="494">
        <v>2.3292700000000002</v>
      </c>
      <c r="BV25" s="494">
        <v>2.4069099999999999</v>
      </c>
    </row>
    <row r="26" spans="1:74" ht="11.05" customHeight="1" x14ac:dyDescent="0.2">
      <c r="A26" s="253" t="s">
        <v>659</v>
      </c>
      <c r="B26" s="484" t="s">
        <v>1036</v>
      </c>
      <c r="C26" s="506">
        <v>0.75935424399999996</v>
      </c>
      <c r="D26" s="506">
        <v>0.64705111900000001</v>
      </c>
      <c r="E26" s="506">
        <v>0.882870339</v>
      </c>
      <c r="F26" s="506">
        <v>0.95268624700000004</v>
      </c>
      <c r="G26" s="506">
        <v>0.85851040499999998</v>
      </c>
      <c r="H26" s="506">
        <v>0.28434881400000001</v>
      </c>
      <c r="I26" s="506">
        <v>0.36120232800000002</v>
      </c>
      <c r="J26" s="506">
        <v>0.19527572200000001</v>
      </c>
      <c r="K26" s="506">
        <v>0.111149912</v>
      </c>
      <c r="L26" s="506">
        <v>0.41260286299999999</v>
      </c>
      <c r="M26" s="506">
        <v>0.48643651999999998</v>
      </c>
      <c r="N26" s="506">
        <v>0.65697561699999996</v>
      </c>
      <c r="O26" s="506">
        <v>0.61855426400000002</v>
      </c>
      <c r="P26" s="506">
        <v>0.39721144899999999</v>
      </c>
      <c r="Q26" s="506">
        <v>0.61190738899999997</v>
      </c>
      <c r="R26" s="506">
        <v>0.75461627799999997</v>
      </c>
      <c r="S26" s="506">
        <v>0.57886209700000002</v>
      </c>
      <c r="T26" s="506">
        <v>0.25651305600000002</v>
      </c>
      <c r="U26" s="506">
        <v>0.51096708300000004</v>
      </c>
      <c r="V26" s="506">
        <v>0.35805573299999999</v>
      </c>
      <c r="W26" s="506">
        <v>0.41188328299999999</v>
      </c>
      <c r="X26" s="506">
        <v>0.44209013699999999</v>
      </c>
      <c r="Y26" s="506">
        <v>0.62441825900000003</v>
      </c>
      <c r="Z26" s="506">
        <v>0.61288063199999998</v>
      </c>
      <c r="AA26" s="506">
        <v>0.50072918300000002</v>
      </c>
      <c r="AB26" s="506">
        <v>0.61926938799999998</v>
      </c>
      <c r="AC26" s="506">
        <v>0.90835944999999996</v>
      </c>
      <c r="AD26" s="506">
        <v>1.040137264</v>
      </c>
      <c r="AE26" s="506">
        <v>0.75784167800000002</v>
      </c>
      <c r="AF26" s="506">
        <v>0.35747368800000001</v>
      </c>
      <c r="AG26" s="506">
        <v>0.20358311800000001</v>
      </c>
      <c r="AH26" s="506">
        <v>0.178426736</v>
      </c>
      <c r="AI26" s="506">
        <v>0.33314761199999998</v>
      </c>
      <c r="AJ26" s="506">
        <v>0.43662063600000001</v>
      </c>
      <c r="AK26" s="506">
        <v>0.48507423700000002</v>
      </c>
      <c r="AL26" s="506">
        <v>0.70199537000000001</v>
      </c>
      <c r="AM26" s="506">
        <v>0.89396942000000001</v>
      </c>
      <c r="AN26" s="506">
        <v>0.67737340999999995</v>
      </c>
      <c r="AO26" s="506">
        <v>0.70040243000000002</v>
      </c>
      <c r="AP26" s="506">
        <v>0.83645356999999998</v>
      </c>
      <c r="AQ26" s="506">
        <v>0.66906761999999997</v>
      </c>
      <c r="AR26" s="506">
        <v>0.56193472</v>
      </c>
      <c r="AS26" s="506">
        <v>0.85382696000000002</v>
      </c>
      <c r="AT26" s="506">
        <v>0.71515010999999995</v>
      </c>
      <c r="AU26" s="506">
        <v>0.58289924999999998</v>
      </c>
      <c r="AV26" s="506">
        <v>0.63139234</v>
      </c>
      <c r="AW26" s="506">
        <v>0.61253972999999995</v>
      </c>
      <c r="AX26" s="506">
        <v>0.77504640000000002</v>
      </c>
      <c r="AY26" s="506">
        <v>0.87322151100000001</v>
      </c>
      <c r="AZ26" s="506">
        <v>0.79673718000000004</v>
      </c>
      <c r="BA26" s="506">
        <v>0.86243775099999997</v>
      </c>
      <c r="BB26" s="506">
        <v>0.71079493500000002</v>
      </c>
      <c r="BC26" s="506">
        <v>0.76539737399999996</v>
      </c>
      <c r="BD26" s="705">
        <v>0.62407910099999997</v>
      </c>
      <c r="BE26" s="705">
        <v>0.63701047099999997</v>
      </c>
      <c r="BF26" s="705">
        <v>0.69738646000000004</v>
      </c>
      <c r="BG26" s="705">
        <v>0.61497399600000002</v>
      </c>
      <c r="BH26" s="705">
        <v>0.63657180000000002</v>
      </c>
      <c r="BI26" s="705">
        <v>0.63957529999999996</v>
      </c>
      <c r="BJ26" s="494">
        <v>0.72316400000000003</v>
      </c>
      <c r="BK26" s="494">
        <v>0.70731180000000005</v>
      </c>
      <c r="BL26" s="494">
        <v>0.60742390000000002</v>
      </c>
      <c r="BM26" s="494">
        <v>0.7428399</v>
      </c>
      <c r="BN26" s="494">
        <v>0.87218329999999999</v>
      </c>
      <c r="BO26" s="494">
        <v>0.78468260000000001</v>
      </c>
      <c r="BP26" s="494">
        <v>0.55499759999999998</v>
      </c>
      <c r="BQ26" s="494">
        <v>0.48578460000000001</v>
      </c>
      <c r="BR26" s="494">
        <v>0.38072279999999997</v>
      </c>
      <c r="BS26" s="494">
        <v>0.36060179999999997</v>
      </c>
      <c r="BT26" s="494">
        <v>0.4996757</v>
      </c>
      <c r="BU26" s="494">
        <v>0.57057809999999998</v>
      </c>
      <c r="BV26" s="494">
        <v>0.68603159999999996</v>
      </c>
    </row>
    <row r="27" spans="1:74" ht="11.05" customHeight="1" x14ac:dyDescent="0.2">
      <c r="A27" s="253" t="s">
        <v>660</v>
      </c>
      <c r="B27" s="484" t="s">
        <v>1049</v>
      </c>
      <c r="C27" s="506">
        <v>0.79772429199999995</v>
      </c>
      <c r="D27" s="506">
        <v>0.76760733800000003</v>
      </c>
      <c r="E27" s="506">
        <v>0.95461972900000003</v>
      </c>
      <c r="F27" s="506">
        <v>0.90707987199999995</v>
      </c>
      <c r="G27" s="506">
        <v>0.96798325399999996</v>
      </c>
      <c r="H27" s="506">
        <v>0.77652804799999997</v>
      </c>
      <c r="I27" s="506">
        <v>0.79425407299999995</v>
      </c>
      <c r="J27" s="506">
        <v>0.82367074699999998</v>
      </c>
      <c r="K27" s="506">
        <v>0.80573772099999996</v>
      </c>
      <c r="L27" s="506">
        <v>0.80002652600000002</v>
      </c>
      <c r="M27" s="506">
        <v>0.87123339099999997</v>
      </c>
      <c r="N27" s="506">
        <v>0.882541142</v>
      </c>
      <c r="O27" s="506">
        <v>0.88476125900000002</v>
      </c>
      <c r="P27" s="506">
        <v>0.768994921</v>
      </c>
      <c r="Q27" s="506">
        <v>1.1756789050000001</v>
      </c>
      <c r="R27" s="506">
        <v>0.91605813400000002</v>
      </c>
      <c r="S27" s="506">
        <v>0.91735251500000003</v>
      </c>
      <c r="T27" s="506">
        <v>0.97340448700000004</v>
      </c>
      <c r="U27" s="506">
        <v>0.83012341000000001</v>
      </c>
      <c r="V27" s="506">
        <v>0.78809179500000004</v>
      </c>
      <c r="W27" s="506">
        <v>0.86305953899999999</v>
      </c>
      <c r="X27" s="506">
        <v>0.79536567000000002</v>
      </c>
      <c r="Y27" s="506">
        <v>0.91185725299999998</v>
      </c>
      <c r="Z27" s="506">
        <v>0.89821061700000004</v>
      </c>
      <c r="AA27" s="506">
        <v>0.97584689999999996</v>
      </c>
      <c r="AB27" s="506">
        <v>0.89363110499999998</v>
      </c>
      <c r="AC27" s="506">
        <v>1.0647364319999999</v>
      </c>
      <c r="AD27" s="506">
        <v>1.007452647</v>
      </c>
      <c r="AE27" s="506">
        <v>0.90728945500000002</v>
      </c>
      <c r="AF27" s="506">
        <v>0.92164512499999995</v>
      </c>
      <c r="AG27" s="506">
        <v>1.007180465</v>
      </c>
      <c r="AH27" s="506">
        <v>0.83025921300000005</v>
      </c>
      <c r="AI27" s="506">
        <v>0.81533298600000004</v>
      </c>
      <c r="AJ27" s="506">
        <v>0.74466577599999995</v>
      </c>
      <c r="AK27" s="506">
        <v>0.89832544299999995</v>
      </c>
      <c r="AL27" s="506">
        <v>0.87641433300000005</v>
      </c>
      <c r="AM27" s="506">
        <v>0.74175756599999998</v>
      </c>
      <c r="AN27" s="506">
        <v>0.79948162700000003</v>
      </c>
      <c r="AO27" s="506">
        <v>1.0261138059999999</v>
      </c>
      <c r="AP27" s="506">
        <v>0.95182960699999997</v>
      </c>
      <c r="AQ27" s="506">
        <v>1.1206978190000001</v>
      </c>
      <c r="AR27" s="506">
        <v>0.82545815099999997</v>
      </c>
      <c r="AS27" s="506">
        <v>0.88009596899999998</v>
      </c>
      <c r="AT27" s="506">
        <v>0.90759541600000004</v>
      </c>
      <c r="AU27" s="506">
        <v>0.74024109999999999</v>
      </c>
      <c r="AV27" s="506">
        <v>0.75086356499999996</v>
      </c>
      <c r="AW27" s="506">
        <v>0.89869269699999998</v>
      </c>
      <c r="AX27" s="506">
        <v>0.778051453</v>
      </c>
      <c r="AY27" s="506">
        <v>0.85465532200000005</v>
      </c>
      <c r="AZ27" s="506">
        <v>0.92744656800000003</v>
      </c>
      <c r="BA27" s="506">
        <v>1.0544691319999999</v>
      </c>
      <c r="BB27" s="506">
        <v>1.0527968249999999</v>
      </c>
      <c r="BC27" s="506">
        <v>0.99874126799999996</v>
      </c>
      <c r="BD27" s="705">
        <v>1.0508808030000001</v>
      </c>
      <c r="BE27" s="705">
        <v>0.98345438799999996</v>
      </c>
      <c r="BF27" s="705">
        <v>0.98659053299999999</v>
      </c>
      <c r="BG27" s="705">
        <v>0.917918652</v>
      </c>
      <c r="BH27" s="705">
        <v>0.87475890000000001</v>
      </c>
      <c r="BI27" s="705">
        <v>0.95578649999999998</v>
      </c>
      <c r="BJ27" s="494">
        <v>0.82778249999999998</v>
      </c>
      <c r="BK27" s="494">
        <v>1.0508930000000001</v>
      </c>
      <c r="BL27" s="494">
        <v>0.97660409999999997</v>
      </c>
      <c r="BM27" s="494">
        <v>1.0597650000000001</v>
      </c>
      <c r="BN27" s="494">
        <v>1.1046739999999999</v>
      </c>
      <c r="BO27" s="494">
        <v>1.2136709999999999</v>
      </c>
      <c r="BP27" s="494">
        <v>1.257754</v>
      </c>
      <c r="BQ27" s="494">
        <v>1.177376</v>
      </c>
      <c r="BR27" s="494">
        <v>1.1495709999999999</v>
      </c>
      <c r="BS27" s="494">
        <v>1.1405289999999999</v>
      </c>
      <c r="BT27" s="494">
        <v>1.131931</v>
      </c>
      <c r="BU27" s="494">
        <v>1.5527580000000001</v>
      </c>
      <c r="BV27" s="494">
        <v>1.2975080000000001</v>
      </c>
    </row>
    <row r="28" spans="1:74" ht="11.05" customHeight="1" x14ac:dyDescent="0.2">
      <c r="A28" s="253" t="s">
        <v>661</v>
      </c>
      <c r="B28" s="516" t="s">
        <v>1050</v>
      </c>
      <c r="C28" s="506">
        <v>0.13604313500000001</v>
      </c>
      <c r="D28" s="506">
        <v>0.108216241</v>
      </c>
      <c r="E28" s="506">
        <v>0.103679756</v>
      </c>
      <c r="F28" s="506">
        <v>0.118909696</v>
      </c>
      <c r="G28" s="506">
        <v>0.11367258700000001</v>
      </c>
      <c r="H28" s="506">
        <v>0.105723999</v>
      </c>
      <c r="I28" s="506">
        <v>0.124566758</v>
      </c>
      <c r="J28" s="506">
        <v>0.10172434</v>
      </c>
      <c r="K28" s="506">
        <v>0.117616807</v>
      </c>
      <c r="L28" s="506">
        <v>0.116574279</v>
      </c>
      <c r="M28" s="506">
        <v>0.103958593</v>
      </c>
      <c r="N28" s="506">
        <v>0.18217488500000001</v>
      </c>
      <c r="O28" s="506">
        <v>0.13571301899999999</v>
      </c>
      <c r="P28" s="506">
        <v>0.178951211</v>
      </c>
      <c r="Q28" s="506">
        <v>9.5957549000000003E-2</v>
      </c>
      <c r="R28" s="506">
        <v>8.8774617E-2</v>
      </c>
      <c r="S28" s="506">
        <v>0.11244568000000001</v>
      </c>
      <c r="T28" s="506">
        <v>0.12696512500000001</v>
      </c>
      <c r="U28" s="506">
        <v>0.103632434</v>
      </c>
      <c r="V28" s="506">
        <v>0.113647638</v>
      </c>
      <c r="W28" s="506">
        <v>0.10314685899999999</v>
      </c>
      <c r="X28" s="506">
        <v>0.10405201</v>
      </c>
      <c r="Y28" s="506">
        <v>0.11908450700000001</v>
      </c>
      <c r="Z28" s="506">
        <v>0.159166265</v>
      </c>
      <c r="AA28" s="506">
        <v>1.1027061760000001</v>
      </c>
      <c r="AB28" s="506">
        <v>0.22231395900000001</v>
      </c>
      <c r="AC28" s="506">
        <v>7.9907396000000006E-2</v>
      </c>
      <c r="AD28" s="506">
        <v>5.7083012000000002E-2</v>
      </c>
      <c r="AE28" s="506">
        <v>7.2012775000000001E-2</v>
      </c>
      <c r="AF28" s="506">
        <v>6.8671864999999999E-2</v>
      </c>
      <c r="AG28" s="506">
        <v>0.101588446</v>
      </c>
      <c r="AH28" s="506">
        <v>6.1669123999999999E-2</v>
      </c>
      <c r="AI28" s="506">
        <v>5.8995211999999998E-2</v>
      </c>
      <c r="AJ28" s="506">
        <v>5.5040553999999998E-2</v>
      </c>
      <c r="AK28" s="506">
        <v>4.7921495000000001E-2</v>
      </c>
      <c r="AL28" s="506">
        <v>0.52787595799999998</v>
      </c>
      <c r="AM28" s="506">
        <v>5.4365551999999998E-2</v>
      </c>
      <c r="AN28" s="506">
        <v>0.27887861400000002</v>
      </c>
      <c r="AO28" s="506">
        <v>3.6892326000000003E-2</v>
      </c>
      <c r="AP28" s="506">
        <v>6.0108445000000003E-2</v>
      </c>
      <c r="AQ28" s="506">
        <v>7.8106068000000001E-2</v>
      </c>
      <c r="AR28" s="506">
        <v>5.2199062999999997E-2</v>
      </c>
      <c r="AS28" s="506">
        <v>8.7879245999999994E-2</v>
      </c>
      <c r="AT28" s="506">
        <v>5.2591513999999999E-2</v>
      </c>
      <c r="AU28" s="506">
        <v>7.1891572000000001E-2</v>
      </c>
      <c r="AV28" s="506">
        <v>7.1928598999999996E-2</v>
      </c>
      <c r="AW28" s="506">
        <v>9.0773697E-2</v>
      </c>
      <c r="AX28" s="506">
        <v>7.2166135000000006E-2</v>
      </c>
      <c r="AY28" s="506">
        <v>0.14997808700000001</v>
      </c>
      <c r="AZ28" s="506">
        <v>5.8212954999999997E-2</v>
      </c>
      <c r="BA28" s="506">
        <v>4.4666698999999997E-2</v>
      </c>
      <c r="BB28" s="506">
        <v>6.5119692000000007E-2</v>
      </c>
      <c r="BC28" s="506">
        <v>5.7167272999999998E-2</v>
      </c>
      <c r="BD28" s="705">
        <v>8.6928619999999998E-2</v>
      </c>
      <c r="BE28" s="705">
        <v>8.3575938000000002E-2</v>
      </c>
      <c r="BF28" s="705">
        <v>6.4173568E-2</v>
      </c>
      <c r="BG28" s="705">
        <v>6.1416301E-2</v>
      </c>
      <c r="BH28" s="705">
        <v>7.7174499999999993E-2</v>
      </c>
      <c r="BI28" s="705">
        <v>9.3468700000000002E-2</v>
      </c>
      <c r="BJ28" s="494">
        <v>0.30372589999999999</v>
      </c>
      <c r="BK28" s="494">
        <v>0.55681789999999998</v>
      </c>
      <c r="BL28" s="494">
        <v>0.20525840000000001</v>
      </c>
      <c r="BM28" s="494">
        <v>4.7634700000000002E-2</v>
      </c>
      <c r="BN28" s="494">
        <v>5.73631E-2</v>
      </c>
      <c r="BO28" s="494">
        <v>4.6828799999999997E-2</v>
      </c>
      <c r="BP28" s="494">
        <v>0.102045</v>
      </c>
      <c r="BQ28" s="494">
        <v>0.1041231</v>
      </c>
      <c r="BR28" s="494">
        <v>6.9991200000000003E-2</v>
      </c>
      <c r="BS28" s="494">
        <v>8.4634699999999993E-2</v>
      </c>
      <c r="BT28" s="494">
        <v>7.5123400000000007E-2</v>
      </c>
      <c r="BU28" s="494">
        <v>9.6906699999999998E-2</v>
      </c>
      <c r="BV28" s="494">
        <v>0.35794759999999998</v>
      </c>
    </row>
    <row r="29" spans="1:74" ht="11.05" customHeight="1" x14ac:dyDescent="0.2">
      <c r="A29" s="253" t="s">
        <v>663</v>
      </c>
      <c r="B29" s="514" t="s">
        <v>1051</v>
      </c>
      <c r="C29" s="506">
        <v>10.416409</v>
      </c>
      <c r="D29" s="506">
        <v>9.4946540000000006</v>
      </c>
      <c r="E29" s="506">
        <v>9.1991785000000004</v>
      </c>
      <c r="F29" s="506">
        <v>8.2708069999999996</v>
      </c>
      <c r="G29" s="506">
        <v>8.2461640000000003</v>
      </c>
      <c r="H29" s="506">
        <v>9.8770279999999993</v>
      </c>
      <c r="I29" s="506">
        <v>12.302941000000001</v>
      </c>
      <c r="J29" s="506">
        <v>11.483109000000001</v>
      </c>
      <c r="K29" s="506">
        <v>9.2312580000000004</v>
      </c>
      <c r="L29" s="506">
        <v>8.8436900000000005</v>
      </c>
      <c r="M29" s="506">
        <v>9.0089365000000008</v>
      </c>
      <c r="N29" s="506">
        <v>10.485099999999999</v>
      </c>
      <c r="O29" s="506">
        <v>10.67671</v>
      </c>
      <c r="P29" s="506">
        <v>9.7437380000000005</v>
      </c>
      <c r="Q29" s="506">
        <v>9.5002545000000005</v>
      </c>
      <c r="R29" s="506">
        <v>8.3468099999999996</v>
      </c>
      <c r="S29" s="506">
        <v>8.6536329999999992</v>
      </c>
      <c r="T29" s="506">
        <v>10.718552000000001</v>
      </c>
      <c r="U29" s="506">
        <v>11.022432</v>
      </c>
      <c r="V29" s="506">
        <v>12.095171000000001</v>
      </c>
      <c r="W29" s="506">
        <v>9.6442940000000004</v>
      </c>
      <c r="X29" s="506">
        <v>8.8786090000000009</v>
      </c>
      <c r="Y29" s="506">
        <v>9.1386524999999992</v>
      </c>
      <c r="Z29" s="506">
        <v>10.293087</v>
      </c>
      <c r="AA29" s="506">
        <v>11.299628</v>
      </c>
      <c r="AB29" s="506">
        <v>9.6485289999999999</v>
      </c>
      <c r="AC29" s="506">
        <v>9.6124460000000003</v>
      </c>
      <c r="AD29" s="506">
        <v>8.3066110000000002</v>
      </c>
      <c r="AE29" s="506">
        <v>8.9601790000000001</v>
      </c>
      <c r="AF29" s="506">
        <v>9.5019259999999992</v>
      </c>
      <c r="AG29" s="506">
        <v>12.135505999999999</v>
      </c>
      <c r="AH29" s="506">
        <v>12.238972</v>
      </c>
      <c r="AI29" s="506">
        <v>9.1390849999999997</v>
      </c>
      <c r="AJ29" s="506">
        <v>8.6590919999999993</v>
      </c>
      <c r="AK29" s="506">
        <v>8.983136</v>
      </c>
      <c r="AL29" s="506">
        <v>10.402118</v>
      </c>
      <c r="AM29" s="506">
        <v>10.232981000000001</v>
      </c>
      <c r="AN29" s="506">
        <v>9.3235729999999997</v>
      </c>
      <c r="AO29" s="506">
        <v>9.4446864999999995</v>
      </c>
      <c r="AP29" s="506">
        <v>8.1304850000000002</v>
      </c>
      <c r="AQ29" s="506">
        <v>8.2165090000000003</v>
      </c>
      <c r="AR29" s="506">
        <v>9.2209900000000005</v>
      </c>
      <c r="AS29" s="506">
        <v>12.031221</v>
      </c>
      <c r="AT29" s="506">
        <v>10.530988000000001</v>
      </c>
      <c r="AU29" s="506">
        <v>9.6730160000000005</v>
      </c>
      <c r="AV29" s="506">
        <v>8.7112350000000003</v>
      </c>
      <c r="AW29" s="506">
        <v>9.1774944999999999</v>
      </c>
      <c r="AX29" s="506">
        <v>10.021229999999999</v>
      </c>
      <c r="AY29" s="506">
        <v>10.88109</v>
      </c>
      <c r="AZ29" s="506">
        <v>9.4984599999999997</v>
      </c>
      <c r="BA29" s="506">
        <v>9.2684189999999997</v>
      </c>
      <c r="BB29" s="506">
        <v>8.2959340000000008</v>
      </c>
      <c r="BC29" s="506">
        <v>8.6333260000000003</v>
      </c>
      <c r="BD29" s="705">
        <v>10.116960000000001</v>
      </c>
      <c r="BE29" s="705">
        <v>12.300749</v>
      </c>
      <c r="BF29" s="705">
        <v>10.868029999999999</v>
      </c>
      <c r="BG29" s="705">
        <v>8.7570779999999999</v>
      </c>
      <c r="BH29" s="705">
        <v>8.5289950000000001</v>
      </c>
      <c r="BI29" s="705">
        <v>8.8169609999999992</v>
      </c>
      <c r="BJ29" s="494">
        <v>10.461690000000001</v>
      </c>
      <c r="BK29" s="494">
        <v>10.8453</v>
      </c>
      <c r="BL29" s="494">
        <v>9.1583310000000004</v>
      </c>
      <c r="BM29" s="494">
        <v>9.5160269999999993</v>
      </c>
      <c r="BN29" s="494">
        <v>8.4168280000000006</v>
      </c>
      <c r="BO29" s="494">
        <v>8.7615149999999993</v>
      </c>
      <c r="BP29" s="494">
        <v>9.9328959999999995</v>
      </c>
      <c r="BQ29" s="494">
        <v>12.125909999999999</v>
      </c>
      <c r="BR29" s="494">
        <v>11.821759999999999</v>
      </c>
      <c r="BS29" s="494">
        <v>9.5656459999999992</v>
      </c>
      <c r="BT29" s="494">
        <v>9.1383150000000004</v>
      </c>
      <c r="BU29" s="494">
        <v>9.2250940000000003</v>
      </c>
      <c r="BV29" s="494">
        <v>10.640689999999999</v>
      </c>
    </row>
    <row r="30" spans="1:74" ht="11.05" customHeight="1" x14ac:dyDescent="0.2">
      <c r="A30" s="248"/>
      <c r="B30" s="68" t="s">
        <v>751</v>
      </c>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507"/>
      <c r="AB30" s="507"/>
      <c r="AC30" s="507"/>
      <c r="AD30" s="507"/>
      <c r="AE30" s="507"/>
      <c r="AF30" s="507"/>
      <c r="AG30" s="507"/>
      <c r="AH30" s="507"/>
      <c r="AI30" s="507"/>
      <c r="AJ30" s="507"/>
      <c r="AK30" s="507"/>
      <c r="AL30" s="507"/>
      <c r="AM30" s="507"/>
      <c r="AN30" s="507"/>
      <c r="AO30" s="507"/>
      <c r="AP30" s="507"/>
      <c r="AQ30" s="507"/>
      <c r="AR30" s="507"/>
      <c r="AS30" s="507"/>
      <c r="AT30" s="507"/>
      <c r="AU30" s="507"/>
      <c r="AV30" s="507"/>
      <c r="AW30" s="507"/>
      <c r="AX30" s="507"/>
      <c r="AY30" s="507"/>
      <c r="AZ30" s="507"/>
      <c r="BA30" s="507"/>
      <c r="BB30" s="507"/>
      <c r="BC30" s="507"/>
      <c r="BD30" s="776"/>
      <c r="BE30" s="776"/>
      <c r="BF30" s="776"/>
      <c r="BG30" s="776"/>
      <c r="BH30" s="776"/>
      <c r="BI30" s="776"/>
      <c r="BJ30" s="512"/>
      <c r="BK30" s="512"/>
      <c r="BL30" s="512"/>
      <c r="BM30" s="512"/>
      <c r="BN30" s="512"/>
      <c r="BO30" s="512"/>
      <c r="BP30" s="512"/>
      <c r="BQ30" s="512"/>
      <c r="BR30" s="512"/>
      <c r="BS30" s="512"/>
      <c r="BT30" s="512"/>
      <c r="BU30" s="512"/>
      <c r="BV30" s="512"/>
    </row>
    <row r="31" spans="1:74" s="316" customFormat="1" ht="11.05" customHeight="1" x14ac:dyDescent="0.2">
      <c r="A31" s="513" t="s">
        <v>670</v>
      </c>
      <c r="B31" s="487" t="s">
        <v>1048</v>
      </c>
      <c r="C31" s="337">
        <v>11.527500257</v>
      </c>
      <c r="D31" s="337">
        <v>10.548092915</v>
      </c>
      <c r="E31" s="337">
        <v>10.374995527999999</v>
      </c>
      <c r="F31" s="337">
        <v>9.2161773799999995</v>
      </c>
      <c r="G31" s="337">
        <v>9.3559833369999996</v>
      </c>
      <c r="H31" s="337">
        <v>11.423636682</v>
      </c>
      <c r="I31" s="337">
        <v>14.260782813000001</v>
      </c>
      <c r="J31" s="337">
        <v>13.195171686</v>
      </c>
      <c r="K31" s="337">
        <v>11.047939009</v>
      </c>
      <c r="L31" s="337">
        <v>10.283847685</v>
      </c>
      <c r="M31" s="337">
        <v>10.591518216000001</v>
      </c>
      <c r="N31" s="337">
        <v>11.045774256</v>
      </c>
      <c r="O31" s="337">
        <v>11.301651915000001</v>
      </c>
      <c r="P31" s="337">
        <v>9.886395448</v>
      </c>
      <c r="Q31" s="337">
        <v>10.400522186</v>
      </c>
      <c r="R31" s="337">
        <v>9.1767859789999999</v>
      </c>
      <c r="S31" s="337">
        <v>9.7351104310000007</v>
      </c>
      <c r="T31" s="337">
        <v>11.675998831999999</v>
      </c>
      <c r="U31" s="337">
        <v>12.240731801000001</v>
      </c>
      <c r="V31" s="337">
        <v>12.981750819</v>
      </c>
      <c r="W31" s="337">
        <v>10.415390479999999</v>
      </c>
      <c r="X31" s="337">
        <v>10.090166479000001</v>
      </c>
      <c r="Y31" s="337">
        <v>10.343316003</v>
      </c>
      <c r="Z31" s="337">
        <v>10.802977083</v>
      </c>
      <c r="AA31" s="337">
        <v>11.471596527999999</v>
      </c>
      <c r="AB31" s="337">
        <v>9.7971022740000002</v>
      </c>
      <c r="AC31" s="337">
        <v>9.4900946410000007</v>
      </c>
      <c r="AD31" s="337">
        <v>9.6430764090000007</v>
      </c>
      <c r="AE31" s="337">
        <v>10.703377851999999</v>
      </c>
      <c r="AF31" s="337">
        <v>10.927987337999999</v>
      </c>
      <c r="AG31" s="337">
        <v>13.360115044</v>
      </c>
      <c r="AH31" s="337">
        <v>12.992623326</v>
      </c>
      <c r="AI31" s="337">
        <v>9.5407692470000001</v>
      </c>
      <c r="AJ31" s="337">
        <v>9.5246497380000008</v>
      </c>
      <c r="AK31" s="337">
        <v>9.9995475989999996</v>
      </c>
      <c r="AL31" s="337">
        <v>10.880164683</v>
      </c>
      <c r="AM31" s="337">
        <v>10.403652267</v>
      </c>
      <c r="AN31" s="337">
        <v>9.8345108339999996</v>
      </c>
      <c r="AO31" s="337">
        <v>9.7163445599999996</v>
      </c>
      <c r="AP31" s="337">
        <v>8.7150121970000001</v>
      </c>
      <c r="AQ31" s="337">
        <v>9.7482914330000003</v>
      </c>
      <c r="AR31" s="337">
        <v>10.560456816</v>
      </c>
      <c r="AS31" s="337">
        <v>13.633278648999999</v>
      </c>
      <c r="AT31" s="337">
        <v>11.992647440000001</v>
      </c>
      <c r="AU31" s="337">
        <v>10.650701296999999</v>
      </c>
      <c r="AV31" s="337">
        <v>9.9453007580000001</v>
      </c>
      <c r="AW31" s="337">
        <v>10.80506265</v>
      </c>
      <c r="AX31" s="337">
        <v>11.318117717</v>
      </c>
      <c r="AY31" s="337">
        <v>11.596985859</v>
      </c>
      <c r="AZ31" s="337">
        <v>10.715029393</v>
      </c>
      <c r="BA31" s="337">
        <v>10.360322059</v>
      </c>
      <c r="BB31" s="337">
        <v>9.9095916850000005</v>
      </c>
      <c r="BC31" s="337">
        <v>10.647430838</v>
      </c>
      <c r="BD31" s="760">
        <v>11.820204769</v>
      </c>
      <c r="BE31" s="760">
        <v>13.736024863000001</v>
      </c>
      <c r="BF31" s="760">
        <v>12.539069307</v>
      </c>
      <c r="BG31" s="760">
        <v>10.463997110999999</v>
      </c>
      <c r="BH31" s="760">
        <v>10.3558</v>
      </c>
      <c r="BI31" s="760">
        <v>10.30753</v>
      </c>
      <c r="BJ31" s="500">
        <v>11.372769999999999</v>
      </c>
      <c r="BK31" s="500">
        <v>11.35924</v>
      </c>
      <c r="BL31" s="500">
        <v>9.5413890000000006</v>
      </c>
      <c r="BM31" s="500">
        <v>10.11417</v>
      </c>
      <c r="BN31" s="500">
        <v>9.3107520000000008</v>
      </c>
      <c r="BO31" s="500">
        <v>10.06854</v>
      </c>
      <c r="BP31" s="500">
        <v>11.36422</v>
      </c>
      <c r="BQ31" s="500">
        <v>13.78167</v>
      </c>
      <c r="BR31" s="500">
        <v>13.31124</v>
      </c>
      <c r="BS31" s="500">
        <v>10.94035</v>
      </c>
      <c r="BT31" s="500">
        <v>10.50412</v>
      </c>
      <c r="BU31" s="500">
        <v>10.304539999999999</v>
      </c>
      <c r="BV31" s="500">
        <v>11.32227</v>
      </c>
    </row>
    <row r="32" spans="1:74" ht="11.05" customHeight="1" x14ac:dyDescent="0.2">
      <c r="A32" s="253" t="s">
        <v>664</v>
      </c>
      <c r="B32" s="516" t="s">
        <v>1042</v>
      </c>
      <c r="C32" s="506">
        <v>4.3259720970000002</v>
      </c>
      <c r="D32" s="506">
        <v>4.0040926880000001</v>
      </c>
      <c r="E32" s="506">
        <v>3.890320419</v>
      </c>
      <c r="F32" s="506">
        <v>2.8541326069999999</v>
      </c>
      <c r="G32" s="506">
        <v>3.2596785150000001</v>
      </c>
      <c r="H32" s="506">
        <v>5.3796860339999997</v>
      </c>
      <c r="I32" s="506">
        <v>7.9983687750000003</v>
      </c>
      <c r="J32" s="506">
        <v>7.063430404</v>
      </c>
      <c r="K32" s="506">
        <v>5.3591588809999999</v>
      </c>
      <c r="L32" s="506">
        <v>4.1443655379999997</v>
      </c>
      <c r="M32" s="506">
        <v>4.2748023929999999</v>
      </c>
      <c r="N32" s="506">
        <v>4.579847752</v>
      </c>
      <c r="O32" s="506">
        <v>4.8306660199999998</v>
      </c>
      <c r="P32" s="506">
        <v>4.2300590290000004</v>
      </c>
      <c r="Q32" s="506">
        <v>4.0542196029999999</v>
      </c>
      <c r="R32" s="506">
        <v>3.4315900780000002</v>
      </c>
      <c r="S32" s="506">
        <v>4.3321623770000004</v>
      </c>
      <c r="T32" s="506">
        <v>6.2713546859999996</v>
      </c>
      <c r="U32" s="506">
        <v>6.8321734239999996</v>
      </c>
      <c r="V32" s="506">
        <v>7.4751218570000004</v>
      </c>
      <c r="W32" s="506">
        <v>5.0664499149999997</v>
      </c>
      <c r="X32" s="506">
        <v>5.0379280570000002</v>
      </c>
      <c r="Y32" s="506">
        <v>4.85678915</v>
      </c>
      <c r="Z32" s="506">
        <v>4.9504481910000004</v>
      </c>
      <c r="AA32" s="506">
        <v>5.078028786</v>
      </c>
      <c r="AB32" s="506">
        <v>4.7311718989999996</v>
      </c>
      <c r="AC32" s="506">
        <v>4.4750605830000003</v>
      </c>
      <c r="AD32" s="506">
        <v>4.5520362519999997</v>
      </c>
      <c r="AE32" s="506">
        <v>5.4151973189999998</v>
      </c>
      <c r="AF32" s="506">
        <v>5.678253572</v>
      </c>
      <c r="AG32" s="506">
        <v>7.992725321</v>
      </c>
      <c r="AH32" s="506">
        <v>7.894759605</v>
      </c>
      <c r="AI32" s="506">
        <v>5.2105133480000001</v>
      </c>
      <c r="AJ32" s="506">
        <v>4.6602065049999997</v>
      </c>
      <c r="AK32" s="506">
        <v>4.7720984680000003</v>
      </c>
      <c r="AL32" s="506">
        <v>4.8532388400000004</v>
      </c>
      <c r="AM32" s="506">
        <v>4.8258835070000003</v>
      </c>
      <c r="AN32" s="506">
        <v>4.4734147279999998</v>
      </c>
      <c r="AO32" s="506">
        <v>4.3568612839999998</v>
      </c>
      <c r="AP32" s="506">
        <v>3.8431112330000001</v>
      </c>
      <c r="AQ32" s="506">
        <v>4.1805665630000002</v>
      </c>
      <c r="AR32" s="506">
        <v>5.5954350939999999</v>
      </c>
      <c r="AS32" s="506">
        <v>8.2940027769999993</v>
      </c>
      <c r="AT32" s="506">
        <v>6.5292172690000001</v>
      </c>
      <c r="AU32" s="506">
        <v>5.8847228170000001</v>
      </c>
      <c r="AV32" s="506">
        <v>4.5698662890000001</v>
      </c>
      <c r="AW32" s="506">
        <v>5.3053251399999999</v>
      </c>
      <c r="AX32" s="506">
        <v>5.597173636</v>
      </c>
      <c r="AY32" s="506">
        <v>5.7036635340000004</v>
      </c>
      <c r="AZ32" s="506">
        <v>5.162187694</v>
      </c>
      <c r="BA32" s="506">
        <v>5.0747924060000003</v>
      </c>
      <c r="BB32" s="506">
        <v>4.2345862649999999</v>
      </c>
      <c r="BC32" s="506">
        <v>4.9597366420000002</v>
      </c>
      <c r="BD32" s="705">
        <v>6.2838675510000002</v>
      </c>
      <c r="BE32" s="705">
        <v>8.2184978740000005</v>
      </c>
      <c r="BF32" s="705">
        <v>7.2757385120000002</v>
      </c>
      <c r="BG32" s="705">
        <v>5.8368017280000002</v>
      </c>
      <c r="BH32" s="705">
        <v>5.0888280000000004</v>
      </c>
      <c r="BI32" s="705">
        <v>4.6287469999999997</v>
      </c>
      <c r="BJ32" s="494">
        <v>5.6622240000000001</v>
      </c>
      <c r="BK32" s="494">
        <v>5.6291549999999999</v>
      </c>
      <c r="BL32" s="494">
        <v>4.3980459999999999</v>
      </c>
      <c r="BM32" s="494">
        <v>4.5316400000000003</v>
      </c>
      <c r="BN32" s="494">
        <v>3.8836119999999998</v>
      </c>
      <c r="BO32" s="494">
        <v>4.3794940000000002</v>
      </c>
      <c r="BP32" s="494">
        <v>5.6558140000000003</v>
      </c>
      <c r="BQ32" s="494">
        <v>8.0521100000000008</v>
      </c>
      <c r="BR32" s="494">
        <v>7.7017059999999997</v>
      </c>
      <c r="BS32" s="494">
        <v>5.6261939999999999</v>
      </c>
      <c r="BT32" s="494">
        <v>4.8845409999999996</v>
      </c>
      <c r="BU32" s="494">
        <v>4.5560409999999996</v>
      </c>
      <c r="BV32" s="494">
        <v>5.429716</v>
      </c>
    </row>
    <row r="33" spans="1:74" ht="11.05" customHeight="1" x14ac:dyDescent="0.2">
      <c r="A33" s="253" t="s">
        <v>665</v>
      </c>
      <c r="B33" s="484" t="s">
        <v>474</v>
      </c>
      <c r="C33" s="506">
        <v>2.079568E-2</v>
      </c>
      <c r="D33" s="506">
        <v>2.6068313999999999E-2</v>
      </c>
      <c r="E33" s="506">
        <v>9.6827539000000004E-2</v>
      </c>
      <c r="F33" s="506">
        <v>0</v>
      </c>
      <c r="G33" s="506">
        <v>0</v>
      </c>
      <c r="H33" s="506">
        <v>0</v>
      </c>
      <c r="I33" s="506">
        <v>0</v>
      </c>
      <c r="J33" s="506">
        <v>0</v>
      </c>
      <c r="K33" s="506">
        <v>0</v>
      </c>
      <c r="L33" s="506">
        <v>0</v>
      </c>
      <c r="M33" s="506">
        <v>0</v>
      </c>
      <c r="N33" s="506">
        <v>0</v>
      </c>
      <c r="O33" s="506">
        <v>0</v>
      </c>
      <c r="P33" s="506">
        <v>0</v>
      </c>
      <c r="Q33" s="506">
        <v>0</v>
      </c>
      <c r="R33" s="506">
        <v>0</v>
      </c>
      <c r="S33" s="506">
        <v>0</v>
      </c>
      <c r="T33" s="506">
        <v>0</v>
      </c>
      <c r="U33" s="506">
        <v>0</v>
      </c>
      <c r="V33" s="506">
        <v>0</v>
      </c>
      <c r="W33" s="506">
        <v>0</v>
      </c>
      <c r="X33" s="506">
        <v>0</v>
      </c>
      <c r="Y33" s="506">
        <v>0</v>
      </c>
      <c r="Z33" s="506">
        <v>0</v>
      </c>
      <c r="AA33" s="506">
        <v>0</v>
      </c>
      <c r="AB33" s="506">
        <v>0</v>
      </c>
      <c r="AC33" s="506">
        <v>0</v>
      </c>
      <c r="AD33" s="506">
        <v>0</v>
      </c>
      <c r="AE33" s="506">
        <v>0</v>
      </c>
      <c r="AF33" s="506">
        <v>0</v>
      </c>
      <c r="AG33" s="506">
        <v>0</v>
      </c>
      <c r="AH33" s="506">
        <v>0</v>
      </c>
      <c r="AI33" s="506">
        <v>0</v>
      </c>
      <c r="AJ33" s="506">
        <v>0</v>
      </c>
      <c r="AK33" s="506">
        <v>0</v>
      </c>
      <c r="AL33" s="506">
        <v>0</v>
      </c>
      <c r="AM33" s="506">
        <v>0</v>
      </c>
      <c r="AN33" s="506">
        <v>0</v>
      </c>
      <c r="AO33" s="506">
        <v>0</v>
      </c>
      <c r="AP33" s="506">
        <v>0</v>
      </c>
      <c r="AQ33" s="506">
        <v>0</v>
      </c>
      <c r="AR33" s="506">
        <v>0</v>
      </c>
      <c r="AS33" s="506">
        <v>0</v>
      </c>
      <c r="AT33" s="506">
        <v>0</v>
      </c>
      <c r="AU33" s="506">
        <v>0</v>
      </c>
      <c r="AV33" s="506">
        <v>0</v>
      </c>
      <c r="AW33" s="506">
        <v>0</v>
      </c>
      <c r="AX33" s="506">
        <v>0</v>
      </c>
      <c r="AY33" s="506">
        <v>0</v>
      </c>
      <c r="AZ33" s="506">
        <v>0</v>
      </c>
      <c r="BA33" s="506">
        <v>0</v>
      </c>
      <c r="BB33" s="506">
        <v>0</v>
      </c>
      <c r="BC33" s="506">
        <v>0</v>
      </c>
      <c r="BD33" s="705">
        <v>0</v>
      </c>
      <c r="BE33" s="705">
        <v>0</v>
      </c>
      <c r="BF33" s="705">
        <v>0</v>
      </c>
      <c r="BG33" s="705">
        <v>0</v>
      </c>
      <c r="BH33" s="705">
        <v>0</v>
      </c>
      <c r="BI33" s="705">
        <v>0</v>
      </c>
      <c r="BJ33" s="494">
        <v>0</v>
      </c>
      <c r="BK33" s="494">
        <v>0</v>
      </c>
      <c r="BL33" s="494">
        <v>0</v>
      </c>
      <c r="BM33" s="494">
        <v>0</v>
      </c>
      <c r="BN33" s="494">
        <v>0</v>
      </c>
      <c r="BO33" s="494">
        <v>0</v>
      </c>
      <c r="BP33" s="494">
        <v>0</v>
      </c>
      <c r="BQ33" s="494">
        <v>0</v>
      </c>
      <c r="BR33" s="494">
        <v>0</v>
      </c>
      <c r="BS33" s="494">
        <v>0</v>
      </c>
      <c r="BT33" s="494">
        <v>0</v>
      </c>
      <c r="BU33" s="494">
        <v>0</v>
      </c>
      <c r="BV33" s="494">
        <v>0</v>
      </c>
    </row>
    <row r="34" spans="1:74" ht="11.05" customHeight="1" x14ac:dyDescent="0.2">
      <c r="A34" s="253" t="s">
        <v>666</v>
      </c>
      <c r="B34" s="484" t="s">
        <v>1043</v>
      </c>
      <c r="C34" s="506">
        <v>4.0071940000000001</v>
      </c>
      <c r="D34" s="506">
        <v>3.5162409999999999</v>
      </c>
      <c r="E34" s="506">
        <v>3.1279089999999998</v>
      </c>
      <c r="F34" s="506">
        <v>3.1975500000000001</v>
      </c>
      <c r="G34" s="506">
        <v>2.8957039999999998</v>
      </c>
      <c r="H34" s="506">
        <v>3.1186989999999999</v>
      </c>
      <c r="I34" s="506">
        <v>3.164209</v>
      </c>
      <c r="J34" s="506">
        <v>3.1246719999999999</v>
      </c>
      <c r="K34" s="506">
        <v>2.7108289999999999</v>
      </c>
      <c r="L34" s="506">
        <v>3.1341990000000002</v>
      </c>
      <c r="M34" s="506">
        <v>3.1689349999999998</v>
      </c>
      <c r="N34" s="506">
        <v>3.263935</v>
      </c>
      <c r="O34" s="506">
        <v>3.2741229999999999</v>
      </c>
      <c r="P34" s="506">
        <v>2.9367179999999999</v>
      </c>
      <c r="Q34" s="506">
        <v>3.0706630000000001</v>
      </c>
      <c r="R34" s="506">
        <v>2.830031</v>
      </c>
      <c r="S34" s="506">
        <v>2.475368</v>
      </c>
      <c r="T34" s="506">
        <v>2.3699210000000002</v>
      </c>
      <c r="U34" s="506">
        <v>2.4680550000000001</v>
      </c>
      <c r="V34" s="506">
        <v>2.407</v>
      </c>
      <c r="W34" s="506">
        <v>2.3781020000000002</v>
      </c>
      <c r="X34" s="506">
        <v>2.105477</v>
      </c>
      <c r="Y34" s="506">
        <v>2.3819910000000002</v>
      </c>
      <c r="Z34" s="506">
        <v>2.4791340000000002</v>
      </c>
      <c r="AA34" s="506">
        <v>2.4766319999999999</v>
      </c>
      <c r="AB34" s="506">
        <v>2.129934</v>
      </c>
      <c r="AC34" s="506">
        <v>1.759827</v>
      </c>
      <c r="AD34" s="506">
        <v>2.2480720000000001</v>
      </c>
      <c r="AE34" s="506">
        <v>2.449576</v>
      </c>
      <c r="AF34" s="506">
        <v>2.3463850000000002</v>
      </c>
      <c r="AG34" s="506">
        <v>2.3799920000000001</v>
      </c>
      <c r="AH34" s="506">
        <v>2.2978160000000001</v>
      </c>
      <c r="AI34" s="506">
        <v>1.7285269999999999</v>
      </c>
      <c r="AJ34" s="506">
        <v>2.1130990000000001</v>
      </c>
      <c r="AK34" s="506">
        <v>2.3962590000000001</v>
      </c>
      <c r="AL34" s="506">
        <v>2.4860449999999998</v>
      </c>
      <c r="AM34" s="506">
        <v>2.4696549999999999</v>
      </c>
      <c r="AN34" s="506">
        <v>2.1856100000000001</v>
      </c>
      <c r="AO34" s="506">
        <v>2.139999</v>
      </c>
      <c r="AP34" s="506">
        <v>1.771711</v>
      </c>
      <c r="AQ34" s="506">
        <v>2.4506009999999998</v>
      </c>
      <c r="AR34" s="506">
        <v>2.3679579999999998</v>
      </c>
      <c r="AS34" s="506">
        <v>2.386361</v>
      </c>
      <c r="AT34" s="506">
        <v>2.409554</v>
      </c>
      <c r="AU34" s="506">
        <v>2.113712</v>
      </c>
      <c r="AV34" s="506">
        <v>2.4000720000000002</v>
      </c>
      <c r="AW34" s="506">
        <v>2.3780320000000001</v>
      </c>
      <c r="AX34" s="506">
        <v>2.4516580000000001</v>
      </c>
      <c r="AY34" s="506">
        <v>2.4607730000000001</v>
      </c>
      <c r="AZ34" s="506">
        <v>2.2955570000000001</v>
      </c>
      <c r="BA34" s="506">
        <v>1.715265</v>
      </c>
      <c r="BB34" s="506">
        <v>2.3959790000000001</v>
      </c>
      <c r="BC34" s="506">
        <v>2.4605579999999998</v>
      </c>
      <c r="BD34" s="705">
        <v>2.355766</v>
      </c>
      <c r="BE34" s="705">
        <v>2.4017089999999999</v>
      </c>
      <c r="BF34" s="705">
        <v>2.1936550000000001</v>
      </c>
      <c r="BG34" s="705">
        <v>1.791663</v>
      </c>
      <c r="BH34" s="705">
        <v>2.2395200000000002</v>
      </c>
      <c r="BI34" s="705">
        <v>2.3712399999999998</v>
      </c>
      <c r="BJ34" s="494">
        <v>2.41554</v>
      </c>
      <c r="BK34" s="494">
        <v>2.41554</v>
      </c>
      <c r="BL34" s="494">
        <v>2.1817799999999998</v>
      </c>
      <c r="BM34" s="494">
        <v>2.1023700000000001</v>
      </c>
      <c r="BN34" s="494">
        <v>2.2091599999999998</v>
      </c>
      <c r="BO34" s="494">
        <v>2.41554</v>
      </c>
      <c r="BP34" s="494">
        <v>2.3376199999999998</v>
      </c>
      <c r="BQ34" s="494">
        <v>2.41554</v>
      </c>
      <c r="BR34" s="494">
        <v>2.41554</v>
      </c>
      <c r="BS34" s="494">
        <v>2.3376199999999998</v>
      </c>
      <c r="BT34" s="494">
        <v>2.41554</v>
      </c>
      <c r="BU34" s="494">
        <v>2.3376199999999998</v>
      </c>
      <c r="BV34" s="494">
        <v>2.41554</v>
      </c>
    </row>
    <row r="35" spans="1:74" ht="11.05" customHeight="1" x14ac:dyDescent="0.2">
      <c r="A35" s="253" t="s">
        <v>667</v>
      </c>
      <c r="B35" s="484" t="s">
        <v>1036</v>
      </c>
      <c r="C35" s="506">
        <v>2.5383984929999999</v>
      </c>
      <c r="D35" s="506">
        <v>2.3637195480000002</v>
      </c>
      <c r="E35" s="506">
        <v>2.5126768030000002</v>
      </c>
      <c r="F35" s="506">
        <v>2.4584600750000001</v>
      </c>
      <c r="G35" s="506">
        <v>2.5740743909999999</v>
      </c>
      <c r="H35" s="506">
        <v>2.4206127940000002</v>
      </c>
      <c r="I35" s="506">
        <v>2.5416630809999998</v>
      </c>
      <c r="J35" s="506">
        <v>2.493076233</v>
      </c>
      <c r="K35" s="506">
        <v>2.3698172290000001</v>
      </c>
      <c r="L35" s="506">
        <v>2.3814373760000001</v>
      </c>
      <c r="M35" s="506">
        <v>2.3517225150000001</v>
      </c>
      <c r="N35" s="506">
        <v>2.4744136349999999</v>
      </c>
      <c r="O35" s="506">
        <v>2.570166526</v>
      </c>
      <c r="P35" s="506">
        <v>2.073726127</v>
      </c>
      <c r="Q35" s="506">
        <v>2.4211474750000002</v>
      </c>
      <c r="R35" s="506">
        <v>2.303364889</v>
      </c>
      <c r="S35" s="506">
        <v>2.3623638969999998</v>
      </c>
      <c r="T35" s="506">
        <v>2.3366264960000001</v>
      </c>
      <c r="U35" s="506">
        <v>2.4282567199999998</v>
      </c>
      <c r="V35" s="506">
        <v>2.4386904309999999</v>
      </c>
      <c r="W35" s="506">
        <v>2.2669035769999999</v>
      </c>
      <c r="X35" s="506">
        <v>2.3673957300000001</v>
      </c>
      <c r="Y35" s="506">
        <v>2.4805946909999999</v>
      </c>
      <c r="Z35" s="506">
        <v>2.638890983</v>
      </c>
      <c r="AA35" s="506">
        <v>2.4115053469999999</v>
      </c>
      <c r="AB35" s="506">
        <v>2.2091782919999998</v>
      </c>
      <c r="AC35" s="506">
        <v>2.51748605</v>
      </c>
      <c r="AD35" s="506">
        <v>2.1814047269999999</v>
      </c>
      <c r="AE35" s="506">
        <v>2.2980127619999999</v>
      </c>
      <c r="AF35" s="506">
        <v>2.333229373</v>
      </c>
      <c r="AG35" s="506">
        <v>2.3903478069999999</v>
      </c>
      <c r="AH35" s="506">
        <v>2.2928776530000001</v>
      </c>
      <c r="AI35" s="506">
        <v>2.1509347860000001</v>
      </c>
      <c r="AJ35" s="506">
        <v>2.1189708970000001</v>
      </c>
      <c r="AK35" s="506">
        <v>2.1497675209999998</v>
      </c>
      <c r="AL35" s="506">
        <v>2.3276987849999999</v>
      </c>
      <c r="AM35" s="506">
        <v>2.6601176660000001</v>
      </c>
      <c r="AN35" s="506">
        <v>2.2579637109999999</v>
      </c>
      <c r="AO35" s="506">
        <v>2.446587895</v>
      </c>
      <c r="AP35" s="506">
        <v>2.3587562000000002</v>
      </c>
      <c r="AQ35" s="506">
        <v>2.4140065169999998</v>
      </c>
      <c r="AR35" s="506">
        <v>2.0787795550000001</v>
      </c>
      <c r="AS35" s="506">
        <v>2.382581155</v>
      </c>
      <c r="AT35" s="506">
        <v>2.4592847760000001</v>
      </c>
      <c r="AU35" s="506">
        <v>2.1632538129999999</v>
      </c>
      <c r="AV35" s="506">
        <v>2.238708398</v>
      </c>
      <c r="AW35" s="506">
        <v>2.3115044770000002</v>
      </c>
      <c r="AX35" s="506">
        <v>2.584885528</v>
      </c>
      <c r="AY35" s="506">
        <v>2.605185031</v>
      </c>
      <c r="AZ35" s="506">
        <v>2.4845608260000001</v>
      </c>
      <c r="BA35" s="506">
        <v>2.651816003</v>
      </c>
      <c r="BB35" s="506">
        <v>2.3630176669999998</v>
      </c>
      <c r="BC35" s="506">
        <v>2.441987497</v>
      </c>
      <c r="BD35" s="705">
        <v>2.2927722149999998</v>
      </c>
      <c r="BE35" s="705">
        <v>2.392682449</v>
      </c>
      <c r="BF35" s="705">
        <v>2.3162524950000001</v>
      </c>
      <c r="BG35" s="705">
        <v>2.127353576</v>
      </c>
      <c r="BH35" s="705">
        <v>2.1793089999999999</v>
      </c>
      <c r="BI35" s="705">
        <v>2.3308010000000001</v>
      </c>
      <c r="BJ35" s="494">
        <v>2.448045</v>
      </c>
      <c r="BK35" s="494">
        <v>2.3475470000000001</v>
      </c>
      <c r="BL35" s="494">
        <v>2.1041340000000002</v>
      </c>
      <c r="BM35" s="494">
        <v>2.422863</v>
      </c>
      <c r="BN35" s="494">
        <v>2.2332809999999998</v>
      </c>
      <c r="BO35" s="494">
        <v>2.3529789999999999</v>
      </c>
      <c r="BP35" s="494">
        <v>2.276815</v>
      </c>
      <c r="BQ35" s="494">
        <v>2.3877489999999999</v>
      </c>
      <c r="BR35" s="494">
        <v>2.336033</v>
      </c>
      <c r="BS35" s="494">
        <v>2.1719219999999999</v>
      </c>
      <c r="BT35" s="494">
        <v>2.2176140000000002</v>
      </c>
      <c r="BU35" s="494">
        <v>2.361634</v>
      </c>
      <c r="BV35" s="494">
        <v>2.4728029999999999</v>
      </c>
    </row>
    <row r="36" spans="1:74" ht="11.05" customHeight="1" x14ac:dyDescent="0.2">
      <c r="A36" s="253" t="s">
        <v>668</v>
      </c>
      <c r="B36" s="484" t="s">
        <v>1049</v>
      </c>
      <c r="C36" s="506">
        <v>0.55604105400000003</v>
      </c>
      <c r="D36" s="506">
        <v>0.568946269</v>
      </c>
      <c r="E36" s="506">
        <v>0.675254197</v>
      </c>
      <c r="F36" s="506">
        <v>0.64904775999999997</v>
      </c>
      <c r="G36" s="506">
        <v>0.55314084500000005</v>
      </c>
      <c r="H36" s="506">
        <v>0.46401141800000001</v>
      </c>
      <c r="I36" s="506">
        <v>0.49904348199999998</v>
      </c>
      <c r="J36" s="506">
        <v>0.46676637100000001</v>
      </c>
      <c r="K36" s="506">
        <v>0.55559442400000003</v>
      </c>
      <c r="L36" s="506">
        <v>0.56890435399999995</v>
      </c>
      <c r="M36" s="506">
        <v>0.74342156299999995</v>
      </c>
      <c r="N36" s="506">
        <v>0.63309783200000003</v>
      </c>
      <c r="O36" s="506">
        <v>0.459257321</v>
      </c>
      <c r="P36" s="506">
        <v>0.48225167099999999</v>
      </c>
      <c r="Q36" s="506">
        <v>0.80387760799999997</v>
      </c>
      <c r="R36" s="506">
        <v>0.54751741200000004</v>
      </c>
      <c r="S36" s="506">
        <v>0.53470625199999999</v>
      </c>
      <c r="T36" s="506">
        <v>0.63538251899999998</v>
      </c>
      <c r="U36" s="506">
        <v>0.45202173600000001</v>
      </c>
      <c r="V36" s="506">
        <v>0.450892719</v>
      </c>
      <c r="W36" s="506">
        <v>0.566624499</v>
      </c>
      <c r="X36" s="506">
        <v>0.551901325</v>
      </c>
      <c r="Y36" s="506">
        <v>0.59530490599999997</v>
      </c>
      <c r="Z36" s="506">
        <v>0.695245958</v>
      </c>
      <c r="AA36" s="506">
        <v>0.52152241899999996</v>
      </c>
      <c r="AB36" s="506">
        <v>0.630065439</v>
      </c>
      <c r="AC36" s="506">
        <v>0.71854970399999996</v>
      </c>
      <c r="AD36" s="506">
        <v>0.67883593200000003</v>
      </c>
      <c r="AE36" s="506">
        <v>0.54393480299999997</v>
      </c>
      <c r="AF36" s="506">
        <v>0.58882283999999996</v>
      </c>
      <c r="AG36" s="506">
        <v>0.57297131000000001</v>
      </c>
      <c r="AH36" s="506">
        <v>0.48905159199999998</v>
      </c>
      <c r="AI36" s="506">
        <v>0.45530801999999998</v>
      </c>
      <c r="AJ36" s="506">
        <v>0.64289540300000003</v>
      </c>
      <c r="AK36" s="506">
        <v>0.68673810000000002</v>
      </c>
      <c r="AL36" s="506">
        <v>0.706240019</v>
      </c>
      <c r="AM36" s="506">
        <v>0.44187577900000002</v>
      </c>
      <c r="AN36" s="506">
        <v>0.72260278200000005</v>
      </c>
      <c r="AO36" s="506">
        <v>0.76779201399999997</v>
      </c>
      <c r="AP36" s="506">
        <v>0.74205569199999999</v>
      </c>
      <c r="AQ36" s="506">
        <v>0.70805870400000004</v>
      </c>
      <c r="AR36" s="506">
        <v>0.52130132900000004</v>
      </c>
      <c r="AS36" s="506">
        <v>0.55154884699999995</v>
      </c>
      <c r="AT36" s="506">
        <v>0.60010640800000004</v>
      </c>
      <c r="AU36" s="506">
        <v>0.487735535</v>
      </c>
      <c r="AV36" s="506">
        <v>0.68363101299999995</v>
      </c>
      <c r="AW36" s="506">
        <v>0.81572412699999997</v>
      </c>
      <c r="AX36" s="506">
        <v>0.68722221400000005</v>
      </c>
      <c r="AY36" s="506">
        <v>0.68839616100000001</v>
      </c>
      <c r="AZ36" s="506">
        <v>0.77056187899999995</v>
      </c>
      <c r="BA36" s="506">
        <v>0.91562698099999995</v>
      </c>
      <c r="BB36" s="506">
        <v>0.91479569999999999</v>
      </c>
      <c r="BC36" s="506">
        <v>0.78307990299999997</v>
      </c>
      <c r="BD36" s="705">
        <v>0.862837246</v>
      </c>
      <c r="BE36" s="705">
        <v>0.70068052000000003</v>
      </c>
      <c r="BF36" s="705">
        <v>0.75139655100000002</v>
      </c>
      <c r="BG36" s="705">
        <v>0.71508735999999995</v>
      </c>
      <c r="BH36" s="705">
        <v>0.85556310000000002</v>
      </c>
      <c r="BI36" s="705">
        <v>0.99327929999999998</v>
      </c>
      <c r="BJ36" s="494">
        <v>0.718665</v>
      </c>
      <c r="BK36" s="494">
        <v>0.66330829999999996</v>
      </c>
      <c r="BL36" s="494">
        <v>0.77542109999999997</v>
      </c>
      <c r="BM36" s="494">
        <v>1.014726</v>
      </c>
      <c r="BN36" s="494">
        <v>0.98909420000000003</v>
      </c>
      <c r="BO36" s="494">
        <v>0.92655410000000005</v>
      </c>
      <c r="BP36" s="494">
        <v>1.0769820000000001</v>
      </c>
      <c r="BQ36" s="494">
        <v>0.87100730000000004</v>
      </c>
      <c r="BR36" s="494">
        <v>0.87706819999999996</v>
      </c>
      <c r="BS36" s="494">
        <v>0.8202564</v>
      </c>
      <c r="BT36" s="494">
        <v>0.99714599999999998</v>
      </c>
      <c r="BU36" s="494">
        <v>1.061653</v>
      </c>
      <c r="BV36" s="494">
        <v>0.85403050000000003</v>
      </c>
    </row>
    <row r="37" spans="1:74" ht="11.05" customHeight="1" x14ac:dyDescent="0.2">
      <c r="A37" s="253" t="s">
        <v>669</v>
      </c>
      <c r="B37" s="516" t="s">
        <v>1050</v>
      </c>
      <c r="C37" s="506">
        <v>7.9098932999999996E-2</v>
      </c>
      <c r="D37" s="506">
        <v>6.9025095999999994E-2</v>
      </c>
      <c r="E37" s="506">
        <v>7.2007570000000007E-2</v>
      </c>
      <c r="F37" s="506">
        <v>5.6986938000000001E-2</v>
      </c>
      <c r="G37" s="506">
        <v>7.3385586000000003E-2</v>
      </c>
      <c r="H37" s="506">
        <v>4.0627436000000003E-2</v>
      </c>
      <c r="I37" s="506">
        <v>5.7498475E-2</v>
      </c>
      <c r="J37" s="506">
        <v>4.7226678000000001E-2</v>
      </c>
      <c r="K37" s="506">
        <v>5.2539475000000002E-2</v>
      </c>
      <c r="L37" s="506">
        <v>5.4941416999999999E-2</v>
      </c>
      <c r="M37" s="506">
        <v>5.2636744999999999E-2</v>
      </c>
      <c r="N37" s="506">
        <v>9.4480037000000003E-2</v>
      </c>
      <c r="O37" s="506">
        <v>0.16743904800000001</v>
      </c>
      <c r="P37" s="506">
        <v>0.16364062099999999</v>
      </c>
      <c r="Q37" s="506">
        <v>5.06145E-2</v>
      </c>
      <c r="R37" s="506">
        <v>6.4282599999999995E-2</v>
      </c>
      <c r="S37" s="506">
        <v>3.0509905E-2</v>
      </c>
      <c r="T37" s="506">
        <v>6.2714131000000006E-2</v>
      </c>
      <c r="U37" s="506">
        <v>6.0224921000000001E-2</v>
      </c>
      <c r="V37" s="506">
        <v>0.210045812</v>
      </c>
      <c r="W37" s="506">
        <v>0.13731048900000001</v>
      </c>
      <c r="X37" s="506">
        <v>2.7464367E-2</v>
      </c>
      <c r="Y37" s="506">
        <v>2.8636255999999999E-2</v>
      </c>
      <c r="Z37" s="506">
        <v>3.9257950999999999E-2</v>
      </c>
      <c r="AA37" s="506">
        <v>0.98390797600000002</v>
      </c>
      <c r="AB37" s="506">
        <v>9.6752643999999999E-2</v>
      </c>
      <c r="AC37" s="506">
        <v>1.9171304E-2</v>
      </c>
      <c r="AD37" s="506">
        <v>-1.7272501999999999E-2</v>
      </c>
      <c r="AE37" s="506">
        <v>-3.3430320000000001E-3</v>
      </c>
      <c r="AF37" s="506">
        <v>-1.8703447000000002E-2</v>
      </c>
      <c r="AG37" s="506">
        <v>2.4078605999999999E-2</v>
      </c>
      <c r="AH37" s="506">
        <v>1.8118476000000001E-2</v>
      </c>
      <c r="AI37" s="506">
        <v>-4.5139070000000002E-3</v>
      </c>
      <c r="AJ37" s="506">
        <v>-1.0522067E-2</v>
      </c>
      <c r="AK37" s="506">
        <v>-5.31549E-3</v>
      </c>
      <c r="AL37" s="506">
        <v>0.50694203900000001</v>
      </c>
      <c r="AM37" s="506">
        <v>6.1203150000000003E-3</v>
      </c>
      <c r="AN37" s="506">
        <v>0.19491961299999999</v>
      </c>
      <c r="AO37" s="506">
        <v>5.1043670000000003E-3</v>
      </c>
      <c r="AP37" s="506">
        <v>-6.21928E-4</v>
      </c>
      <c r="AQ37" s="506">
        <v>-4.9413510000000001E-3</v>
      </c>
      <c r="AR37" s="506">
        <v>-3.0171619999999999E-3</v>
      </c>
      <c r="AS37" s="506">
        <v>1.8784869999999999E-2</v>
      </c>
      <c r="AT37" s="506">
        <v>-5.515013E-3</v>
      </c>
      <c r="AU37" s="506">
        <v>1.2771320000000001E-3</v>
      </c>
      <c r="AV37" s="506">
        <v>5.3023057999999998E-2</v>
      </c>
      <c r="AW37" s="506">
        <v>-5.5230940000000001E-3</v>
      </c>
      <c r="AX37" s="506">
        <v>-2.821661E-3</v>
      </c>
      <c r="AY37" s="506">
        <v>0.13896813299999999</v>
      </c>
      <c r="AZ37" s="506">
        <v>2.161994E-3</v>
      </c>
      <c r="BA37" s="506">
        <v>2.8216690000000002E-3</v>
      </c>
      <c r="BB37" s="506">
        <v>1.213053E-3</v>
      </c>
      <c r="BC37" s="506">
        <v>2.0687959999999999E-3</v>
      </c>
      <c r="BD37" s="705">
        <v>2.4961757000000001E-2</v>
      </c>
      <c r="BE37" s="705">
        <v>2.2455019999999999E-2</v>
      </c>
      <c r="BF37" s="705">
        <v>2.026749E-3</v>
      </c>
      <c r="BG37" s="705">
        <v>-6.9085529999999996E-3</v>
      </c>
      <c r="BH37" s="705">
        <v>-7.4205900000000003E-3</v>
      </c>
      <c r="BI37" s="705">
        <v>-1.65411E-2</v>
      </c>
      <c r="BJ37" s="494">
        <v>0.1282962</v>
      </c>
      <c r="BK37" s="494">
        <v>0.30368719999999999</v>
      </c>
      <c r="BL37" s="494">
        <v>8.2007399999999994E-2</v>
      </c>
      <c r="BM37" s="494">
        <v>4.2574399999999998E-2</v>
      </c>
      <c r="BN37" s="494">
        <v>-4.3943000000000003E-3</v>
      </c>
      <c r="BO37" s="494">
        <v>-6.0297299999999996E-3</v>
      </c>
      <c r="BP37" s="494">
        <v>1.6989600000000001E-2</v>
      </c>
      <c r="BQ37" s="494">
        <v>5.5264599999999997E-2</v>
      </c>
      <c r="BR37" s="494">
        <v>-1.91074E-2</v>
      </c>
      <c r="BS37" s="494">
        <v>-1.5639500000000001E-2</v>
      </c>
      <c r="BT37" s="494">
        <v>-1.0719299999999999E-2</v>
      </c>
      <c r="BU37" s="494">
        <v>-1.24084E-2</v>
      </c>
      <c r="BV37" s="494">
        <v>0.15017800000000001</v>
      </c>
    </row>
    <row r="38" spans="1:74" ht="11.05" customHeight="1" x14ac:dyDescent="0.2">
      <c r="A38" s="253" t="s">
        <v>671</v>
      </c>
      <c r="B38" s="514" t="s">
        <v>1051</v>
      </c>
      <c r="C38" s="506">
        <v>13.123086000000001</v>
      </c>
      <c r="D38" s="506">
        <v>12.089384000000001</v>
      </c>
      <c r="E38" s="506">
        <v>11.631062</v>
      </c>
      <c r="F38" s="506">
        <v>10.320007</v>
      </c>
      <c r="G38" s="506">
        <v>10.692757</v>
      </c>
      <c r="H38" s="506">
        <v>12.925613</v>
      </c>
      <c r="I38" s="506">
        <v>16.439550000000001</v>
      </c>
      <c r="J38" s="506">
        <v>15.156836999999999</v>
      </c>
      <c r="K38" s="506">
        <v>12.229409</v>
      </c>
      <c r="L38" s="506">
        <v>11.363655</v>
      </c>
      <c r="M38" s="506">
        <v>11.296244</v>
      </c>
      <c r="N38" s="506">
        <v>12.930681</v>
      </c>
      <c r="O38" s="506">
        <v>13.223711</v>
      </c>
      <c r="P38" s="506">
        <v>12.147183999999999</v>
      </c>
      <c r="Q38" s="506">
        <v>11.930161</v>
      </c>
      <c r="R38" s="506">
        <v>10.610669</v>
      </c>
      <c r="S38" s="506">
        <v>11.314845</v>
      </c>
      <c r="T38" s="506">
        <v>13.754079000000001</v>
      </c>
      <c r="U38" s="506">
        <v>14.962937999999999</v>
      </c>
      <c r="V38" s="506">
        <v>15.637915</v>
      </c>
      <c r="W38" s="506">
        <v>12.591926000000001</v>
      </c>
      <c r="X38" s="506">
        <v>11.554100999999999</v>
      </c>
      <c r="Y38" s="506">
        <v>11.605649</v>
      </c>
      <c r="Z38" s="506">
        <v>12.645562999999999</v>
      </c>
      <c r="AA38" s="506">
        <v>13.97039</v>
      </c>
      <c r="AB38" s="506">
        <v>12.007031</v>
      </c>
      <c r="AC38" s="506">
        <v>12.109356</v>
      </c>
      <c r="AD38" s="506">
        <v>10.768197000000001</v>
      </c>
      <c r="AE38" s="506">
        <v>11.532183</v>
      </c>
      <c r="AF38" s="506">
        <v>12.668996</v>
      </c>
      <c r="AG38" s="506">
        <v>15.766400000000001</v>
      </c>
      <c r="AH38" s="506">
        <v>15.922114000000001</v>
      </c>
      <c r="AI38" s="506">
        <v>12.336512000000001</v>
      </c>
      <c r="AJ38" s="506">
        <v>11.119448999999999</v>
      </c>
      <c r="AK38" s="506">
        <v>11.434576</v>
      </c>
      <c r="AL38" s="506">
        <v>13.046155000000001</v>
      </c>
      <c r="AM38" s="506">
        <v>12.699878999999999</v>
      </c>
      <c r="AN38" s="506">
        <v>11.432169999999999</v>
      </c>
      <c r="AO38" s="506">
        <v>12.006843999999999</v>
      </c>
      <c r="AP38" s="506">
        <v>10.478032000000001</v>
      </c>
      <c r="AQ38" s="506">
        <v>10.839790000000001</v>
      </c>
      <c r="AR38" s="506">
        <v>12.018212999999999</v>
      </c>
      <c r="AS38" s="506">
        <v>15.607754999999999</v>
      </c>
      <c r="AT38" s="506">
        <v>13.951835000000001</v>
      </c>
      <c r="AU38" s="506">
        <v>12.559091</v>
      </c>
      <c r="AV38" s="506">
        <v>11.366149</v>
      </c>
      <c r="AW38" s="506">
        <v>11.584643</v>
      </c>
      <c r="AX38" s="506">
        <v>12.505335006999999</v>
      </c>
      <c r="AY38" s="506">
        <v>13.447781000000001</v>
      </c>
      <c r="AZ38" s="506">
        <v>11.872809999999999</v>
      </c>
      <c r="BA38" s="506">
        <v>11.641648999999999</v>
      </c>
      <c r="BB38" s="506">
        <v>10.659670999999999</v>
      </c>
      <c r="BC38" s="506">
        <v>11.366106</v>
      </c>
      <c r="BD38" s="705">
        <v>13.643476</v>
      </c>
      <c r="BE38" s="705">
        <v>16.019259999999999</v>
      </c>
      <c r="BF38" s="705">
        <v>14.508747</v>
      </c>
      <c r="BG38" s="705">
        <v>11.894012</v>
      </c>
      <c r="BH38" s="705">
        <v>11.185245999999999</v>
      </c>
      <c r="BI38" s="705">
        <v>11.354950000000001</v>
      </c>
      <c r="BJ38" s="494">
        <v>13.19143</v>
      </c>
      <c r="BK38" s="494">
        <v>13.611039999999999</v>
      </c>
      <c r="BL38" s="494">
        <v>11.38926</v>
      </c>
      <c r="BM38" s="494">
        <v>12.20646</v>
      </c>
      <c r="BN38" s="494">
        <v>10.980029999999999</v>
      </c>
      <c r="BO38" s="494">
        <v>11.566850000000001</v>
      </c>
      <c r="BP38" s="494">
        <v>13.45065</v>
      </c>
      <c r="BQ38" s="494">
        <v>16.34778</v>
      </c>
      <c r="BR38" s="494">
        <v>15.890930000000001</v>
      </c>
      <c r="BS38" s="494">
        <v>12.882619999999999</v>
      </c>
      <c r="BT38" s="494">
        <v>11.82657</v>
      </c>
      <c r="BU38" s="494">
        <v>11.742940000000001</v>
      </c>
      <c r="BV38" s="494">
        <v>13.331799999999999</v>
      </c>
    </row>
    <row r="39" spans="1:74" ht="11.05" customHeight="1" x14ac:dyDescent="0.2">
      <c r="A39" s="248"/>
      <c r="B39" s="68" t="s">
        <v>752</v>
      </c>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c r="AE39" s="507"/>
      <c r="AF39" s="507"/>
      <c r="AG39" s="507"/>
      <c r="AH39" s="507"/>
      <c r="AI39" s="507"/>
      <c r="AJ39" s="507"/>
      <c r="AK39" s="507"/>
      <c r="AL39" s="507"/>
      <c r="AM39" s="507"/>
      <c r="AN39" s="507"/>
      <c r="AO39" s="507"/>
      <c r="AP39" s="507"/>
      <c r="AQ39" s="507"/>
      <c r="AR39" s="507"/>
      <c r="AS39" s="507"/>
      <c r="AT39" s="507"/>
      <c r="AU39" s="507"/>
      <c r="AV39" s="507"/>
      <c r="AW39" s="507"/>
      <c r="AX39" s="507"/>
      <c r="AY39" s="507"/>
      <c r="AZ39" s="507"/>
      <c r="BA39" s="507"/>
      <c r="BB39" s="507"/>
      <c r="BC39" s="507"/>
      <c r="BD39" s="776"/>
      <c r="BE39" s="776"/>
      <c r="BF39" s="776"/>
      <c r="BG39" s="776"/>
      <c r="BH39" s="776"/>
      <c r="BI39" s="776"/>
      <c r="BJ39" s="512"/>
      <c r="BK39" s="512"/>
      <c r="BL39" s="512"/>
      <c r="BM39" s="512"/>
      <c r="BN39" s="512"/>
      <c r="BO39" s="512"/>
      <c r="BP39" s="512"/>
      <c r="BQ39" s="512"/>
      <c r="BR39" s="512"/>
      <c r="BS39" s="512"/>
      <c r="BT39" s="512"/>
      <c r="BU39" s="512"/>
      <c r="BV39" s="512"/>
    </row>
    <row r="40" spans="1:74" s="316" customFormat="1" ht="11.05" customHeight="1" x14ac:dyDescent="0.2">
      <c r="A40" s="513" t="s">
        <v>678</v>
      </c>
      <c r="B40" s="487" t="s">
        <v>1048</v>
      </c>
      <c r="C40" s="337">
        <v>73.259951530999999</v>
      </c>
      <c r="D40" s="337">
        <v>67.654470105000001</v>
      </c>
      <c r="E40" s="337">
        <v>65.068243209000002</v>
      </c>
      <c r="F40" s="337">
        <v>57.202935642</v>
      </c>
      <c r="G40" s="337">
        <v>60.394933334999997</v>
      </c>
      <c r="H40" s="337">
        <v>70.887366432999997</v>
      </c>
      <c r="I40" s="337">
        <v>85.716189048999993</v>
      </c>
      <c r="J40" s="337">
        <v>80.268623456</v>
      </c>
      <c r="K40" s="337">
        <v>65.967980878999995</v>
      </c>
      <c r="L40" s="337">
        <v>61.587350325999999</v>
      </c>
      <c r="M40" s="337">
        <v>62.381988096000001</v>
      </c>
      <c r="N40" s="337">
        <v>74.066202825999994</v>
      </c>
      <c r="O40" s="337">
        <v>75.203105309999998</v>
      </c>
      <c r="P40" s="337">
        <v>72.461637197000002</v>
      </c>
      <c r="Q40" s="337">
        <v>66.008560861999996</v>
      </c>
      <c r="R40" s="337">
        <v>59.160415356000001</v>
      </c>
      <c r="S40" s="337">
        <v>62.841729313999998</v>
      </c>
      <c r="T40" s="337">
        <v>75.698846343</v>
      </c>
      <c r="U40" s="337">
        <v>83.134663066000002</v>
      </c>
      <c r="V40" s="337">
        <v>84.776085179000006</v>
      </c>
      <c r="W40" s="337">
        <v>68.984147053000001</v>
      </c>
      <c r="X40" s="337">
        <v>63.495807091000003</v>
      </c>
      <c r="Y40" s="337">
        <v>64.770424520999995</v>
      </c>
      <c r="Z40" s="337">
        <v>71.358592224000006</v>
      </c>
      <c r="AA40" s="337">
        <v>81.805861011999994</v>
      </c>
      <c r="AB40" s="337">
        <v>69.174548702999999</v>
      </c>
      <c r="AC40" s="337">
        <v>68.017681647000003</v>
      </c>
      <c r="AD40" s="337">
        <v>59.174351147000003</v>
      </c>
      <c r="AE40" s="337">
        <v>65.437802590999993</v>
      </c>
      <c r="AF40" s="337">
        <v>73.198368613</v>
      </c>
      <c r="AG40" s="337">
        <v>83.176610875999998</v>
      </c>
      <c r="AH40" s="337">
        <v>82.809029881000001</v>
      </c>
      <c r="AI40" s="337">
        <v>68.908996502999997</v>
      </c>
      <c r="AJ40" s="337">
        <v>61.427862691000001</v>
      </c>
      <c r="AK40" s="337">
        <v>64.387994925000001</v>
      </c>
      <c r="AL40" s="337">
        <v>75.256463867999997</v>
      </c>
      <c r="AM40" s="337">
        <v>72.639659834</v>
      </c>
      <c r="AN40" s="337">
        <v>64.733321043999993</v>
      </c>
      <c r="AO40" s="337">
        <v>68.953841136999998</v>
      </c>
      <c r="AP40" s="337">
        <v>58.785967917999997</v>
      </c>
      <c r="AQ40" s="337">
        <v>62.523123439999999</v>
      </c>
      <c r="AR40" s="337">
        <v>70.367586840000001</v>
      </c>
      <c r="AS40" s="337">
        <v>85.222901702000001</v>
      </c>
      <c r="AT40" s="337">
        <v>82.730104138000002</v>
      </c>
      <c r="AU40" s="337">
        <v>70.787788474999999</v>
      </c>
      <c r="AV40" s="337">
        <v>62.844989839999997</v>
      </c>
      <c r="AW40" s="337">
        <v>66.808247528999999</v>
      </c>
      <c r="AX40" s="337">
        <v>73.905745151999994</v>
      </c>
      <c r="AY40" s="337">
        <v>81.279220632000005</v>
      </c>
      <c r="AZ40" s="337">
        <v>69.097081191000001</v>
      </c>
      <c r="BA40" s="337">
        <v>67.425754491000006</v>
      </c>
      <c r="BB40" s="337">
        <v>61.319763686000002</v>
      </c>
      <c r="BC40" s="337">
        <v>66.427779365000006</v>
      </c>
      <c r="BD40" s="760">
        <v>79.989534976000002</v>
      </c>
      <c r="BE40" s="760">
        <v>87.505925059999996</v>
      </c>
      <c r="BF40" s="760">
        <v>84.204642323000002</v>
      </c>
      <c r="BG40" s="760">
        <v>69.756990626000004</v>
      </c>
      <c r="BH40" s="760">
        <v>62.483387200000003</v>
      </c>
      <c r="BI40" s="760">
        <v>63.938301463999998</v>
      </c>
      <c r="BJ40" s="500">
        <v>77.559809999999999</v>
      </c>
      <c r="BK40" s="500">
        <v>81.519859999999994</v>
      </c>
      <c r="BL40" s="500">
        <v>67.600939999999994</v>
      </c>
      <c r="BM40" s="500">
        <v>69.668260000000004</v>
      </c>
      <c r="BN40" s="500">
        <v>62.108229999999999</v>
      </c>
      <c r="BO40" s="500">
        <v>66.032939999999996</v>
      </c>
      <c r="BP40" s="500">
        <v>76.401300000000006</v>
      </c>
      <c r="BQ40" s="500">
        <v>88.802549999999997</v>
      </c>
      <c r="BR40" s="500">
        <v>87.444820000000007</v>
      </c>
      <c r="BS40" s="500">
        <v>71.486930000000001</v>
      </c>
      <c r="BT40" s="500">
        <v>65.796019999999999</v>
      </c>
      <c r="BU40" s="500">
        <v>67.320740000000001</v>
      </c>
      <c r="BV40" s="500">
        <v>77.477000000000004</v>
      </c>
    </row>
    <row r="41" spans="1:74" ht="11.05" customHeight="1" x14ac:dyDescent="0.2">
      <c r="A41" s="253" t="s">
        <v>672</v>
      </c>
      <c r="B41" s="516" t="s">
        <v>1042</v>
      </c>
      <c r="C41" s="506">
        <v>28.935795260999999</v>
      </c>
      <c r="D41" s="506">
        <v>26.681629088000001</v>
      </c>
      <c r="E41" s="506">
        <v>26.442823409999999</v>
      </c>
      <c r="F41" s="506">
        <v>22.257398069000001</v>
      </c>
      <c r="G41" s="506">
        <v>22.114343509000001</v>
      </c>
      <c r="H41" s="506">
        <v>28.131780316</v>
      </c>
      <c r="I41" s="506">
        <v>37.177549521000003</v>
      </c>
      <c r="J41" s="506">
        <v>33.970098319999998</v>
      </c>
      <c r="K41" s="506">
        <v>27.162657158999998</v>
      </c>
      <c r="L41" s="506">
        <v>24.548344002</v>
      </c>
      <c r="M41" s="506">
        <v>20.566916882000001</v>
      </c>
      <c r="N41" s="506">
        <v>26.296085426000001</v>
      </c>
      <c r="O41" s="506">
        <v>26.389330203</v>
      </c>
      <c r="P41" s="506">
        <v>22.949838454000002</v>
      </c>
      <c r="Q41" s="506">
        <v>24.345029590999999</v>
      </c>
      <c r="R41" s="506">
        <v>22.159965944</v>
      </c>
      <c r="S41" s="506">
        <v>22.727601753999998</v>
      </c>
      <c r="T41" s="506">
        <v>27.999774435999999</v>
      </c>
      <c r="U41" s="506">
        <v>31.942890851000001</v>
      </c>
      <c r="V41" s="506">
        <v>33.437001318</v>
      </c>
      <c r="W41" s="506">
        <v>26.072315138</v>
      </c>
      <c r="X41" s="506">
        <v>26.671328905999999</v>
      </c>
      <c r="Y41" s="506">
        <v>26.072399527000002</v>
      </c>
      <c r="Z41" s="506">
        <v>27.822578641</v>
      </c>
      <c r="AA41" s="506">
        <v>27.728312468999999</v>
      </c>
      <c r="AB41" s="506">
        <v>24.459084074</v>
      </c>
      <c r="AC41" s="506">
        <v>25.947734256</v>
      </c>
      <c r="AD41" s="506">
        <v>20.330661221</v>
      </c>
      <c r="AE41" s="506">
        <v>23.696620188000001</v>
      </c>
      <c r="AF41" s="506">
        <v>30.392852474000001</v>
      </c>
      <c r="AG41" s="506">
        <v>37.149022737000003</v>
      </c>
      <c r="AH41" s="506">
        <v>36.533886088000003</v>
      </c>
      <c r="AI41" s="506">
        <v>30.684391844</v>
      </c>
      <c r="AJ41" s="506">
        <v>27.083527145000001</v>
      </c>
      <c r="AK41" s="506">
        <v>25.713037833000001</v>
      </c>
      <c r="AL41" s="506">
        <v>28.249464356000001</v>
      </c>
      <c r="AM41" s="506">
        <v>30.760508476999998</v>
      </c>
      <c r="AN41" s="506">
        <v>27.41496463</v>
      </c>
      <c r="AO41" s="506">
        <v>29.250988804999999</v>
      </c>
      <c r="AP41" s="506">
        <v>23.233795242999999</v>
      </c>
      <c r="AQ41" s="506">
        <v>26.621627404000002</v>
      </c>
      <c r="AR41" s="506">
        <v>32.807063663000001</v>
      </c>
      <c r="AS41" s="506">
        <v>41.396604242000002</v>
      </c>
      <c r="AT41" s="506">
        <v>39.083980377000003</v>
      </c>
      <c r="AU41" s="506">
        <v>33.243518217999998</v>
      </c>
      <c r="AV41" s="506">
        <v>27.304447866</v>
      </c>
      <c r="AW41" s="506">
        <v>28.731118781999999</v>
      </c>
      <c r="AX41" s="506">
        <v>32.063719646999999</v>
      </c>
      <c r="AY41" s="506">
        <v>33.399440705000004</v>
      </c>
      <c r="AZ41" s="506">
        <v>31.446299244999999</v>
      </c>
      <c r="BA41" s="506">
        <v>30.617557441999999</v>
      </c>
      <c r="BB41" s="506">
        <v>26.870536170000001</v>
      </c>
      <c r="BC41" s="506">
        <v>28.03451123</v>
      </c>
      <c r="BD41" s="705">
        <v>35.975526309999999</v>
      </c>
      <c r="BE41" s="705">
        <v>42.989792903999998</v>
      </c>
      <c r="BF41" s="705">
        <v>40.317005510000001</v>
      </c>
      <c r="BG41" s="705">
        <v>33.968484320000002</v>
      </c>
      <c r="BH41" s="705">
        <v>28.030637120000002</v>
      </c>
      <c r="BI41" s="705">
        <v>28.484814868000001</v>
      </c>
      <c r="BJ41" s="494">
        <v>33.024320000000003</v>
      </c>
      <c r="BK41" s="494">
        <v>32.680129999999998</v>
      </c>
      <c r="BL41" s="494">
        <v>27.47541</v>
      </c>
      <c r="BM41" s="494">
        <v>30.611750000000001</v>
      </c>
      <c r="BN41" s="494">
        <v>27.842169999999999</v>
      </c>
      <c r="BO41" s="494">
        <v>28.88383</v>
      </c>
      <c r="BP41" s="494">
        <v>32.028739999999999</v>
      </c>
      <c r="BQ41" s="494">
        <v>42.470700000000001</v>
      </c>
      <c r="BR41" s="494">
        <v>41.301049999999996</v>
      </c>
      <c r="BS41" s="494">
        <v>34.056519999999999</v>
      </c>
      <c r="BT41" s="494">
        <v>31.543489999999998</v>
      </c>
      <c r="BU41" s="494">
        <v>27.743379999999998</v>
      </c>
      <c r="BV41" s="494">
        <v>30.698080000000001</v>
      </c>
    </row>
    <row r="42" spans="1:74" ht="11.05" customHeight="1" x14ac:dyDescent="0.2">
      <c r="A42" s="253" t="s">
        <v>673</v>
      </c>
      <c r="B42" s="484" t="s">
        <v>474</v>
      </c>
      <c r="C42" s="506">
        <v>14.888628619</v>
      </c>
      <c r="D42" s="506">
        <v>14.367379849000001</v>
      </c>
      <c r="E42" s="506">
        <v>11.616682049</v>
      </c>
      <c r="F42" s="506">
        <v>9.1609584010000003</v>
      </c>
      <c r="G42" s="506">
        <v>11.001349426000001</v>
      </c>
      <c r="H42" s="506">
        <v>15.454197696</v>
      </c>
      <c r="I42" s="506">
        <v>21.467317053999999</v>
      </c>
      <c r="J42" s="506">
        <v>19.385219213999999</v>
      </c>
      <c r="K42" s="506">
        <v>12.908088861</v>
      </c>
      <c r="L42" s="506">
        <v>11.372433963000001</v>
      </c>
      <c r="M42" s="506">
        <v>14.219446977</v>
      </c>
      <c r="N42" s="506">
        <v>18.586537236000002</v>
      </c>
      <c r="O42" s="506">
        <v>19.208330678999999</v>
      </c>
      <c r="P42" s="506">
        <v>23.066113305999998</v>
      </c>
      <c r="Q42" s="506">
        <v>14.576999983</v>
      </c>
      <c r="R42" s="506">
        <v>12.215670810000001</v>
      </c>
      <c r="S42" s="506">
        <v>13.595573988</v>
      </c>
      <c r="T42" s="506">
        <v>20.315312474999999</v>
      </c>
      <c r="U42" s="506">
        <v>23.964789764999999</v>
      </c>
      <c r="V42" s="506">
        <v>23.560650880000001</v>
      </c>
      <c r="W42" s="506">
        <v>15.528505542</v>
      </c>
      <c r="X42" s="506">
        <v>10.935695972</v>
      </c>
      <c r="Y42" s="506">
        <v>11.432377897</v>
      </c>
      <c r="Z42" s="506">
        <v>13.385060205</v>
      </c>
      <c r="AA42" s="506">
        <v>23.865950931</v>
      </c>
      <c r="AB42" s="506">
        <v>17.659593537999999</v>
      </c>
      <c r="AC42" s="506">
        <v>13.717796140000001</v>
      </c>
      <c r="AD42" s="506">
        <v>13.464845146</v>
      </c>
      <c r="AE42" s="506">
        <v>13.798435320999999</v>
      </c>
      <c r="AF42" s="506">
        <v>15.287973982</v>
      </c>
      <c r="AG42" s="506">
        <v>18.171483153</v>
      </c>
      <c r="AH42" s="506">
        <v>19.092617079</v>
      </c>
      <c r="AI42" s="506">
        <v>12.376879213</v>
      </c>
      <c r="AJ42" s="506">
        <v>9.0460841829999996</v>
      </c>
      <c r="AK42" s="506">
        <v>11.387858517</v>
      </c>
      <c r="AL42" s="506">
        <v>17.032377150999999</v>
      </c>
      <c r="AM42" s="506">
        <v>12.451085295</v>
      </c>
      <c r="AN42" s="506">
        <v>10.585938820999999</v>
      </c>
      <c r="AO42" s="506">
        <v>11.673125347999999</v>
      </c>
      <c r="AP42" s="506">
        <v>10.139908514</v>
      </c>
      <c r="AQ42" s="506">
        <v>8.7695523830000006</v>
      </c>
      <c r="AR42" s="506">
        <v>10.213133951</v>
      </c>
      <c r="AS42" s="506">
        <v>16.118471666000001</v>
      </c>
      <c r="AT42" s="506">
        <v>15.812427497</v>
      </c>
      <c r="AU42" s="506">
        <v>11.52792051</v>
      </c>
      <c r="AV42" s="506">
        <v>8.8704651820000002</v>
      </c>
      <c r="AW42" s="506">
        <v>10.361991740000001</v>
      </c>
      <c r="AX42" s="506">
        <v>12.319769561999999</v>
      </c>
      <c r="AY42" s="506">
        <v>17.911579714999998</v>
      </c>
      <c r="AZ42" s="506">
        <v>9.9179207829999996</v>
      </c>
      <c r="BA42" s="506">
        <v>8.391277358</v>
      </c>
      <c r="BB42" s="506">
        <v>8.9550994480000004</v>
      </c>
      <c r="BC42" s="506">
        <v>10.761551139</v>
      </c>
      <c r="BD42" s="705">
        <v>15.187447731000001</v>
      </c>
      <c r="BE42" s="705">
        <v>16.320773387999999</v>
      </c>
      <c r="BF42" s="705">
        <v>14.941594212</v>
      </c>
      <c r="BG42" s="705">
        <v>8.7313683750000006</v>
      </c>
      <c r="BH42" s="705">
        <v>6.7382460000000002</v>
      </c>
      <c r="BI42" s="705">
        <v>7.747649</v>
      </c>
      <c r="BJ42" s="494">
        <v>15.009639999999999</v>
      </c>
      <c r="BK42" s="494">
        <v>18.821300000000001</v>
      </c>
      <c r="BL42" s="494">
        <v>13.35375</v>
      </c>
      <c r="BM42" s="494">
        <v>9.9329190000000001</v>
      </c>
      <c r="BN42" s="494">
        <v>6.9366469999999998</v>
      </c>
      <c r="BO42" s="494">
        <v>7.9261660000000003</v>
      </c>
      <c r="BP42" s="494">
        <v>14.329879999999999</v>
      </c>
      <c r="BQ42" s="494">
        <v>16.688690000000001</v>
      </c>
      <c r="BR42" s="494">
        <v>16.75121</v>
      </c>
      <c r="BS42" s="494">
        <v>10.01183</v>
      </c>
      <c r="BT42" s="494">
        <v>7.61029</v>
      </c>
      <c r="BU42" s="494">
        <v>10.557589999999999</v>
      </c>
      <c r="BV42" s="494">
        <v>16.62501</v>
      </c>
    </row>
    <row r="43" spans="1:74" ht="11.05" customHeight="1" x14ac:dyDescent="0.2">
      <c r="A43" s="253" t="s">
        <v>674</v>
      </c>
      <c r="B43" s="484" t="s">
        <v>1043</v>
      </c>
      <c r="C43" s="506">
        <v>24.934111000000001</v>
      </c>
      <c r="D43" s="506">
        <v>22.001196</v>
      </c>
      <c r="E43" s="506">
        <v>21.964994999999998</v>
      </c>
      <c r="F43" s="506">
        <v>20.822652000000001</v>
      </c>
      <c r="G43" s="506">
        <v>22.672436000000001</v>
      </c>
      <c r="H43" s="506">
        <v>23.568380999999999</v>
      </c>
      <c r="I43" s="506">
        <v>24.085398999999999</v>
      </c>
      <c r="J43" s="506">
        <v>24.138093000000001</v>
      </c>
      <c r="K43" s="506">
        <v>22.629688000000002</v>
      </c>
      <c r="L43" s="506">
        <v>21.771270000000001</v>
      </c>
      <c r="M43" s="506">
        <v>22.651841999999998</v>
      </c>
      <c r="N43" s="506">
        <v>24.509457000000001</v>
      </c>
      <c r="O43" s="506">
        <v>25.059024999999998</v>
      </c>
      <c r="P43" s="506">
        <v>22.059631</v>
      </c>
      <c r="Q43" s="506">
        <v>21.140552</v>
      </c>
      <c r="R43" s="506">
        <v>19.603925</v>
      </c>
      <c r="S43" s="506">
        <v>21.749980999999998</v>
      </c>
      <c r="T43" s="506">
        <v>23.295214999999999</v>
      </c>
      <c r="U43" s="506">
        <v>23.527076999999998</v>
      </c>
      <c r="V43" s="506">
        <v>24.210357999999999</v>
      </c>
      <c r="W43" s="506">
        <v>22.781082999999999</v>
      </c>
      <c r="X43" s="506">
        <v>21.486812</v>
      </c>
      <c r="Y43" s="506">
        <v>21.970548000000001</v>
      </c>
      <c r="Z43" s="506">
        <v>24.808299999999999</v>
      </c>
      <c r="AA43" s="506">
        <v>24.976103999999999</v>
      </c>
      <c r="AB43" s="506">
        <v>21.677513999999999</v>
      </c>
      <c r="AC43" s="506">
        <v>22.356406</v>
      </c>
      <c r="AD43" s="506">
        <v>19.338346000000001</v>
      </c>
      <c r="AE43" s="506">
        <v>22.62135</v>
      </c>
      <c r="AF43" s="506">
        <v>23.104254000000001</v>
      </c>
      <c r="AG43" s="506">
        <v>23.994440999999998</v>
      </c>
      <c r="AH43" s="506">
        <v>23.605253999999999</v>
      </c>
      <c r="AI43" s="506">
        <v>22.09065</v>
      </c>
      <c r="AJ43" s="506">
        <v>20.431763</v>
      </c>
      <c r="AK43" s="506">
        <v>22.007086000000001</v>
      </c>
      <c r="AL43" s="506">
        <v>24.383047000000001</v>
      </c>
      <c r="AM43" s="506">
        <v>24.382957999999999</v>
      </c>
      <c r="AN43" s="506">
        <v>21.35632</v>
      </c>
      <c r="AO43" s="506">
        <v>21.878081000000002</v>
      </c>
      <c r="AP43" s="506">
        <v>20.077632000000001</v>
      </c>
      <c r="AQ43" s="506">
        <v>22.207439000000001</v>
      </c>
      <c r="AR43" s="506">
        <v>23.373743000000001</v>
      </c>
      <c r="AS43" s="506">
        <v>24.054993</v>
      </c>
      <c r="AT43" s="506">
        <v>23.876401000000001</v>
      </c>
      <c r="AU43" s="506">
        <v>22.623988000000001</v>
      </c>
      <c r="AV43" s="506">
        <v>21.732585</v>
      </c>
      <c r="AW43" s="506">
        <v>22.630302</v>
      </c>
      <c r="AX43" s="506">
        <v>24.396889000000002</v>
      </c>
      <c r="AY43" s="506">
        <v>24.642478000000001</v>
      </c>
      <c r="AZ43" s="506">
        <v>22.390941999999999</v>
      </c>
      <c r="BA43" s="506">
        <v>21.840306000000002</v>
      </c>
      <c r="BB43" s="506">
        <v>19.02272</v>
      </c>
      <c r="BC43" s="506">
        <v>22.118300000000001</v>
      </c>
      <c r="BD43" s="705">
        <v>23.234210999999998</v>
      </c>
      <c r="BE43" s="705">
        <v>23.685130000000001</v>
      </c>
      <c r="BF43" s="705">
        <v>24.107386999999999</v>
      </c>
      <c r="BG43" s="705">
        <v>22.608529000000001</v>
      </c>
      <c r="BH43" s="705">
        <v>21.853570000000001</v>
      </c>
      <c r="BI43" s="705">
        <v>21.650189999999998</v>
      </c>
      <c r="BJ43" s="494">
        <v>24.130769999999998</v>
      </c>
      <c r="BK43" s="494">
        <v>24.37726</v>
      </c>
      <c r="BL43" s="494">
        <v>21.223020000000002</v>
      </c>
      <c r="BM43" s="494">
        <v>21.859359999999999</v>
      </c>
      <c r="BN43" s="494">
        <v>19.981089999999998</v>
      </c>
      <c r="BO43" s="494">
        <v>22.809149999999999</v>
      </c>
      <c r="BP43" s="494">
        <v>23.590890000000002</v>
      </c>
      <c r="BQ43" s="494">
        <v>24.37726</v>
      </c>
      <c r="BR43" s="494">
        <v>24.37726</v>
      </c>
      <c r="BS43" s="494">
        <v>22.647169999999999</v>
      </c>
      <c r="BT43" s="494">
        <v>20.425139999999999</v>
      </c>
      <c r="BU43" s="494">
        <v>22.82321</v>
      </c>
      <c r="BV43" s="494">
        <v>24.37726</v>
      </c>
    </row>
    <row r="44" spans="1:74" ht="11.05" customHeight="1" x14ac:dyDescent="0.2">
      <c r="A44" s="253" t="s">
        <v>675</v>
      </c>
      <c r="B44" s="484" t="s">
        <v>1036</v>
      </c>
      <c r="C44" s="506">
        <v>0.97085579</v>
      </c>
      <c r="D44" s="506">
        <v>1.051570216</v>
      </c>
      <c r="E44" s="506">
        <v>1.095693381</v>
      </c>
      <c r="F44" s="506">
        <v>1.0209827520000001</v>
      </c>
      <c r="G44" s="506">
        <v>1.0279695259999999</v>
      </c>
      <c r="H44" s="506">
        <v>0.80450168700000002</v>
      </c>
      <c r="I44" s="506">
        <v>0.67303784</v>
      </c>
      <c r="J44" s="506">
        <v>0.65406058</v>
      </c>
      <c r="K44" s="506">
        <v>0.56007577099999994</v>
      </c>
      <c r="L44" s="506">
        <v>0.50482889200000003</v>
      </c>
      <c r="M44" s="506">
        <v>0.60738409500000001</v>
      </c>
      <c r="N44" s="506">
        <v>0.76363983000000002</v>
      </c>
      <c r="O44" s="506">
        <v>0.92799121699999998</v>
      </c>
      <c r="P44" s="506">
        <v>0.70604274</v>
      </c>
      <c r="Q44" s="506">
        <v>1.1286526610000001</v>
      </c>
      <c r="R44" s="506">
        <v>0.88321707100000002</v>
      </c>
      <c r="S44" s="506">
        <v>0.89179540899999998</v>
      </c>
      <c r="T44" s="506">
        <v>0.71263759000000004</v>
      </c>
      <c r="U44" s="506">
        <v>0.83645899300000004</v>
      </c>
      <c r="V44" s="506">
        <v>0.76933964300000002</v>
      </c>
      <c r="W44" s="506">
        <v>0.83284890499999997</v>
      </c>
      <c r="X44" s="506">
        <v>0.79488323599999999</v>
      </c>
      <c r="Y44" s="506">
        <v>0.885113763</v>
      </c>
      <c r="Z44" s="506">
        <v>0.75470889200000002</v>
      </c>
      <c r="AA44" s="506">
        <v>0.75367160899999996</v>
      </c>
      <c r="AB44" s="506">
        <v>0.81267897600000005</v>
      </c>
      <c r="AC44" s="506">
        <v>1.0552259749999999</v>
      </c>
      <c r="AD44" s="506">
        <v>0.92378893100000004</v>
      </c>
      <c r="AE44" s="506">
        <v>0.80008991500000004</v>
      </c>
      <c r="AF44" s="506">
        <v>0.65950751399999996</v>
      </c>
      <c r="AG44" s="506">
        <v>0.56647437899999997</v>
      </c>
      <c r="AH44" s="506">
        <v>0.56591977699999996</v>
      </c>
      <c r="AI44" s="506">
        <v>0.56700199799999995</v>
      </c>
      <c r="AJ44" s="506">
        <v>0.50966255100000002</v>
      </c>
      <c r="AK44" s="506">
        <v>0.61831661400000004</v>
      </c>
      <c r="AL44" s="506">
        <v>0.86450828099999999</v>
      </c>
      <c r="AM44" s="506">
        <v>1.0809196430000001</v>
      </c>
      <c r="AN44" s="506">
        <v>0.74634627899999995</v>
      </c>
      <c r="AO44" s="506">
        <v>0.95171629800000002</v>
      </c>
      <c r="AP44" s="506">
        <v>0.77694200499999999</v>
      </c>
      <c r="AQ44" s="506">
        <v>0.82517121699999996</v>
      </c>
      <c r="AR44" s="506">
        <v>0.44462737200000002</v>
      </c>
      <c r="AS44" s="506">
        <v>0.65481561300000002</v>
      </c>
      <c r="AT44" s="506">
        <v>0.62451416999999998</v>
      </c>
      <c r="AU44" s="506">
        <v>0.463388725</v>
      </c>
      <c r="AV44" s="506">
        <v>0.691531389</v>
      </c>
      <c r="AW44" s="506">
        <v>0.58626582299999996</v>
      </c>
      <c r="AX44" s="506">
        <v>1.0245862910000001</v>
      </c>
      <c r="AY44" s="506">
        <v>1.1285164510000001</v>
      </c>
      <c r="AZ44" s="506">
        <v>0.88396197099999996</v>
      </c>
      <c r="BA44" s="506">
        <v>1.033875463</v>
      </c>
      <c r="BB44" s="506">
        <v>0.83024006800000005</v>
      </c>
      <c r="BC44" s="506">
        <v>0.83513793700000005</v>
      </c>
      <c r="BD44" s="705">
        <v>0.47167778799999999</v>
      </c>
      <c r="BE44" s="705">
        <v>0.46820125499999998</v>
      </c>
      <c r="BF44" s="705">
        <v>0.779167155</v>
      </c>
      <c r="BG44" s="705">
        <v>0.61086282800000002</v>
      </c>
      <c r="BH44" s="705">
        <v>0.67552540000000005</v>
      </c>
      <c r="BI44" s="705">
        <v>0.68244340000000003</v>
      </c>
      <c r="BJ44" s="494">
        <v>0.87872150000000004</v>
      </c>
      <c r="BK44" s="494">
        <v>0.9129564</v>
      </c>
      <c r="BL44" s="494">
        <v>0.78737889999999999</v>
      </c>
      <c r="BM44" s="494">
        <v>1.0002439999999999</v>
      </c>
      <c r="BN44" s="494">
        <v>0.96659859999999997</v>
      </c>
      <c r="BO44" s="494">
        <v>0.93323509999999998</v>
      </c>
      <c r="BP44" s="494">
        <v>0.69779939999999996</v>
      </c>
      <c r="BQ44" s="494">
        <v>0.64332080000000003</v>
      </c>
      <c r="BR44" s="494">
        <v>0.57142009999999999</v>
      </c>
      <c r="BS44" s="494">
        <v>0.51757039999999999</v>
      </c>
      <c r="BT44" s="494">
        <v>0.623942</v>
      </c>
      <c r="BU44" s="494">
        <v>0.65586489999999997</v>
      </c>
      <c r="BV44" s="494">
        <v>0.8643672</v>
      </c>
    </row>
    <row r="45" spans="1:74" ht="11.05" customHeight="1" x14ac:dyDescent="0.2">
      <c r="A45" s="253" t="s">
        <v>676</v>
      </c>
      <c r="B45" s="484" t="s">
        <v>1049</v>
      </c>
      <c r="C45" s="506">
        <v>3.3150949550000002</v>
      </c>
      <c r="D45" s="506">
        <v>3.3268411449999999</v>
      </c>
      <c r="E45" s="506">
        <v>3.6932036749999999</v>
      </c>
      <c r="F45" s="506">
        <v>3.6973665549999999</v>
      </c>
      <c r="G45" s="506">
        <v>3.3819030739999998</v>
      </c>
      <c r="H45" s="506">
        <v>2.7525077019999999</v>
      </c>
      <c r="I45" s="506">
        <v>2.1656934880000001</v>
      </c>
      <c r="J45" s="506">
        <v>1.9846638670000001</v>
      </c>
      <c r="K45" s="506">
        <v>2.5485602059999999</v>
      </c>
      <c r="L45" s="506">
        <v>3.2104155379999999</v>
      </c>
      <c r="M45" s="506">
        <v>4.086425352</v>
      </c>
      <c r="N45" s="506">
        <v>3.628773051</v>
      </c>
      <c r="O45" s="506">
        <v>3.3949758929999998</v>
      </c>
      <c r="P45" s="506">
        <v>3.3820912729999999</v>
      </c>
      <c r="Q45" s="506">
        <v>4.5584076549999999</v>
      </c>
      <c r="R45" s="506">
        <v>3.9993899759999998</v>
      </c>
      <c r="S45" s="506">
        <v>3.6489075670000002</v>
      </c>
      <c r="T45" s="506">
        <v>3.196736901</v>
      </c>
      <c r="U45" s="506">
        <v>2.729853656</v>
      </c>
      <c r="V45" s="506">
        <v>2.6190488109999999</v>
      </c>
      <c r="W45" s="506">
        <v>3.60847886</v>
      </c>
      <c r="X45" s="506">
        <v>3.4053695880000001</v>
      </c>
      <c r="Y45" s="506">
        <v>4.1251166289999999</v>
      </c>
      <c r="Z45" s="506">
        <v>4.3116018360000004</v>
      </c>
      <c r="AA45" s="506">
        <v>4.1659993149999996</v>
      </c>
      <c r="AB45" s="506">
        <v>4.4083172599999996</v>
      </c>
      <c r="AC45" s="506">
        <v>4.8111835840000001</v>
      </c>
      <c r="AD45" s="506">
        <v>4.9723777699999996</v>
      </c>
      <c r="AE45" s="506">
        <v>4.4598033050000003</v>
      </c>
      <c r="AF45" s="506">
        <v>3.6809886469999999</v>
      </c>
      <c r="AG45" s="506">
        <v>3.2254754920000002</v>
      </c>
      <c r="AH45" s="506">
        <v>2.950801373</v>
      </c>
      <c r="AI45" s="506">
        <v>3.130797238</v>
      </c>
      <c r="AJ45" s="506">
        <v>4.1879661510000004</v>
      </c>
      <c r="AK45" s="506">
        <v>4.5243257730000002</v>
      </c>
      <c r="AL45" s="506">
        <v>3.936090294</v>
      </c>
      <c r="AM45" s="506">
        <v>3.8615677759999998</v>
      </c>
      <c r="AN45" s="506">
        <v>4.4825363659999997</v>
      </c>
      <c r="AO45" s="506">
        <v>5.0983452810000003</v>
      </c>
      <c r="AP45" s="506">
        <v>4.4754646930000002</v>
      </c>
      <c r="AQ45" s="506">
        <v>3.9862099149999999</v>
      </c>
      <c r="AR45" s="506">
        <v>3.5261171560000002</v>
      </c>
      <c r="AS45" s="506">
        <v>2.9783710239999999</v>
      </c>
      <c r="AT45" s="506">
        <v>3.3409546919999999</v>
      </c>
      <c r="AU45" s="506">
        <v>2.898705498</v>
      </c>
      <c r="AV45" s="506">
        <v>4.1494665419999999</v>
      </c>
      <c r="AW45" s="506">
        <v>4.4285038170000002</v>
      </c>
      <c r="AX45" s="506">
        <v>4.007392157</v>
      </c>
      <c r="AY45" s="506">
        <v>4.028225978</v>
      </c>
      <c r="AZ45" s="506">
        <v>4.4503194930000003</v>
      </c>
      <c r="BA45" s="506">
        <v>5.5121335120000001</v>
      </c>
      <c r="BB45" s="506">
        <v>5.5582365960000004</v>
      </c>
      <c r="BC45" s="506">
        <v>4.617520721</v>
      </c>
      <c r="BD45" s="705">
        <v>5.1047667539999999</v>
      </c>
      <c r="BE45" s="705">
        <v>4.0483897989999997</v>
      </c>
      <c r="BF45" s="705">
        <v>4.0479559539999999</v>
      </c>
      <c r="BG45" s="705">
        <v>3.8494781819999999</v>
      </c>
      <c r="BH45" s="705">
        <v>4.9654790000000002</v>
      </c>
      <c r="BI45" s="705">
        <v>5.1921099999999996</v>
      </c>
      <c r="BJ45" s="494">
        <v>4.2249369999999997</v>
      </c>
      <c r="BK45" s="494">
        <v>4.6423839999999998</v>
      </c>
      <c r="BL45" s="494">
        <v>4.8402500000000002</v>
      </c>
      <c r="BM45" s="494">
        <v>6.262219</v>
      </c>
      <c r="BN45" s="494">
        <v>6.4077609999999998</v>
      </c>
      <c r="BO45" s="494">
        <v>5.5534280000000003</v>
      </c>
      <c r="BP45" s="494">
        <v>5.7601800000000001</v>
      </c>
      <c r="BQ45" s="494">
        <v>4.7836239999999997</v>
      </c>
      <c r="BR45" s="494">
        <v>4.5432249999999996</v>
      </c>
      <c r="BS45" s="494">
        <v>4.3999100000000002</v>
      </c>
      <c r="BT45" s="494">
        <v>5.4751960000000004</v>
      </c>
      <c r="BU45" s="494">
        <v>5.4844949999999999</v>
      </c>
      <c r="BV45" s="494">
        <v>4.6828289999999999</v>
      </c>
    </row>
    <row r="46" spans="1:74" ht="11.05" customHeight="1" x14ac:dyDescent="0.2">
      <c r="A46" s="253" t="s">
        <v>677</v>
      </c>
      <c r="B46" s="516" t="s">
        <v>1050</v>
      </c>
      <c r="C46" s="506">
        <v>0.21546590600000001</v>
      </c>
      <c r="D46" s="506">
        <v>0.22585380699999999</v>
      </c>
      <c r="E46" s="506">
        <v>0.25484569400000001</v>
      </c>
      <c r="F46" s="506">
        <v>0.243577865</v>
      </c>
      <c r="G46" s="506">
        <v>0.19693179999999999</v>
      </c>
      <c r="H46" s="506">
        <v>0.175998032</v>
      </c>
      <c r="I46" s="506">
        <v>0.147192146</v>
      </c>
      <c r="J46" s="506">
        <v>0.136488475</v>
      </c>
      <c r="K46" s="506">
        <v>0.158910882</v>
      </c>
      <c r="L46" s="506">
        <v>0.180057931</v>
      </c>
      <c r="M46" s="506">
        <v>0.24997279</v>
      </c>
      <c r="N46" s="506">
        <v>0.28171028300000001</v>
      </c>
      <c r="O46" s="506">
        <v>0.22345231800000001</v>
      </c>
      <c r="P46" s="506">
        <v>0.29792042400000002</v>
      </c>
      <c r="Q46" s="506">
        <v>0.25891897200000002</v>
      </c>
      <c r="R46" s="506">
        <v>0.29824655500000002</v>
      </c>
      <c r="S46" s="506">
        <v>0.22786959600000001</v>
      </c>
      <c r="T46" s="506">
        <v>0.179169941</v>
      </c>
      <c r="U46" s="506">
        <v>0.13359280100000001</v>
      </c>
      <c r="V46" s="506">
        <v>0.17968652700000001</v>
      </c>
      <c r="W46" s="506">
        <v>0.16091560799999999</v>
      </c>
      <c r="X46" s="506">
        <v>0.201717389</v>
      </c>
      <c r="Y46" s="506">
        <v>0.284868705</v>
      </c>
      <c r="Z46" s="506">
        <v>0.27634265000000002</v>
      </c>
      <c r="AA46" s="506">
        <v>0.31582268800000002</v>
      </c>
      <c r="AB46" s="506">
        <v>0.15736085499999999</v>
      </c>
      <c r="AC46" s="506">
        <v>0.129335692</v>
      </c>
      <c r="AD46" s="506">
        <v>0.144332079</v>
      </c>
      <c r="AE46" s="506">
        <v>6.1503861999999999E-2</v>
      </c>
      <c r="AF46" s="506">
        <v>7.2791995999999998E-2</v>
      </c>
      <c r="AG46" s="506">
        <v>6.9714114999999993E-2</v>
      </c>
      <c r="AH46" s="506">
        <v>6.0551564000000002E-2</v>
      </c>
      <c r="AI46" s="506">
        <v>5.9276210000000003E-2</v>
      </c>
      <c r="AJ46" s="506">
        <v>0.16885966099999999</v>
      </c>
      <c r="AK46" s="506">
        <v>0.137370188</v>
      </c>
      <c r="AL46" s="506">
        <v>0.79097678599999999</v>
      </c>
      <c r="AM46" s="506">
        <v>0.102620643</v>
      </c>
      <c r="AN46" s="506">
        <v>0.14721494800000001</v>
      </c>
      <c r="AO46" s="506">
        <v>0.101584405</v>
      </c>
      <c r="AP46" s="506">
        <v>8.2225462999999999E-2</v>
      </c>
      <c r="AQ46" s="506">
        <v>0.113123521</v>
      </c>
      <c r="AR46" s="506">
        <v>2.9016979999999999E-3</v>
      </c>
      <c r="AS46" s="506">
        <v>1.9646157000000001E-2</v>
      </c>
      <c r="AT46" s="506">
        <v>-8.1735980000000007E-3</v>
      </c>
      <c r="AU46" s="506">
        <v>3.0267524000000001E-2</v>
      </c>
      <c r="AV46" s="506">
        <v>9.6493861E-2</v>
      </c>
      <c r="AW46" s="506">
        <v>7.0065367000000003E-2</v>
      </c>
      <c r="AX46" s="506">
        <v>9.3388495000000002E-2</v>
      </c>
      <c r="AY46" s="506">
        <v>0.16897978299999999</v>
      </c>
      <c r="AZ46" s="506">
        <v>7.6376990000000004E-3</v>
      </c>
      <c r="BA46" s="506">
        <v>3.0604716000000001E-2</v>
      </c>
      <c r="BB46" s="506">
        <v>8.2931404E-2</v>
      </c>
      <c r="BC46" s="506">
        <v>6.0758338000000002E-2</v>
      </c>
      <c r="BD46" s="705">
        <v>1.5905393E-2</v>
      </c>
      <c r="BE46" s="705">
        <v>-6.362286E-3</v>
      </c>
      <c r="BF46" s="705">
        <v>1.1532492E-2</v>
      </c>
      <c r="BG46" s="705">
        <v>-1.1732078999999999E-2</v>
      </c>
      <c r="BH46" s="705">
        <v>0.2199294</v>
      </c>
      <c r="BI46" s="705">
        <v>0.18109439999999999</v>
      </c>
      <c r="BJ46" s="494">
        <v>0.2914176</v>
      </c>
      <c r="BK46" s="494">
        <v>8.5838800000000007E-2</v>
      </c>
      <c r="BL46" s="494">
        <v>-7.8874700000000006E-2</v>
      </c>
      <c r="BM46" s="494">
        <v>1.7659100000000001E-3</v>
      </c>
      <c r="BN46" s="494">
        <v>-2.6036699999999999E-2</v>
      </c>
      <c r="BO46" s="494">
        <v>-7.2871000000000005E-2</v>
      </c>
      <c r="BP46" s="494">
        <v>-6.1816900000000001E-3</v>
      </c>
      <c r="BQ46" s="494">
        <v>-0.16103310000000001</v>
      </c>
      <c r="BR46" s="494">
        <v>-9.9347400000000002E-2</v>
      </c>
      <c r="BS46" s="494">
        <v>-0.1460639</v>
      </c>
      <c r="BT46" s="494">
        <v>0.117953</v>
      </c>
      <c r="BU46" s="494">
        <v>5.6201399999999999E-2</v>
      </c>
      <c r="BV46" s="494">
        <v>0.22944719999999999</v>
      </c>
    </row>
    <row r="47" spans="1:74" ht="11.05" customHeight="1" x14ac:dyDescent="0.2">
      <c r="A47" s="253" t="s">
        <v>679</v>
      </c>
      <c r="B47" s="514" t="s">
        <v>1051</v>
      </c>
      <c r="C47" s="506">
        <v>71.222459000000001</v>
      </c>
      <c r="D47" s="506">
        <v>65.756146999999999</v>
      </c>
      <c r="E47" s="506">
        <v>62.034224999999999</v>
      </c>
      <c r="F47" s="506">
        <v>53.952544000000003</v>
      </c>
      <c r="G47" s="506">
        <v>56.856095000000003</v>
      </c>
      <c r="H47" s="506">
        <v>67.840131999999997</v>
      </c>
      <c r="I47" s="506">
        <v>83.830498000000006</v>
      </c>
      <c r="J47" s="506">
        <v>77.028743000000006</v>
      </c>
      <c r="K47" s="506">
        <v>62.48216</v>
      </c>
      <c r="L47" s="506">
        <v>58.536956000000004</v>
      </c>
      <c r="M47" s="506">
        <v>59.494194999999998</v>
      </c>
      <c r="N47" s="506">
        <v>71.691146000000003</v>
      </c>
      <c r="O47" s="506">
        <v>73.917465590000006</v>
      </c>
      <c r="P47" s="506">
        <v>69.197911730000001</v>
      </c>
      <c r="Q47" s="506">
        <v>63.866894719999998</v>
      </c>
      <c r="R47" s="506">
        <v>57.447242029999998</v>
      </c>
      <c r="S47" s="506">
        <v>61.150001549999999</v>
      </c>
      <c r="T47" s="506">
        <v>72.261854819999996</v>
      </c>
      <c r="U47" s="506">
        <v>79.195610169999995</v>
      </c>
      <c r="V47" s="506">
        <v>81.35632434</v>
      </c>
      <c r="W47" s="506">
        <v>66.29299949</v>
      </c>
      <c r="X47" s="506">
        <v>61.162244520000002</v>
      </c>
      <c r="Y47" s="506">
        <v>63.734006280000003</v>
      </c>
      <c r="Z47" s="506">
        <v>67.640562790000004</v>
      </c>
      <c r="AA47" s="506">
        <v>79.51782</v>
      </c>
      <c r="AB47" s="506">
        <v>66.597114000000005</v>
      </c>
      <c r="AC47" s="506">
        <v>65.471807999999996</v>
      </c>
      <c r="AD47" s="506">
        <v>58.797463999999998</v>
      </c>
      <c r="AE47" s="506">
        <v>63.581586999999999</v>
      </c>
      <c r="AF47" s="506">
        <v>70.710277000000005</v>
      </c>
      <c r="AG47" s="506">
        <v>80.835746999999998</v>
      </c>
      <c r="AH47" s="506">
        <v>79.435653000000002</v>
      </c>
      <c r="AI47" s="506">
        <v>65.192104999999998</v>
      </c>
      <c r="AJ47" s="506">
        <v>59.581229</v>
      </c>
      <c r="AK47" s="506">
        <v>63.014265000000002</v>
      </c>
      <c r="AL47" s="506">
        <v>74.550225999999995</v>
      </c>
      <c r="AM47" s="506">
        <v>70.948689999999999</v>
      </c>
      <c r="AN47" s="506">
        <v>62.605170819999998</v>
      </c>
      <c r="AO47" s="506">
        <v>66.41385674</v>
      </c>
      <c r="AP47" s="506">
        <v>57.709603190000003</v>
      </c>
      <c r="AQ47" s="506">
        <v>60.398479879999996</v>
      </c>
      <c r="AR47" s="506">
        <v>65.252087500000002</v>
      </c>
      <c r="AS47" s="506">
        <v>80.367954819999994</v>
      </c>
      <c r="AT47" s="506">
        <v>76.71498939</v>
      </c>
      <c r="AU47" s="506">
        <v>65.897357940000006</v>
      </c>
      <c r="AV47" s="506">
        <v>60.918693529999999</v>
      </c>
      <c r="AW47" s="506">
        <v>63.748614934000003</v>
      </c>
      <c r="AX47" s="506">
        <v>69.638464040000002</v>
      </c>
      <c r="AY47" s="506">
        <v>77.296790661000003</v>
      </c>
      <c r="AZ47" s="506">
        <v>65.702265628000006</v>
      </c>
      <c r="BA47" s="506">
        <v>64.164886252000002</v>
      </c>
      <c r="BB47" s="506">
        <v>59.418853898999998</v>
      </c>
      <c r="BC47" s="506">
        <v>64.958605153999997</v>
      </c>
      <c r="BD47" s="705">
        <v>75.009938156999993</v>
      </c>
      <c r="BE47" s="705">
        <v>83.061238860000003</v>
      </c>
      <c r="BF47" s="705">
        <v>78.890501303999997</v>
      </c>
      <c r="BG47" s="705">
        <v>65.518143217000002</v>
      </c>
      <c r="BH47" s="705">
        <v>61.057406401999998</v>
      </c>
      <c r="BI47" s="705">
        <v>62.534269999999999</v>
      </c>
      <c r="BJ47" s="494">
        <v>74.974559999999997</v>
      </c>
      <c r="BK47" s="494">
        <v>79.218130000000002</v>
      </c>
      <c r="BL47" s="494">
        <v>64.947749999999999</v>
      </c>
      <c r="BM47" s="494">
        <v>66.831389999999999</v>
      </c>
      <c r="BN47" s="494">
        <v>59.945500000000003</v>
      </c>
      <c r="BO47" s="494">
        <v>63.330840000000002</v>
      </c>
      <c r="BP47" s="494">
        <v>72.887450000000001</v>
      </c>
      <c r="BQ47" s="494">
        <v>84.886489999999995</v>
      </c>
      <c r="BR47" s="494">
        <v>83.308199999999999</v>
      </c>
      <c r="BS47" s="494">
        <v>67.298839999999998</v>
      </c>
      <c r="BT47" s="494">
        <v>62.533880000000003</v>
      </c>
      <c r="BU47" s="494">
        <v>64.297820000000002</v>
      </c>
      <c r="BV47" s="494">
        <v>73.621669999999995</v>
      </c>
    </row>
    <row r="48" spans="1:74" ht="11.05" customHeight="1" x14ac:dyDescent="0.2">
      <c r="A48" s="248"/>
      <c r="B48" s="68" t="s">
        <v>680</v>
      </c>
      <c r="C48" s="507"/>
      <c r="D48" s="507"/>
      <c r="E48" s="507"/>
      <c r="F48" s="507"/>
      <c r="G48" s="507"/>
      <c r="H48" s="507"/>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c r="AG48" s="507"/>
      <c r="AH48" s="507"/>
      <c r="AI48" s="507"/>
      <c r="AJ48" s="507"/>
      <c r="AK48" s="507"/>
      <c r="AL48" s="507"/>
      <c r="AM48" s="507"/>
      <c r="AN48" s="507"/>
      <c r="AO48" s="507"/>
      <c r="AP48" s="507"/>
      <c r="AQ48" s="507"/>
      <c r="AR48" s="507"/>
      <c r="AS48" s="507"/>
      <c r="AT48" s="507"/>
      <c r="AU48" s="507"/>
      <c r="AV48" s="507"/>
      <c r="AW48" s="507"/>
      <c r="AX48" s="507"/>
      <c r="AY48" s="507"/>
      <c r="AZ48" s="507"/>
      <c r="BA48" s="507"/>
      <c r="BB48" s="507"/>
      <c r="BC48" s="507"/>
      <c r="BD48" s="776"/>
      <c r="BE48" s="776"/>
      <c r="BF48" s="776"/>
      <c r="BG48" s="776"/>
      <c r="BH48" s="776"/>
      <c r="BI48" s="776"/>
      <c r="BJ48" s="512"/>
      <c r="BK48" s="512"/>
      <c r="BL48" s="512"/>
      <c r="BM48" s="512"/>
      <c r="BN48" s="512"/>
      <c r="BO48" s="512"/>
      <c r="BP48" s="512"/>
      <c r="BQ48" s="512"/>
      <c r="BR48" s="512"/>
      <c r="BS48" s="512"/>
      <c r="BT48" s="512"/>
      <c r="BU48" s="512"/>
      <c r="BV48" s="512"/>
    </row>
    <row r="49" spans="1:74" s="316" customFormat="1" ht="11.05" customHeight="1" x14ac:dyDescent="0.2">
      <c r="A49" s="513" t="s">
        <v>687</v>
      </c>
      <c r="B49" s="487" t="s">
        <v>1048</v>
      </c>
      <c r="C49" s="337">
        <v>52.058304642000003</v>
      </c>
      <c r="D49" s="337">
        <v>48.824052436000002</v>
      </c>
      <c r="E49" s="337">
        <v>45.746658961999998</v>
      </c>
      <c r="F49" s="337">
        <v>39.840999772000004</v>
      </c>
      <c r="G49" s="337">
        <v>45.856702155999997</v>
      </c>
      <c r="H49" s="337">
        <v>54.020247294000001</v>
      </c>
      <c r="I49" s="337">
        <v>63.428520839999997</v>
      </c>
      <c r="J49" s="337">
        <v>61.115637892000002</v>
      </c>
      <c r="K49" s="337">
        <v>50.998983113999998</v>
      </c>
      <c r="L49" s="337">
        <v>45.289968002999998</v>
      </c>
      <c r="M49" s="337">
        <v>44.009635897000003</v>
      </c>
      <c r="N49" s="337">
        <v>54.642363162000002</v>
      </c>
      <c r="O49" s="337">
        <v>55.241130081000001</v>
      </c>
      <c r="P49" s="337">
        <v>50.218170866000001</v>
      </c>
      <c r="Q49" s="337">
        <v>45.058312653000002</v>
      </c>
      <c r="R49" s="337">
        <v>43.084245996</v>
      </c>
      <c r="S49" s="337">
        <v>48.993659528999999</v>
      </c>
      <c r="T49" s="337">
        <v>56.101197851000002</v>
      </c>
      <c r="U49" s="337">
        <v>61.079731764999998</v>
      </c>
      <c r="V49" s="337">
        <v>61.779836478999997</v>
      </c>
      <c r="W49" s="337">
        <v>50.236510252000002</v>
      </c>
      <c r="X49" s="337">
        <v>46.237103042000001</v>
      </c>
      <c r="Y49" s="337">
        <v>48.020990083999997</v>
      </c>
      <c r="Z49" s="337">
        <v>49.367523832000003</v>
      </c>
      <c r="AA49" s="337">
        <v>58.245436728000001</v>
      </c>
      <c r="AB49" s="337">
        <v>47.052486766000001</v>
      </c>
      <c r="AC49" s="337">
        <v>46.366674242000002</v>
      </c>
      <c r="AD49" s="337">
        <v>43.654709466</v>
      </c>
      <c r="AE49" s="337">
        <v>51.924363667000001</v>
      </c>
      <c r="AF49" s="337">
        <v>59.552178118999997</v>
      </c>
      <c r="AG49" s="337">
        <v>63.753120144999997</v>
      </c>
      <c r="AH49" s="337">
        <v>60.586078424</v>
      </c>
      <c r="AI49" s="337">
        <v>51.512610969000001</v>
      </c>
      <c r="AJ49" s="337">
        <v>44.667406800999998</v>
      </c>
      <c r="AK49" s="337">
        <v>46.649617683000002</v>
      </c>
      <c r="AL49" s="337">
        <v>54.386012457</v>
      </c>
      <c r="AM49" s="337">
        <v>52.323314031999999</v>
      </c>
      <c r="AN49" s="337">
        <v>45.304437921999998</v>
      </c>
      <c r="AO49" s="337">
        <v>48.348941066999998</v>
      </c>
      <c r="AP49" s="337">
        <v>44.266021008000003</v>
      </c>
      <c r="AQ49" s="337">
        <v>48.885087605000002</v>
      </c>
      <c r="AR49" s="337">
        <v>53.895988950000003</v>
      </c>
      <c r="AS49" s="337">
        <v>63.291300073999999</v>
      </c>
      <c r="AT49" s="337">
        <v>63.467130011000002</v>
      </c>
      <c r="AU49" s="337">
        <v>52.389231262999999</v>
      </c>
      <c r="AV49" s="337">
        <v>46.240623251999999</v>
      </c>
      <c r="AW49" s="337">
        <v>45.833627317000001</v>
      </c>
      <c r="AX49" s="337">
        <v>53.240194516999999</v>
      </c>
      <c r="AY49" s="337">
        <v>58.988691819000003</v>
      </c>
      <c r="AZ49" s="337">
        <v>47.890941339999998</v>
      </c>
      <c r="BA49" s="337">
        <v>46.078149160999999</v>
      </c>
      <c r="BB49" s="337">
        <v>45.305941656999998</v>
      </c>
      <c r="BC49" s="337">
        <v>53.695409034999997</v>
      </c>
      <c r="BD49" s="760">
        <v>59.390884208999999</v>
      </c>
      <c r="BE49" s="760">
        <v>64.484892021999997</v>
      </c>
      <c r="BF49" s="760">
        <v>63.597592339000002</v>
      </c>
      <c r="BG49" s="760">
        <v>52.191271356999998</v>
      </c>
      <c r="BH49" s="760">
        <v>47.525799999999997</v>
      </c>
      <c r="BI49" s="760">
        <v>45.11645</v>
      </c>
      <c r="BJ49" s="500">
        <v>54.260280000000002</v>
      </c>
      <c r="BK49" s="500">
        <v>57.631570000000004</v>
      </c>
      <c r="BL49" s="500">
        <v>45.714869999999998</v>
      </c>
      <c r="BM49" s="500">
        <v>47.015999999999998</v>
      </c>
      <c r="BN49" s="500">
        <v>45.059199999999997</v>
      </c>
      <c r="BO49" s="500">
        <v>51.516419999999997</v>
      </c>
      <c r="BP49" s="500">
        <v>58.663269999999997</v>
      </c>
      <c r="BQ49" s="500">
        <v>65.17165</v>
      </c>
      <c r="BR49" s="500">
        <v>65.10154</v>
      </c>
      <c r="BS49" s="500">
        <v>53.011780000000002</v>
      </c>
      <c r="BT49" s="500">
        <v>47.1295</v>
      </c>
      <c r="BU49" s="500">
        <v>46.35463</v>
      </c>
      <c r="BV49" s="500">
        <v>52.622340000000001</v>
      </c>
    </row>
    <row r="50" spans="1:74" ht="11.05" customHeight="1" x14ac:dyDescent="0.2">
      <c r="A50" s="253" t="s">
        <v>681</v>
      </c>
      <c r="B50" s="516" t="s">
        <v>1042</v>
      </c>
      <c r="C50" s="506">
        <v>20.846138812</v>
      </c>
      <c r="D50" s="506">
        <v>21.445275918</v>
      </c>
      <c r="E50" s="506">
        <v>18.483620412</v>
      </c>
      <c r="F50" s="506">
        <v>15.174654141</v>
      </c>
      <c r="G50" s="506">
        <v>19.406195039</v>
      </c>
      <c r="H50" s="506">
        <v>22.014461567000001</v>
      </c>
      <c r="I50" s="506">
        <v>26.271772083999998</v>
      </c>
      <c r="J50" s="506">
        <v>24.167649328</v>
      </c>
      <c r="K50" s="506">
        <v>19.547371624</v>
      </c>
      <c r="L50" s="506">
        <v>18.152327502999999</v>
      </c>
      <c r="M50" s="506">
        <v>16.853115347999999</v>
      </c>
      <c r="N50" s="506">
        <v>21.152950947000001</v>
      </c>
      <c r="O50" s="506">
        <v>21.903577992999999</v>
      </c>
      <c r="P50" s="506">
        <v>16.668127644999998</v>
      </c>
      <c r="Q50" s="506">
        <v>15.164804814</v>
      </c>
      <c r="R50" s="506">
        <v>15.475226729999999</v>
      </c>
      <c r="S50" s="506">
        <v>17.198789472000001</v>
      </c>
      <c r="T50" s="506">
        <v>21.510865704</v>
      </c>
      <c r="U50" s="506">
        <v>24.270997668</v>
      </c>
      <c r="V50" s="506">
        <v>24.768762963</v>
      </c>
      <c r="W50" s="506">
        <v>19.957070559000002</v>
      </c>
      <c r="X50" s="506">
        <v>19.399835296999999</v>
      </c>
      <c r="Y50" s="506">
        <v>20.723403246</v>
      </c>
      <c r="Z50" s="506">
        <v>21.138474647999999</v>
      </c>
      <c r="AA50" s="506">
        <v>23.015051489000001</v>
      </c>
      <c r="AB50" s="506">
        <v>19.021396201999998</v>
      </c>
      <c r="AC50" s="506">
        <v>18.106810418999999</v>
      </c>
      <c r="AD50" s="506">
        <v>16.223537287999999</v>
      </c>
      <c r="AE50" s="506">
        <v>20.582764204</v>
      </c>
      <c r="AF50" s="506">
        <v>26.906168751999999</v>
      </c>
      <c r="AG50" s="506">
        <v>29.797920009999999</v>
      </c>
      <c r="AH50" s="506">
        <v>29.005012935</v>
      </c>
      <c r="AI50" s="506">
        <v>23.386407481999999</v>
      </c>
      <c r="AJ50" s="506">
        <v>19.580807703000001</v>
      </c>
      <c r="AK50" s="506">
        <v>19.839121693999999</v>
      </c>
      <c r="AL50" s="506">
        <v>22.142925728000002</v>
      </c>
      <c r="AM50" s="506">
        <v>21.472200235999999</v>
      </c>
      <c r="AN50" s="506">
        <v>19.654914550000001</v>
      </c>
      <c r="AO50" s="506">
        <v>20.079208175000002</v>
      </c>
      <c r="AP50" s="506">
        <v>17.527188410000001</v>
      </c>
      <c r="AQ50" s="506">
        <v>21.117986783999999</v>
      </c>
      <c r="AR50" s="506">
        <v>23.184010293</v>
      </c>
      <c r="AS50" s="506">
        <v>26.709596068</v>
      </c>
      <c r="AT50" s="506">
        <v>27.156833259999999</v>
      </c>
      <c r="AU50" s="506">
        <v>22.629146368000001</v>
      </c>
      <c r="AV50" s="506">
        <v>18.559867742000002</v>
      </c>
      <c r="AW50" s="506">
        <v>18.874283026000001</v>
      </c>
      <c r="AX50" s="506">
        <v>21.864164928000001</v>
      </c>
      <c r="AY50" s="506">
        <v>23.134523453</v>
      </c>
      <c r="AZ50" s="506">
        <v>19.275620696000001</v>
      </c>
      <c r="BA50" s="506">
        <v>16.386424833</v>
      </c>
      <c r="BB50" s="506">
        <v>17.320981716999999</v>
      </c>
      <c r="BC50" s="506">
        <v>21.021865563999999</v>
      </c>
      <c r="BD50" s="705">
        <v>24.869135609000001</v>
      </c>
      <c r="BE50" s="705">
        <v>29.314993631</v>
      </c>
      <c r="BF50" s="705">
        <v>29.030406487</v>
      </c>
      <c r="BG50" s="705">
        <v>24.385787442000002</v>
      </c>
      <c r="BH50" s="705">
        <v>20.697890000000001</v>
      </c>
      <c r="BI50" s="705">
        <v>18.690439999999999</v>
      </c>
      <c r="BJ50" s="494">
        <v>21.92127</v>
      </c>
      <c r="BK50" s="494">
        <v>20.928619999999999</v>
      </c>
      <c r="BL50" s="494">
        <v>18.301950000000001</v>
      </c>
      <c r="BM50" s="494">
        <v>18.0428</v>
      </c>
      <c r="BN50" s="494">
        <v>16.355460000000001</v>
      </c>
      <c r="BO50" s="494">
        <v>21.26042</v>
      </c>
      <c r="BP50" s="494">
        <v>24.702999999999999</v>
      </c>
      <c r="BQ50" s="494">
        <v>28.166399999999999</v>
      </c>
      <c r="BR50" s="494">
        <v>28.976970000000001</v>
      </c>
      <c r="BS50" s="494">
        <v>23.30986</v>
      </c>
      <c r="BT50" s="494">
        <v>20.378730000000001</v>
      </c>
      <c r="BU50" s="494">
        <v>17.313320000000001</v>
      </c>
      <c r="BV50" s="494">
        <v>20.039719999999999</v>
      </c>
    </row>
    <row r="51" spans="1:74" ht="11.05" customHeight="1" x14ac:dyDescent="0.2">
      <c r="A51" s="253" t="s">
        <v>682</v>
      </c>
      <c r="B51" s="484" t="s">
        <v>474</v>
      </c>
      <c r="C51" s="506">
        <v>6.6722432219999996</v>
      </c>
      <c r="D51" s="506">
        <v>4.53792873</v>
      </c>
      <c r="E51" s="506">
        <v>4.9998210360000002</v>
      </c>
      <c r="F51" s="506">
        <v>2.9779324169999999</v>
      </c>
      <c r="G51" s="506">
        <v>4.149071084</v>
      </c>
      <c r="H51" s="506">
        <v>8.9262543740000009</v>
      </c>
      <c r="I51" s="506">
        <v>13.368641292</v>
      </c>
      <c r="J51" s="506">
        <v>14.019498607999999</v>
      </c>
      <c r="K51" s="506">
        <v>9.6791557850000007</v>
      </c>
      <c r="L51" s="506">
        <v>6.2040186139999998</v>
      </c>
      <c r="M51" s="506">
        <v>5.8694299369999996</v>
      </c>
      <c r="N51" s="506">
        <v>9.6827005019999994</v>
      </c>
      <c r="O51" s="506">
        <v>9.1833470669999997</v>
      </c>
      <c r="P51" s="506">
        <v>12.498599124</v>
      </c>
      <c r="Q51" s="506">
        <v>7.5898825060000004</v>
      </c>
      <c r="R51" s="506">
        <v>7.1381351000000004</v>
      </c>
      <c r="S51" s="506">
        <v>8.6908949230000001</v>
      </c>
      <c r="T51" s="506">
        <v>11.537672063</v>
      </c>
      <c r="U51" s="506">
        <v>13.201227359000001</v>
      </c>
      <c r="V51" s="506">
        <v>14.065397679</v>
      </c>
      <c r="W51" s="506">
        <v>9.2996628220000002</v>
      </c>
      <c r="X51" s="506">
        <v>5.8363076039999999</v>
      </c>
      <c r="Y51" s="506">
        <v>6.3677933600000003</v>
      </c>
      <c r="Z51" s="506">
        <v>5.1453717479999996</v>
      </c>
      <c r="AA51" s="506">
        <v>11.516122708999999</v>
      </c>
      <c r="AB51" s="506">
        <v>7.6737143290000001</v>
      </c>
      <c r="AC51" s="506">
        <v>6.7440840350000002</v>
      </c>
      <c r="AD51" s="506">
        <v>6.8514085939999996</v>
      </c>
      <c r="AE51" s="506">
        <v>9.1346650819999997</v>
      </c>
      <c r="AF51" s="506">
        <v>9.8824909529999996</v>
      </c>
      <c r="AG51" s="506">
        <v>10.230353557999999</v>
      </c>
      <c r="AH51" s="506">
        <v>8.0214191909999997</v>
      </c>
      <c r="AI51" s="506">
        <v>6.6667944930000003</v>
      </c>
      <c r="AJ51" s="506">
        <v>5.6115271379999996</v>
      </c>
      <c r="AK51" s="506">
        <v>6.6188747809999997</v>
      </c>
      <c r="AL51" s="506">
        <v>9.4956667209999992</v>
      </c>
      <c r="AM51" s="506">
        <v>6.1495126549999997</v>
      </c>
      <c r="AN51" s="506">
        <v>4.8031804710000001</v>
      </c>
      <c r="AO51" s="506">
        <v>6.4406782949999997</v>
      </c>
      <c r="AP51" s="506">
        <v>5.8383209300000001</v>
      </c>
      <c r="AQ51" s="506">
        <v>6.0925225200000002</v>
      </c>
      <c r="AR51" s="506">
        <v>8.2714873779999998</v>
      </c>
      <c r="AS51" s="506">
        <v>12.866794534</v>
      </c>
      <c r="AT51" s="506">
        <v>11.983203683999999</v>
      </c>
      <c r="AU51" s="506">
        <v>7.5398382740000001</v>
      </c>
      <c r="AV51" s="506">
        <v>5.5028891140000002</v>
      </c>
      <c r="AW51" s="506">
        <v>5.9161416530000004</v>
      </c>
      <c r="AX51" s="506">
        <v>7.839696956</v>
      </c>
      <c r="AY51" s="506">
        <v>10.810783142</v>
      </c>
      <c r="AZ51" s="506">
        <v>6.339227438</v>
      </c>
      <c r="BA51" s="506">
        <v>6.1948296889999996</v>
      </c>
      <c r="BB51" s="506">
        <v>5.9410319469999999</v>
      </c>
      <c r="BC51" s="506">
        <v>7.7755678489999998</v>
      </c>
      <c r="BD51" s="705">
        <v>10.727624541999999</v>
      </c>
      <c r="BE51" s="705">
        <v>11.450956751</v>
      </c>
      <c r="BF51" s="705">
        <v>9.9145233059999995</v>
      </c>
      <c r="BG51" s="705">
        <v>7.3459233819999996</v>
      </c>
      <c r="BH51" s="705">
        <v>5.5254779999999997</v>
      </c>
      <c r="BI51" s="705">
        <v>5.0738200000000004</v>
      </c>
      <c r="BJ51" s="494">
        <v>7.5770720000000003</v>
      </c>
      <c r="BK51" s="494">
        <v>10.756500000000001</v>
      </c>
      <c r="BL51" s="494">
        <v>4.9833270000000001</v>
      </c>
      <c r="BM51" s="494">
        <v>4.9325010000000002</v>
      </c>
      <c r="BN51" s="494">
        <v>4.4848689999999998</v>
      </c>
      <c r="BO51" s="494">
        <v>5.1872590000000001</v>
      </c>
      <c r="BP51" s="494">
        <v>8.6268010000000004</v>
      </c>
      <c r="BQ51" s="494">
        <v>11.15715</v>
      </c>
      <c r="BR51" s="494">
        <v>10.298539999999999</v>
      </c>
      <c r="BS51" s="494">
        <v>6.5328970000000002</v>
      </c>
      <c r="BT51" s="494">
        <v>4.8910960000000001</v>
      </c>
      <c r="BU51" s="494">
        <v>5.8386820000000004</v>
      </c>
      <c r="BV51" s="494">
        <v>7.3006529999999996</v>
      </c>
    </row>
    <row r="52" spans="1:74" ht="11.05" customHeight="1" x14ac:dyDescent="0.2">
      <c r="A52" s="253" t="s">
        <v>683</v>
      </c>
      <c r="B52" s="484" t="s">
        <v>1043</v>
      </c>
      <c r="C52" s="506">
        <v>19.340544000000001</v>
      </c>
      <c r="D52" s="506">
        <v>17.202967000000001</v>
      </c>
      <c r="E52" s="506">
        <v>16.429819999999999</v>
      </c>
      <c r="F52" s="506">
        <v>16.481005</v>
      </c>
      <c r="G52" s="506">
        <v>16.382496</v>
      </c>
      <c r="H52" s="506">
        <v>17.664995999999999</v>
      </c>
      <c r="I52" s="506">
        <v>18.529578999999998</v>
      </c>
      <c r="J52" s="506">
        <v>18.085519999999999</v>
      </c>
      <c r="K52" s="506">
        <v>17.502645999999999</v>
      </c>
      <c r="L52" s="506">
        <v>16.755226</v>
      </c>
      <c r="M52" s="506">
        <v>16.615877000000001</v>
      </c>
      <c r="N52" s="506">
        <v>19.153713</v>
      </c>
      <c r="O52" s="506">
        <v>19.530722999999998</v>
      </c>
      <c r="P52" s="506">
        <v>16.982538999999999</v>
      </c>
      <c r="Q52" s="506">
        <v>17.324390000000001</v>
      </c>
      <c r="R52" s="506">
        <v>15.76116</v>
      </c>
      <c r="S52" s="506">
        <v>18.088152999999998</v>
      </c>
      <c r="T52" s="506">
        <v>18.365967000000001</v>
      </c>
      <c r="U52" s="506">
        <v>18.954926</v>
      </c>
      <c r="V52" s="506">
        <v>18.491440999999998</v>
      </c>
      <c r="W52" s="506">
        <v>16.658725</v>
      </c>
      <c r="X52" s="506">
        <v>16.633362999999999</v>
      </c>
      <c r="Y52" s="506">
        <v>16.663706999999999</v>
      </c>
      <c r="Z52" s="506">
        <v>18.752912999999999</v>
      </c>
      <c r="AA52" s="506">
        <v>19.091163000000002</v>
      </c>
      <c r="AB52" s="506">
        <v>16.057859000000001</v>
      </c>
      <c r="AC52" s="506">
        <v>16.294006</v>
      </c>
      <c r="AD52" s="506">
        <v>16.011775</v>
      </c>
      <c r="AE52" s="506">
        <v>17.476329</v>
      </c>
      <c r="AF52" s="506">
        <v>17.613462999999999</v>
      </c>
      <c r="AG52" s="506">
        <v>19.047746</v>
      </c>
      <c r="AH52" s="506">
        <v>19.020423000000001</v>
      </c>
      <c r="AI52" s="506">
        <v>17.356864000000002</v>
      </c>
      <c r="AJ52" s="506">
        <v>15.939408</v>
      </c>
      <c r="AK52" s="506">
        <v>16.841947999999999</v>
      </c>
      <c r="AL52" s="506">
        <v>18.285696999999999</v>
      </c>
      <c r="AM52" s="506">
        <v>19.449155999999999</v>
      </c>
      <c r="AN52" s="506">
        <v>15.806047</v>
      </c>
      <c r="AO52" s="506">
        <v>16.459697999999999</v>
      </c>
      <c r="AP52" s="506">
        <v>16.530222999999999</v>
      </c>
      <c r="AQ52" s="506">
        <v>17.562723999999999</v>
      </c>
      <c r="AR52" s="506">
        <v>18.302240000000001</v>
      </c>
      <c r="AS52" s="506">
        <v>19.338314</v>
      </c>
      <c r="AT52" s="506">
        <v>19.712409000000001</v>
      </c>
      <c r="AU52" s="506">
        <v>18.314914000000002</v>
      </c>
      <c r="AV52" s="506">
        <v>18.961352999999999</v>
      </c>
      <c r="AW52" s="506">
        <v>18.059418999999998</v>
      </c>
      <c r="AX52" s="506">
        <v>20.354880999999999</v>
      </c>
      <c r="AY52" s="506">
        <v>19.989898</v>
      </c>
      <c r="AZ52" s="506">
        <v>17.629095</v>
      </c>
      <c r="BA52" s="506">
        <v>18.260936000000001</v>
      </c>
      <c r="BB52" s="506">
        <v>17.583428000000001</v>
      </c>
      <c r="BC52" s="506">
        <v>19.609961999999999</v>
      </c>
      <c r="BD52" s="705">
        <v>19.598914000000001</v>
      </c>
      <c r="BE52" s="705">
        <v>19.741700000000002</v>
      </c>
      <c r="BF52" s="705">
        <v>19.613382999999999</v>
      </c>
      <c r="BG52" s="705">
        <v>16.257228000000001</v>
      </c>
      <c r="BH52" s="705">
        <v>16.797000000000001</v>
      </c>
      <c r="BI52" s="705">
        <v>17.001439999999999</v>
      </c>
      <c r="BJ52" s="494">
        <v>19.953980000000001</v>
      </c>
      <c r="BK52" s="494">
        <v>20.710989999999999</v>
      </c>
      <c r="BL52" s="494">
        <v>17.313300000000002</v>
      </c>
      <c r="BM52" s="494">
        <v>18.406199999999998</v>
      </c>
      <c r="BN52" s="494">
        <v>18.916080000000001</v>
      </c>
      <c r="BO52" s="494">
        <v>19.742239999999999</v>
      </c>
      <c r="BP52" s="494">
        <v>19.993549999999999</v>
      </c>
      <c r="BQ52" s="494">
        <v>20.664359999999999</v>
      </c>
      <c r="BR52" s="494">
        <v>20.661999999999999</v>
      </c>
      <c r="BS52" s="494">
        <v>19.21688</v>
      </c>
      <c r="BT52" s="494">
        <v>17.33689</v>
      </c>
      <c r="BU52" s="494">
        <v>19.001919999999998</v>
      </c>
      <c r="BV52" s="494">
        <v>20.678619999999999</v>
      </c>
    </row>
    <row r="53" spans="1:74" ht="11.05" customHeight="1" x14ac:dyDescent="0.2">
      <c r="A53" s="253" t="s">
        <v>684</v>
      </c>
      <c r="B53" s="484" t="s">
        <v>1036</v>
      </c>
      <c r="C53" s="506">
        <v>4.231579999</v>
      </c>
      <c r="D53" s="506">
        <v>4.6124848710000004</v>
      </c>
      <c r="E53" s="506">
        <v>4.5703678659999998</v>
      </c>
      <c r="F53" s="506">
        <v>3.7445615499999998</v>
      </c>
      <c r="G53" s="506">
        <v>4.2858265600000003</v>
      </c>
      <c r="H53" s="506">
        <v>4.0417787130000002</v>
      </c>
      <c r="I53" s="506">
        <v>3.7707014760000002</v>
      </c>
      <c r="J53" s="506">
        <v>3.4914142639999999</v>
      </c>
      <c r="K53" s="506">
        <v>3.055436029</v>
      </c>
      <c r="L53" s="506">
        <v>2.9110649180000001</v>
      </c>
      <c r="M53" s="506">
        <v>3.4998437500000001</v>
      </c>
      <c r="N53" s="506">
        <v>3.5414277740000002</v>
      </c>
      <c r="O53" s="506">
        <v>3.5550906310000001</v>
      </c>
      <c r="P53" s="506">
        <v>2.9710285500000002</v>
      </c>
      <c r="Q53" s="506">
        <v>3.435270853</v>
      </c>
      <c r="R53" s="506">
        <v>2.8809800339999998</v>
      </c>
      <c r="S53" s="506">
        <v>3.100793006</v>
      </c>
      <c r="T53" s="506">
        <v>3.01526015</v>
      </c>
      <c r="U53" s="506">
        <v>3.0081455519999998</v>
      </c>
      <c r="V53" s="506">
        <v>2.866615076</v>
      </c>
      <c r="W53" s="506">
        <v>2.709058159</v>
      </c>
      <c r="X53" s="506">
        <v>2.8787544459999999</v>
      </c>
      <c r="Y53" s="506">
        <v>2.9167291839999998</v>
      </c>
      <c r="Z53" s="506">
        <v>3.2867673590000002</v>
      </c>
      <c r="AA53" s="506">
        <v>3.3074206089999998</v>
      </c>
      <c r="AB53" s="506">
        <v>2.8682971629999998</v>
      </c>
      <c r="AC53" s="506">
        <v>3.3180244760000002</v>
      </c>
      <c r="AD53" s="506">
        <v>2.355014326</v>
      </c>
      <c r="AE53" s="506">
        <v>2.5262923659999998</v>
      </c>
      <c r="AF53" s="506">
        <v>2.8271811819999999</v>
      </c>
      <c r="AG53" s="506">
        <v>2.6985129699999999</v>
      </c>
      <c r="AH53" s="506">
        <v>2.686505404</v>
      </c>
      <c r="AI53" s="506">
        <v>2.2319499469999999</v>
      </c>
      <c r="AJ53" s="506">
        <v>1.769233979</v>
      </c>
      <c r="AK53" s="506">
        <v>2.1004734680000001</v>
      </c>
      <c r="AL53" s="506">
        <v>2.9854841099999998</v>
      </c>
      <c r="AM53" s="506">
        <v>3.9368807010000002</v>
      </c>
      <c r="AN53" s="506">
        <v>3.6385346489999999</v>
      </c>
      <c r="AO53" s="506">
        <v>3.3334711010000002</v>
      </c>
      <c r="AP53" s="506">
        <v>2.205376695</v>
      </c>
      <c r="AQ53" s="506">
        <v>1.785769248</v>
      </c>
      <c r="AR53" s="506">
        <v>1.8528614619999999</v>
      </c>
      <c r="AS53" s="506">
        <v>2.0501595199999998</v>
      </c>
      <c r="AT53" s="506">
        <v>2.2726268869999999</v>
      </c>
      <c r="AU53" s="506">
        <v>1.9116030129999999</v>
      </c>
      <c r="AV53" s="506">
        <v>1.3414868440000001</v>
      </c>
      <c r="AW53" s="506">
        <v>1.460596961</v>
      </c>
      <c r="AX53" s="506">
        <v>1.8829784709999999</v>
      </c>
      <c r="AY53" s="506">
        <v>3.5299792509999999</v>
      </c>
      <c r="AZ53" s="506">
        <v>2.9363051179999999</v>
      </c>
      <c r="BA53" s="506">
        <v>3.123903179</v>
      </c>
      <c r="BB53" s="506">
        <v>2.0388307750000001</v>
      </c>
      <c r="BC53" s="506">
        <v>2.6803684290000001</v>
      </c>
      <c r="BD53" s="705">
        <v>1.4809788779999999</v>
      </c>
      <c r="BE53" s="705">
        <v>1.464870677</v>
      </c>
      <c r="BF53" s="705">
        <v>2.4747830629999998</v>
      </c>
      <c r="BG53" s="705">
        <v>2.285647993</v>
      </c>
      <c r="BH53" s="705">
        <v>2.3435190000000001</v>
      </c>
      <c r="BI53" s="705">
        <v>2.610347</v>
      </c>
      <c r="BJ53" s="494">
        <v>3.2767309999999998</v>
      </c>
      <c r="BK53" s="494">
        <v>3.5216069999999999</v>
      </c>
      <c r="BL53" s="494">
        <v>3.1058560000000002</v>
      </c>
      <c r="BM53" s="494">
        <v>3.1489739999999999</v>
      </c>
      <c r="BN53" s="494">
        <v>2.5879949999999998</v>
      </c>
      <c r="BO53" s="494">
        <v>2.5526870000000002</v>
      </c>
      <c r="BP53" s="494">
        <v>2.4130669999999999</v>
      </c>
      <c r="BQ53" s="494">
        <v>2.4265620000000001</v>
      </c>
      <c r="BR53" s="494">
        <v>2.411079</v>
      </c>
      <c r="BS53" s="494">
        <v>2.0946020000000001</v>
      </c>
      <c r="BT53" s="494">
        <v>2.1432880000000001</v>
      </c>
      <c r="BU53" s="494">
        <v>2.3827319999999999</v>
      </c>
      <c r="BV53" s="494">
        <v>2.9871989999999999</v>
      </c>
    </row>
    <row r="54" spans="1:74" ht="11.05" customHeight="1" x14ac:dyDescent="0.2">
      <c r="A54" s="253" t="s">
        <v>685</v>
      </c>
      <c r="B54" s="484" t="s">
        <v>1049</v>
      </c>
      <c r="C54" s="506">
        <v>1.0034778630000001</v>
      </c>
      <c r="D54" s="506">
        <v>1.034220905</v>
      </c>
      <c r="E54" s="506">
        <v>1.27224498</v>
      </c>
      <c r="F54" s="506">
        <v>1.5212120119999999</v>
      </c>
      <c r="G54" s="506">
        <v>1.7020504110000001</v>
      </c>
      <c r="H54" s="506">
        <v>1.546107436</v>
      </c>
      <c r="I54" s="506">
        <v>1.700278247</v>
      </c>
      <c r="J54" s="506">
        <v>1.5728445849999999</v>
      </c>
      <c r="K54" s="506">
        <v>1.364595193</v>
      </c>
      <c r="L54" s="506">
        <v>1.378104813</v>
      </c>
      <c r="M54" s="506">
        <v>1.2215444419999999</v>
      </c>
      <c r="N54" s="506">
        <v>1.169681991</v>
      </c>
      <c r="O54" s="506">
        <v>1.1281112289999999</v>
      </c>
      <c r="P54" s="506">
        <v>1.0848107300000001</v>
      </c>
      <c r="Q54" s="506">
        <v>1.548462727</v>
      </c>
      <c r="R54" s="506">
        <v>1.8401607170000001</v>
      </c>
      <c r="S54" s="506">
        <v>2.032109916</v>
      </c>
      <c r="T54" s="506">
        <v>1.7822305519999999</v>
      </c>
      <c r="U54" s="506">
        <v>1.8473448880000001</v>
      </c>
      <c r="V54" s="506">
        <v>1.7438726920000001</v>
      </c>
      <c r="W54" s="506">
        <v>1.7319626939999999</v>
      </c>
      <c r="X54" s="506">
        <v>1.509651385</v>
      </c>
      <c r="Y54" s="506">
        <v>1.437971434</v>
      </c>
      <c r="Z54" s="506">
        <v>1.1779830259999999</v>
      </c>
      <c r="AA54" s="506">
        <v>1.4087334199999999</v>
      </c>
      <c r="AB54" s="506">
        <v>1.5412167889999999</v>
      </c>
      <c r="AC54" s="506">
        <v>1.923119939</v>
      </c>
      <c r="AD54" s="506">
        <v>2.2385891990000002</v>
      </c>
      <c r="AE54" s="506">
        <v>2.3246139270000001</v>
      </c>
      <c r="AF54" s="506">
        <v>2.4542820129999998</v>
      </c>
      <c r="AG54" s="506">
        <v>2.2419145060000001</v>
      </c>
      <c r="AH54" s="506">
        <v>2.0436492319999999</v>
      </c>
      <c r="AI54" s="506">
        <v>2.040896273</v>
      </c>
      <c r="AJ54" s="506">
        <v>1.9073862399999999</v>
      </c>
      <c r="AK54" s="506">
        <v>1.4072022239999999</v>
      </c>
      <c r="AL54" s="506">
        <v>1.236951395</v>
      </c>
      <c r="AM54" s="506">
        <v>1.4188643910000001</v>
      </c>
      <c r="AN54" s="506">
        <v>1.5015675239999999</v>
      </c>
      <c r="AO54" s="506">
        <v>2.099008489</v>
      </c>
      <c r="AP54" s="506">
        <v>2.2173776159999998</v>
      </c>
      <c r="AQ54" s="506">
        <v>2.3902818859999999</v>
      </c>
      <c r="AR54" s="506">
        <v>2.405700789</v>
      </c>
      <c r="AS54" s="506">
        <v>2.4777733340000001</v>
      </c>
      <c r="AT54" s="506">
        <v>2.498637601</v>
      </c>
      <c r="AU54" s="506">
        <v>2.1680119809999998</v>
      </c>
      <c r="AV54" s="506">
        <v>2.0093794639999998</v>
      </c>
      <c r="AW54" s="506">
        <v>1.6108720999999999</v>
      </c>
      <c r="AX54" s="506">
        <v>1.448695922</v>
      </c>
      <c r="AY54" s="506">
        <v>1.526379698</v>
      </c>
      <c r="AZ54" s="506">
        <v>1.742752189</v>
      </c>
      <c r="BA54" s="506">
        <v>2.1136110750000001</v>
      </c>
      <c r="BB54" s="506">
        <v>2.4441835410000001</v>
      </c>
      <c r="BC54" s="506">
        <v>2.7006127179999999</v>
      </c>
      <c r="BD54" s="705">
        <v>2.9021134819999999</v>
      </c>
      <c r="BE54" s="705">
        <v>2.6674138740000002</v>
      </c>
      <c r="BF54" s="705">
        <v>2.7731819510000002</v>
      </c>
      <c r="BG54" s="705">
        <v>2.0957177869999999</v>
      </c>
      <c r="BH54" s="705">
        <v>2.2355900000000002</v>
      </c>
      <c r="BI54" s="705">
        <v>1.779514</v>
      </c>
      <c r="BJ54" s="494">
        <v>1.6305160000000001</v>
      </c>
      <c r="BK54" s="494">
        <v>1.7515799999999999</v>
      </c>
      <c r="BL54" s="494">
        <v>2.0327199999999999</v>
      </c>
      <c r="BM54" s="494">
        <v>2.5819830000000001</v>
      </c>
      <c r="BN54" s="494">
        <v>2.986332</v>
      </c>
      <c r="BO54" s="494">
        <v>3.219049</v>
      </c>
      <c r="BP54" s="494">
        <v>3.4399890000000002</v>
      </c>
      <c r="BQ54" s="494">
        <v>3.1532269999999998</v>
      </c>
      <c r="BR54" s="494">
        <v>3.26796</v>
      </c>
      <c r="BS54" s="494">
        <v>2.3852600000000002</v>
      </c>
      <c r="BT54" s="494">
        <v>2.587796</v>
      </c>
      <c r="BU54" s="494">
        <v>1.950105</v>
      </c>
      <c r="BV54" s="494">
        <v>1.7270239999999999</v>
      </c>
    </row>
    <row r="55" spans="1:74" ht="11.05" customHeight="1" x14ac:dyDescent="0.2">
      <c r="A55" s="253" t="s">
        <v>686</v>
      </c>
      <c r="B55" s="516" t="s">
        <v>1050</v>
      </c>
      <c r="C55" s="506">
        <v>-3.5679254000000001E-2</v>
      </c>
      <c r="D55" s="506">
        <v>-8.8249880000000006E-3</v>
      </c>
      <c r="E55" s="506">
        <v>-9.2153319999999997E-3</v>
      </c>
      <c r="F55" s="506">
        <v>-5.8365347999999997E-2</v>
      </c>
      <c r="G55" s="506">
        <v>-6.8936938000000003E-2</v>
      </c>
      <c r="H55" s="506">
        <v>-0.173350796</v>
      </c>
      <c r="I55" s="506">
        <v>-0.212451259</v>
      </c>
      <c r="J55" s="506">
        <v>-0.22128889299999999</v>
      </c>
      <c r="K55" s="506">
        <v>-0.150221517</v>
      </c>
      <c r="L55" s="506">
        <v>-0.110773845</v>
      </c>
      <c r="M55" s="506">
        <v>-5.0174580000000003E-2</v>
      </c>
      <c r="N55" s="506">
        <v>-5.8111052000000003E-2</v>
      </c>
      <c r="O55" s="506">
        <v>-5.9719838999999997E-2</v>
      </c>
      <c r="P55" s="506">
        <v>1.3065817E-2</v>
      </c>
      <c r="Q55" s="506">
        <v>-4.4982470000000004E-3</v>
      </c>
      <c r="R55" s="506">
        <v>-1.1416585E-2</v>
      </c>
      <c r="S55" s="506">
        <v>-0.11708078800000001</v>
      </c>
      <c r="T55" s="506">
        <v>-0.110797618</v>
      </c>
      <c r="U55" s="506">
        <v>-0.202909702</v>
      </c>
      <c r="V55" s="506">
        <v>-0.15625293100000001</v>
      </c>
      <c r="W55" s="506">
        <v>-0.119968982</v>
      </c>
      <c r="X55" s="506">
        <v>-2.0808690000000001E-2</v>
      </c>
      <c r="Y55" s="506">
        <v>-8.8614139999999994E-2</v>
      </c>
      <c r="Z55" s="506">
        <v>-0.13398594899999999</v>
      </c>
      <c r="AA55" s="506">
        <v>-9.3054498999999999E-2</v>
      </c>
      <c r="AB55" s="506">
        <v>-0.10999671699999999</v>
      </c>
      <c r="AC55" s="506">
        <v>-1.9370627000000001E-2</v>
      </c>
      <c r="AD55" s="506">
        <v>-2.5614940999999999E-2</v>
      </c>
      <c r="AE55" s="506">
        <v>-0.120300912</v>
      </c>
      <c r="AF55" s="506">
        <v>-0.131407781</v>
      </c>
      <c r="AG55" s="506">
        <v>-0.263326899</v>
      </c>
      <c r="AH55" s="506">
        <v>-0.19093133800000001</v>
      </c>
      <c r="AI55" s="506">
        <v>-0.170301226</v>
      </c>
      <c r="AJ55" s="506">
        <v>-0.140956259</v>
      </c>
      <c r="AK55" s="506">
        <v>-0.158002484</v>
      </c>
      <c r="AL55" s="506">
        <v>0.23928750300000001</v>
      </c>
      <c r="AM55" s="506">
        <v>-0.103299951</v>
      </c>
      <c r="AN55" s="506">
        <v>-9.9806272000000001E-2</v>
      </c>
      <c r="AO55" s="506">
        <v>-6.3122993000000002E-2</v>
      </c>
      <c r="AP55" s="506">
        <v>-5.2465642999999999E-2</v>
      </c>
      <c r="AQ55" s="506">
        <v>-6.4196832999999995E-2</v>
      </c>
      <c r="AR55" s="506">
        <v>-0.120310972</v>
      </c>
      <c r="AS55" s="506">
        <v>-0.15133738199999999</v>
      </c>
      <c r="AT55" s="506">
        <v>-0.156580421</v>
      </c>
      <c r="AU55" s="506">
        <v>-0.17428237299999999</v>
      </c>
      <c r="AV55" s="506">
        <v>-0.13435291199999999</v>
      </c>
      <c r="AW55" s="506">
        <v>-8.7685422999999998E-2</v>
      </c>
      <c r="AX55" s="506">
        <v>-0.15022276000000001</v>
      </c>
      <c r="AY55" s="506">
        <v>-2.8717249999999999E-3</v>
      </c>
      <c r="AZ55" s="506">
        <v>-3.2059101E-2</v>
      </c>
      <c r="BA55" s="506">
        <v>-1.555615E-3</v>
      </c>
      <c r="BB55" s="506">
        <v>-2.2514322999999999E-2</v>
      </c>
      <c r="BC55" s="506">
        <v>-9.2967524999999995E-2</v>
      </c>
      <c r="BD55" s="705">
        <v>-0.187882302</v>
      </c>
      <c r="BE55" s="705">
        <v>-0.15504291100000001</v>
      </c>
      <c r="BF55" s="705">
        <v>-0.20868546800000001</v>
      </c>
      <c r="BG55" s="705">
        <v>-0.17903324700000001</v>
      </c>
      <c r="BH55" s="705">
        <v>-7.3678199999999999E-2</v>
      </c>
      <c r="BI55" s="705">
        <v>-3.9114799999999998E-2</v>
      </c>
      <c r="BJ55" s="494">
        <v>-9.9289799999999998E-2</v>
      </c>
      <c r="BK55" s="494">
        <v>-3.7720900000000002E-2</v>
      </c>
      <c r="BL55" s="494">
        <v>-2.2284100000000001E-2</v>
      </c>
      <c r="BM55" s="494">
        <v>-9.6448699999999998E-2</v>
      </c>
      <c r="BN55" s="494">
        <v>-0.27153630000000001</v>
      </c>
      <c r="BO55" s="494">
        <v>-0.4452333</v>
      </c>
      <c r="BP55" s="494">
        <v>-0.51314150000000003</v>
      </c>
      <c r="BQ55" s="494">
        <v>-0.3960456</v>
      </c>
      <c r="BR55" s="494">
        <v>-0.51500630000000003</v>
      </c>
      <c r="BS55" s="494">
        <v>-0.52771950000000001</v>
      </c>
      <c r="BT55" s="494">
        <v>-0.20829909999999999</v>
      </c>
      <c r="BU55" s="494">
        <v>-0.13213179999999999</v>
      </c>
      <c r="BV55" s="494">
        <v>-0.11086989999999999</v>
      </c>
    </row>
    <row r="56" spans="1:74" ht="11.05" customHeight="1" x14ac:dyDescent="0.2">
      <c r="A56" s="253" t="s">
        <v>688</v>
      </c>
      <c r="B56" s="514" t="s">
        <v>1051</v>
      </c>
      <c r="C56" s="506">
        <v>46.328811020000003</v>
      </c>
      <c r="D56" s="506">
        <v>43.019626340000002</v>
      </c>
      <c r="E56" s="506">
        <v>40.357044379999998</v>
      </c>
      <c r="F56" s="506">
        <v>35.27581249</v>
      </c>
      <c r="G56" s="506">
        <v>39.664428809999997</v>
      </c>
      <c r="H56" s="506">
        <v>46.473004609999997</v>
      </c>
      <c r="I56" s="506">
        <v>54.969166110000003</v>
      </c>
      <c r="J56" s="506">
        <v>52.917816119999998</v>
      </c>
      <c r="K56" s="506">
        <v>44.490430310000001</v>
      </c>
      <c r="L56" s="506">
        <v>40.045671230000004</v>
      </c>
      <c r="M56" s="506">
        <v>39.260084990000003</v>
      </c>
      <c r="N56" s="506">
        <v>48.508361780000001</v>
      </c>
      <c r="O56" s="506">
        <v>49.136179970000001</v>
      </c>
      <c r="P56" s="506">
        <v>45.295877519999998</v>
      </c>
      <c r="Q56" s="506">
        <v>41.21622842</v>
      </c>
      <c r="R56" s="506">
        <v>38.756629359999998</v>
      </c>
      <c r="S56" s="506">
        <v>42.608260309999999</v>
      </c>
      <c r="T56" s="506">
        <v>48.905639979999997</v>
      </c>
      <c r="U56" s="506">
        <v>53.71861921</v>
      </c>
      <c r="V56" s="506">
        <v>54.871588699999997</v>
      </c>
      <c r="W56" s="506">
        <v>46.14680997</v>
      </c>
      <c r="X56" s="506">
        <v>42.770725550000002</v>
      </c>
      <c r="Y56" s="506">
        <v>43.590408959999998</v>
      </c>
      <c r="Z56" s="506">
        <v>44.150365129999997</v>
      </c>
      <c r="AA56" s="506">
        <v>54.238134000000002</v>
      </c>
      <c r="AB56" s="506">
        <v>43.821441</v>
      </c>
      <c r="AC56" s="506">
        <v>42.645471000000001</v>
      </c>
      <c r="AD56" s="506">
        <v>39.956921000000001</v>
      </c>
      <c r="AE56" s="506">
        <v>47.148995999999997</v>
      </c>
      <c r="AF56" s="506">
        <v>53.780078000000003</v>
      </c>
      <c r="AG56" s="506">
        <v>58.364086</v>
      </c>
      <c r="AH56" s="506">
        <v>55.275342000000002</v>
      </c>
      <c r="AI56" s="506">
        <v>46.708244000000001</v>
      </c>
      <c r="AJ56" s="506">
        <v>40.765850999999998</v>
      </c>
      <c r="AK56" s="506">
        <v>42.651777000000003</v>
      </c>
      <c r="AL56" s="506">
        <v>50.637934000000001</v>
      </c>
      <c r="AM56" s="506">
        <v>47.253872174000001</v>
      </c>
      <c r="AN56" s="506">
        <v>40.785724358000003</v>
      </c>
      <c r="AO56" s="506">
        <v>43.345369224000002</v>
      </c>
      <c r="AP56" s="506">
        <v>39.686326113</v>
      </c>
      <c r="AQ56" s="506">
        <v>43.789206653000001</v>
      </c>
      <c r="AR56" s="506">
        <v>48.422575342999998</v>
      </c>
      <c r="AS56" s="506">
        <v>57.157902995999997</v>
      </c>
      <c r="AT56" s="506">
        <v>57.465647394000001</v>
      </c>
      <c r="AU56" s="506">
        <v>47.416201846</v>
      </c>
      <c r="AV56" s="506">
        <v>41.604771481999997</v>
      </c>
      <c r="AW56" s="506">
        <v>42.600940710000003</v>
      </c>
      <c r="AX56" s="506">
        <v>47.918832446000003</v>
      </c>
      <c r="AY56" s="506">
        <v>54.499101781999997</v>
      </c>
      <c r="AZ56" s="506">
        <v>43.955984862000001</v>
      </c>
      <c r="BA56" s="506">
        <v>41.882079511999997</v>
      </c>
      <c r="BB56" s="506">
        <v>40.888522647000002</v>
      </c>
      <c r="BC56" s="506">
        <v>47.478477779999999</v>
      </c>
      <c r="BD56" s="705">
        <v>54.251440428000002</v>
      </c>
      <c r="BE56" s="705">
        <v>58.115684434999999</v>
      </c>
      <c r="BF56" s="705">
        <v>57.091787173</v>
      </c>
      <c r="BG56" s="705">
        <v>46.891638372999999</v>
      </c>
      <c r="BH56" s="705">
        <v>43.025390104000003</v>
      </c>
      <c r="BI56" s="705">
        <v>42.190840000000001</v>
      </c>
      <c r="BJ56" s="494">
        <v>50.113419999999998</v>
      </c>
      <c r="BK56" s="494">
        <v>52.96808</v>
      </c>
      <c r="BL56" s="494">
        <v>41.795459999999999</v>
      </c>
      <c r="BM56" s="494">
        <v>42.697980000000001</v>
      </c>
      <c r="BN56" s="494">
        <v>40.689819999999997</v>
      </c>
      <c r="BO56" s="494">
        <v>46.108519999999999</v>
      </c>
      <c r="BP56" s="494">
        <v>52.53257</v>
      </c>
      <c r="BQ56" s="494">
        <v>58.324440000000003</v>
      </c>
      <c r="BR56" s="494">
        <v>58.359259999999999</v>
      </c>
      <c r="BS56" s="494">
        <v>48.10257</v>
      </c>
      <c r="BT56" s="494">
        <v>42.976239999999997</v>
      </c>
      <c r="BU56" s="494">
        <v>42.453719999999997</v>
      </c>
      <c r="BV56" s="494">
        <v>48.01455</v>
      </c>
    </row>
    <row r="57" spans="1:74" ht="11.05" customHeight="1" x14ac:dyDescent="0.2">
      <c r="A57" s="248"/>
      <c r="B57" s="68" t="s">
        <v>689</v>
      </c>
      <c r="C57" s="507"/>
      <c r="D57" s="507"/>
      <c r="E57" s="507"/>
      <c r="F57" s="507"/>
      <c r="G57" s="507"/>
      <c r="H57" s="507"/>
      <c r="I57" s="507"/>
      <c r="J57" s="507"/>
      <c r="K57" s="507"/>
      <c r="L57" s="507"/>
      <c r="M57" s="507"/>
      <c r="N57" s="507"/>
      <c r="O57" s="507"/>
      <c r="P57" s="507"/>
      <c r="Q57" s="507"/>
      <c r="R57" s="507"/>
      <c r="S57" s="507"/>
      <c r="T57" s="507"/>
      <c r="U57" s="507"/>
      <c r="V57" s="507"/>
      <c r="W57" s="507"/>
      <c r="X57" s="507"/>
      <c r="Y57" s="507"/>
      <c r="Z57" s="507"/>
      <c r="AA57" s="507"/>
      <c r="AB57" s="507"/>
      <c r="AC57" s="507"/>
      <c r="AD57" s="507"/>
      <c r="AE57" s="507"/>
      <c r="AF57" s="507"/>
      <c r="AG57" s="507"/>
      <c r="AH57" s="507"/>
      <c r="AI57" s="507"/>
      <c r="AJ57" s="507"/>
      <c r="AK57" s="507"/>
      <c r="AL57" s="507"/>
      <c r="AM57" s="507"/>
      <c r="AN57" s="507"/>
      <c r="AO57" s="507"/>
      <c r="AP57" s="507"/>
      <c r="AQ57" s="507"/>
      <c r="AR57" s="507"/>
      <c r="AS57" s="507"/>
      <c r="AT57" s="507"/>
      <c r="AU57" s="507"/>
      <c r="AV57" s="507"/>
      <c r="AW57" s="507"/>
      <c r="AX57" s="507"/>
      <c r="AY57" s="507"/>
      <c r="AZ57" s="507"/>
      <c r="BA57" s="507"/>
      <c r="BB57" s="507"/>
      <c r="BC57" s="507"/>
      <c r="BD57" s="776"/>
      <c r="BE57" s="776"/>
      <c r="BF57" s="776"/>
      <c r="BG57" s="776"/>
      <c r="BH57" s="776"/>
      <c r="BI57" s="776"/>
      <c r="BJ57" s="512"/>
      <c r="BK57" s="512"/>
      <c r="BL57" s="512"/>
      <c r="BM57" s="512"/>
      <c r="BN57" s="512"/>
      <c r="BO57" s="512"/>
      <c r="BP57" s="512"/>
      <c r="BQ57" s="512"/>
      <c r="BR57" s="512"/>
      <c r="BS57" s="512"/>
      <c r="BT57" s="512"/>
      <c r="BU57" s="512"/>
      <c r="BV57" s="512"/>
    </row>
    <row r="58" spans="1:74" s="316" customFormat="1" ht="11.05" customHeight="1" x14ac:dyDescent="0.2">
      <c r="A58" s="513" t="s">
        <v>696</v>
      </c>
      <c r="B58" s="487" t="s">
        <v>1048</v>
      </c>
      <c r="C58" s="337">
        <v>18.110524691999998</v>
      </c>
      <c r="D58" s="337">
        <v>17.214615468000002</v>
      </c>
      <c r="E58" s="337">
        <v>18.976653378000002</v>
      </c>
      <c r="F58" s="337">
        <v>18.890982047000001</v>
      </c>
      <c r="G58" s="337">
        <v>20.150108527</v>
      </c>
      <c r="H58" s="337">
        <v>22.596538206999998</v>
      </c>
      <c r="I58" s="337">
        <v>24.285930897</v>
      </c>
      <c r="J58" s="337">
        <v>24.577962823</v>
      </c>
      <c r="K58" s="337">
        <v>22.261092112</v>
      </c>
      <c r="L58" s="337">
        <v>21.538830889</v>
      </c>
      <c r="M58" s="337">
        <v>18.046798588000001</v>
      </c>
      <c r="N58" s="337">
        <v>17.479301978999999</v>
      </c>
      <c r="O58" s="337">
        <v>17.569866166000001</v>
      </c>
      <c r="P58" s="337">
        <v>16.739804878000001</v>
      </c>
      <c r="Q58" s="337">
        <v>18.233188176999999</v>
      </c>
      <c r="R58" s="337">
        <v>18.261443961000001</v>
      </c>
      <c r="S58" s="337">
        <v>21.52691063</v>
      </c>
      <c r="T58" s="337">
        <v>22.29853344</v>
      </c>
      <c r="U58" s="337">
        <v>24.082561527999999</v>
      </c>
      <c r="V58" s="337">
        <v>24.970032001</v>
      </c>
      <c r="W58" s="337">
        <v>22.208431872999999</v>
      </c>
      <c r="X58" s="337">
        <v>21.342384129999999</v>
      </c>
      <c r="Y58" s="337">
        <v>16.676898168000001</v>
      </c>
      <c r="Z58" s="337">
        <v>17.879966230000001</v>
      </c>
      <c r="AA58" s="337">
        <v>19.029133219999999</v>
      </c>
      <c r="AB58" s="337">
        <v>16.793584128999999</v>
      </c>
      <c r="AC58" s="337">
        <v>18.63116612</v>
      </c>
      <c r="AD58" s="337">
        <v>19.120256306000002</v>
      </c>
      <c r="AE58" s="337">
        <v>22.634811352</v>
      </c>
      <c r="AF58" s="337">
        <v>24.158989440999999</v>
      </c>
      <c r="AG58" s="337">
        <v>25.772093884</v>
      </c>
      <c r="AH58" s="337">
        <v>25.819662170000001</v>
      </c>
      <c r="AI58" s="337">
        <v>22.252932270999999</v>
      </c>
      <c r="AJ58" s="337">
        <v>19.885198321000001</v>
      </c>
      <c r="AK58" s="337">
        <v>18.833023833999999</v>
      </c>
      <c r="AL58" s="337">
        <v>19.172645229</v>
      </c>
      <c r="AM58" s="337">
        <v>18.406752268999998</v>
      </c>
      <c r="AN58" s="337">
        <v>16.391175601</v>
      </c>
      <c r="AO58" s="337">
        <v>19.077244803999999</v>
      </c>
      <c r="AP58" s="337">
        <v>19.853165467</v>
      </c>
      <c r="AQ58" s="337">
        <v>22.189731070000001</v>
      </c>
      <c r="AR58" s="337">
        <v>23.491490545000001</v>
      </c>
      <c r="AS58" s="337">
        <v>26.316433012000001</v>
      </c>
      <c r="AT58" s="337">
        <v>27.212031719999999</v>
      </c>
      <c r="AU58" s="337">
        <v>23.666896066</v>
      </c>
      <c r="AV58" s="337">
        <v>20.938688069000001</v>
      </c>
      <c r="AW58" s="337">
        <v>18.177020231</v>
      </c>
      <c r="AX58" s="337">
        <v>17.960400240999999</v>
      </c>
      <c r="AY58" s="337">
        <v>19.186523645000001</v>
      </c>
      <c r="AZ58" s="337">
        <v>16.774153024</v>
      </c>
      <c r="BA58" s="337">
        <v>18.760225396999999</v>
      </c>
      <c r="BB58" s="337">
        <v>19.014072117000001</v>
      </c>
      <c r="BC58" s="337">
        <v>24.570555528</v>
      </c>
      <c r="BD58" s="760">
        <v>24.781501863999999</v>
      </c>
      <c r="BE58" s="760">
        <v>27.237815463</v>
      </c>
      <c r="BF58" s="760">
        <v>26.908712208000001</v>
      </c>
      <c r="BG58" s="760">
        <v>24.81562641</v>
      </c>
      <c r="BH58" s="760">
        <v>20.671389999999999</v>
      </c>
      <c r="BI58" s="760">
        <v>19.675560000000001</v>
      </c>
      <c r="BJ58" s="500">
        <v>19.975079999999998</v>
      </c>
      <c r="BK58" s="500">
        <v>20.275600000000001</v>
      </c>
      <c r="BL58" s="500">
        <v>17.012889999999999</v>
      </c>
      <c r="BM58" s="500">
        <v>18.793430000000001</v>
      </c>
      <c r="BN58" s="500">
        <v>19.652519999999999</v>
      </c>
      <c r="BO58" s="500">
        <v>22.420559999999998</v>
      </c>
      <c r="BP58" s="500">
        <v>24.34459</v>
      </c>
      <c r="BQ58" s="500">
        <v>26.248660000000001</v>
      </c>
      <c r="BR58" s="500">
        <v>26.831859999999999</v>
      </c>
      <c r="BS58" s="500">
        <v>23.613790000000002</v>
      </c>
      <c r="BT58" s="500">
        <v>21.937239999999999</v>
      </c>
      <c r="BU58" s="500">
        <v>18.451720000000002</v>
      </c>
      <c r="BV58" s="500">
        <v>19.018139999999999</v>
      </c>
    </row>
    <row r="59" spans="1:74" ht="11.05" customHeight="1" x14ac:dyDescent="0.2">
      <c r="A59" s="253" t="s">
        <v>690</v>
      </c>
      <c r="B59" s="516" t="s">
        <v>1042</v>
      </c>
      <c r="C59" s="506">
        <v>13.319578076000001</v>
      </c>
      <c r="D59" s="506">
        <v>13.269155892000001</v>
      </c>
      <c r="E59" s="506">
        <v>15.087242429</v>
      </c>
      <c r="F59" s="506">
        <v>14.871494466</v>
      </c>
      <c r="G59" s="506">
        <v>15.004759802000001</v>
      </c>
      <c r="H59" s="506">
        <v>17.317501628999999</v>
      </c>
      <c r="I59" s="506">
        <v>18.725153173999999</v>
      </c>
      <c r="J59" s="506">
        <v>18.868041663</v>
      </c>
      <c r="K59" s="506">
        <v>16.865740039999999</v>
      </c>
      <c r="L59" s="506">
        <v>16.575442026000001</v>
      </c>
      <c r="M59" s="506">
        <v>13.758240219999999</v>
      </c>
      <c r="N59" s="506">
        <v>12.556871517999999</v>
      </c>
      <c r="O59" s="506">
        <v>12.306146757</v>
      </c>
      <c r="P59" s="506">
        <v>11.637534905000001</v>
      </c>
      <c r="Q59" s="506">
        <v>12.881837526</v>
      </c>
      <c r="R59" s="506">
        <v>13.301580146999999</v>
      </c>
      <c r="S59" s="506">
        <v>15.90312537</v>
      </c>
      <c r="T59" s="506">
        <v>16.511707943000001</v>
      </c>
      <c r="U59" s="506">
        <v>18.351456655</v>
      </c>
      <c r="V59" s="506">
        <v>19.101052514999999</v>
      </c>
      <c r="W59" s="506">
        <v>17.45222176</v>
      </c>
      <c r="X59" s="506">
        <v>16.510973026999999</v>
      </c>
      <c r="Y59" s="506">
        <v>12.683659763</v>
      </c>
      <c r="Z59" s="506">
        <v>13.450112555</v>
      </c>
      <c r="AA59" s="506">
        <v>14.386721608</v>
      </c>
      <c r="AB59" s="506">
        <v>11.815712239</v>
      </c>
      <c r="AC59" s="506">
        <v>13.796652039</v>
      </c>
      <c r="AD59" s="506">
        <v>13.810178529</v>
      </c>
      <c r="AE59" s="506">
        <v>16.927745856000001</v>
      </c>
      <c r="AF59" s="506">
        <v>18.700214591999998</v>
      </c>
      <c r="AG59" s="506">
        <v>20.242656568000001</v>
      </c>
      <c r="AH59" s="506">
        <v>20.36365837</v>
      </c>
      <c r="AI59" s="506">
        <v>17.893814402</v>
      </c>
      <c r="AJ59" s="506">
        <v>14.934118461000001</v>
      </c>
      <c r="AK59" s="506">
        <v>13.786161726</v>
      </c>
      <c r="AL59" s="506">
        <v>13.718746177</v>
      </c>
      <c r="AM59" s="506">
        <v>13.486031970999999</v>
      </c>
      <c r="AN59" s="506">
        <v>12.075094511</v>
      </c>
      <c r="AO59" s="506">
        <v>14.035659939</v>
      </c>
      <c r="AP59" s="506">
        <v>15.193486001</v>
      </c>
      <c r="AQ59" s="506">
        <v>17.167427456999999</v>
      </c>
      <c r="AR59" s="506">
        <v>18.199124393999998</v>
      </c>
      <c r="AS59" s="506">
        <v>20.510362490999999</v>
      </c>
      <c r="AT59" s="506">
        <v>21.463623236</v>
      </c>
      <c r="AU59" s="506">
        <v>18.426617222000001</v>
      </c>
      <c r="AV59" s="506">
        <v>16.749995322</v>
      </c>
      <c r="AW59" s="506">
        <v>13.626549787</v>
      </c>
      <c r="AX59" s="506">
        <v>13.612813860999999</v>
      </c>
      <c r="AY59" s="506">
        <v>14.619601288</v>
      </c>
      <c r="AZ59" s="506">
        <v>12.303539929999999</v>
      </c>
      <c r="BA59" s="506">
        <v>14.558585581999999</v>
      </c>
      <c r="BB59" s="506">
        <v>13.941022800000001</v>
      </c>
      <c r="BC59" s="506">
        <v>18.835595089000002</v>
      </c>
      <c r="BD59" s="705">
        <v>19.112133999000001</v>
      </c>
      <c r="BE59" s="705">
        <v>21.341070529</v>
      </c>
      <c r="BF59" s="705">
        <v>21.177672803</v>
      </c>
      <c r="BG59" s="705">
        <v>20.361652175</v>
      </c>
      <c r="BH59" s="705">
        <v>16.81823</v>
      </c>
      <c r="BI59" s="705">
        <v>15.51301</v>
      </c>
      <c r="BJ59" s="494">
        <v>15.0825</v>
      </c>
      <c r="BK59" s="494">
        <v>15.19009</v>
      </c>
      <c r="BL59" s="494">
        <v>11.880129999999999</v>
      </c>
      <c r="BM59" s="494">
        <v>13.52807</v>
      </c>
      <c r="BN59" s="494">
        <v>14.390639999999999</v>
      </c>
      <c r="BO59" s="494">
        <v>16.24775</v>
      </c>
      <c r="BP59" s="494">
        <v>18.627490000000002</v>
      </c>
      <c r="BQ59" s="494">
        <v>19.93722</v>
      </c>
      <c r="BR59" s="494">
        <v>20.22861</v>
      </c>
      <c r="BS59" s="494">
        <v>18.259969999999999</v>
      </c>
      <c r="BT59" s="494">
        <v>16.76953</v>
      </c>
      <c r="BU59" s="494">
        <v>13.50549</v>
      </c>
      <c r="BV59" s="494">
        <v>14.069330000000001</v>
      </c>
    </row>
    <row r="60" spans="1:74" ht="11.05" customHeight="1" x14ac:dyDescent="0.2">
      <c r="A60" s="253" t="s">
        <v>691</v>
      </c>
      <c r="B60" s="484" t="s">
        <v>474</v>
      </c>
      <c r="C60" s="506">
        <v>1.1026189470000001</v>
      </c>
      <c r="D60" s="506">
        <v>0.74278317100000002</v>
      </c>
      <c r="E60" s="506">
        <v>0.6640142</v>
      </c>
      <c r="F60" s="506">
        <v>0.88414440999999999</v>
      </c>
      <c r="G60" s="506">
        <v>1.2725718180000001</v>
      </c>
      <c r="H60" s="506">
        <v>1.5022583819999999</v>
      </c>
      <c r="I60" s="506">
        <v>1.9706520599999999</v>
      </c>
      <c r="J60" s="506">
        <v>2.0056749169999999</v>
      </c>
      <c r="K60" s="506">
        <v>1.848136207</v>
      </c>
      <c r="L60" s="506">
        <v>1.9528855110000001</v>
      </c>
      <c r="M60" s="506">
        <v>1.2637792999999999</v>
      </c>
      <c r="N60" s="506">
        <v>1.3527508880000001</v>
      </c>
      <c r="O60" s="506">
        <v>1.5886616339999999</v>
      </c>
      <c r="P60" s="506">
        <v>1.585293716</v>
      </c>
      <c r="Q60" s="506">
        <v>1.509506974</v>
      </c>
      <c r="R60" s="506">
        <v>1.497808356</v>
      </c>
      <c r="S60" s="506">
        <v>1.8647080330000001</v>
      </c>
      <c r="T60" s="506">
        <v>1.91030813</v>
      </c>
      <c r="U60" s="506">
        <v>1.7638038659999999</v>
      </c>
      <c r="V60" s="506">
        <v>2.1572938760000002</v>
      </c>
      <c r="W60" s="506">
        <v>1.6475769280000001</v>
      </c>
      <c r="X60" s="506">
        <v>1.4357871760000001</v>
      </c>
      <c r="Y60" s="506">
        <v>0.75907996099999997</v>
      </c>
      <c r="Z60" s="506">
        <v>0.61866789099999997</v>
      </c>
      <c r="AA60" s="506">
        <v>1.132611942</v>
      </c>
      <c r="AB60" s="506">
        <v>1.343687326</v>
      </c>
      <c r="AC60" s="506">
        <v>1.0345281040000001</v>
      </c>
      <c r="AD60" s="506">
        <v>1.46633792</v>
      </c>
      <c r="AE60" s="506">
        <v>1.421597008</v>
      </c>
      <c r="AF60" s="506">
        <v>1.350020905</v>
      </c>
      <c r="AG60" s="506">
        <v>1.2747241439999999</v>
      </c>
      <c r="AH60" s="506">
        <v>1.2725035600000001</v>
      </c>
      <c r="AI60" s="506">
        <v>1.1352486420000001</v>
      </c>
      <c r="AJ60" s="506">
        <v>1.07026602</v>
      </c>
      <c r="AK60" s="506">
        <v>1.465422204</v>
      </c>
      <c r="AL60" s="506">
        <v>1.5289142929999999</v>
      </c>
      <c r="AM60" s="506">
        <v>0.83111134600000003</v>
      </c>
      <c r="AN60" s="506">
        <v>0.67770308899999998</v>
      </c>
      <c r="AO60" s="506">
        <v>1.1560677960000001</v>
      </c>
      <c r="AP60" s="506">
        <v>0.97841784399999998</v>
      </c>
      <c r="AQ60" s="506">
        <v>0.67632968000000004</v>
      </c>
      <c r="AR60" s="506">
        <v>0.97273686500000001</v>
      </c>
      <c r="AS60" s="506">
        <v>1.38984876</v>
      </c>
      <c r="AT60" s="506">
        <v>1.309891825</v>
      </c>
      <c r="AU60" s="506">
        <v>1.1835550020000001</v>
      </c>
      <c r="AV60" s="506">
        <v>0.71410634100000003</v>
      </c>
      <c r="AW60" s="506">
        <v>1.02462634</v>
      </c>
      <c r="AX60" s="506">
        <v>0.750471946</v>
      </c>
      <c r="AY60" s="506">
        <v>0.82724105000000003</v>
      </c>
      <c r="AZ60" s="506">
        <v>0.33290712500000003</v>
      </c>
      <c r="BA60" s="506">
        <v>0.25879712500000002</v>
      </c>
      <c r="BB60" s="506">
        <v>0.44374453600000002</v>
      </c>
      <c r="BC60" s="506">
        <v>0.70400489899999996</v>
      </c>
      <c r="BD60" s="705">
        <v>1.139314121</v>
      </c>
      <c r="BE60" s="705">
        <v>1.118114601</v>
      </c>
      <c r="BF60" s="705">
        <v>1.017785004</v>
      </c>
      <c r="BG60" s="705">
        <v>0.90944617000000005</v>
      </c>
      <c r="BH60" s="705">
        <v>0.27890989999999999</v>
      </c>
      <c r="BI60" s="705">
        <v>0.33198420000000001</v>
      </c>
      <c r="BJ60" s="494">
        <v>0.6792918</v>
      </c>
      <c r="BK60" s="494">
        <v>0.79122380000000003</v>
      </c>
      <c r="BL60" s="494">
        <v>0.71852170000000004</v>
      </c>
      <c r="BM60" s="494">
        <v>0.41063820000000001</v>
      </c>
      <c r="BN60" s="494">
        <v>0.54733719999999997</v>
      </c>
      <c r="BO60" s="494">
        <v>0.80839110000000003</v>
      </c>
      <c r="BP60" s="494">
        <v>0.65882200000000002</v>
      </c>
      <c r="BQ60" s="494">
        <v>1.2310680000000001</v>
      </c>
      <c r="BR60" s="494">
        <v>1.509693</v>
      </c>
      <c r="BS60" s="494">
        <v>1.3213200000000001</v>
      </c>
      <c r="BT60" s="494">
        <v>0.73411179999999998</v>
      </c>
      <c r="BU60" s="494">
        <v>0.73161869999999996</v>
      </c>
      <c r="BV60" s="494">
        <v>0.67826799999999998</v>
      </c>
    </row>
    <row r="61" spans="1:74" ht="11.05" customHeight="1" x14ac:dyDescent="0.2">
      <c r="A61" s="253" t="s">
        <v>692</v>
      </c>
      <c r="B61" s="484" t="s">
        <v>1043</v>
      </c>
      <c r="C61" s="506">
        <v>2.785361</v>
      </c>
      <c r="D61" s="506">
        <v>2.2682500000000001</v>
      </c>
      <c r="E61" s="506">
        <v>2.2341259999999998</v>
      </c>
      <c r="F61" s="506">
        <v>2.138395</v>
      </c>
      <c r="G61" s="506">
        <v>2.7600850000000001</v>
      </c>
      <c r="H61" s="506">
        <v>2.656558</v>
      </c>
      <c r="I61" s="506">
        <v>2.4182709999999998</v>
      </c>
      <c r="J61" s="506">
        <v>2.5729730000000002</v>
      </c>
      <c r="K61" s="506">
        <v>2.6260330000000001</v>
      </c>
      <c r="L61" s="506">
        <v>2.1504259999999999</v>
      </c>
      <c r="M61" s="506">
        <v>2.1959</v>
      </c>
      <c r="N61" s="506">
        <v>2.6129739999999999</v>
      </c>
      <c r="O61" s="506">
        <v>2.6986210000000002</v>
      </c>
      <c r="P61" s="506">
        <v>2.4724119999999998</v>
      </c>
      <c r="Q61" s="506">
        <v>2.6728779999999999</v>
      </c>
      <c r="R61" s="506">
        <v>2.1834370000000001</v>
      </c>
      <c r="S61" s="506">
        <v>2.344614</v>
      </c>
      <c r="T61" s="506">
        <v>2.67801</v>
      </c>
      <c r="U61" s="506">
        <v>2.751655</v>
      </c>
      <c r="V61" s="506">
        <v>2.5181870000000002</v>
      </c>
      <c r="W61" s="506">
        <v>1.938461</v>
      </c>
      <c r="X61" s="506">
        <v>2.252049</v>
      </c>
      <c r="Y61" s="506">
        <v>2.2611759999999999</v>
      </c>
      <c r="Z61" s="506">
        <v>2.7433939999999999</v>
      </c>
      <c r="AA61" s="506">
        <v>2.4372379999999998</v>
      </c>
      <c r="AB61" s="506">
        <v>2.5307080000000002</v>
      </c>
      <c r="AC61" s="506">
        <v>2.3515350000000002</v>
      </c>
      <c r="AD61" s="506">
        <v>2.431254</v>
      </c>
      <c r="AE61" s="506">
        <v>2.7800660000000001</v>
      </c>
      <c r="AF61" s="506">
        <v>2.6534409999999999</v>
      </c>
      <c r="AG61" s="506">
        <v>2.7564679999999999</v>
      </c>
      <c r="AH61" s="506">
        <v>2.757641</v>
      </c>
      <c r="AI61" s="506">
        <v>1.991187</v>
      </c>
      <c r="AJ61" s="506">
        <v>2.6713010000000001</v>
      </c>
      <c r="AK61" s="506">
        <v>2.6574469999999999</v>
      </c>
      <c r="AL61" s="506">
        <v>2.7500429999999998</v>
      </c>
      <c r="AM61" s="506">
        <v>2.793167</v>
      </c>
      <c r="AN61" s="506">
        <v>2.2603789999999999</v>
      </c>
      <c r="AO61" s="506">
        <v>2.3305739999999999</v>
      </c>
      <c r="AP61" s="506">
        <v>2.20363</v>
      </c>
      <c r="AQ61" s="506">
        <v>2.5952959999999998</v>
      </c>
      <c r="AR61" s="506">
        <v>2.670417</v>
      </c>
      <c r="AS61" s="506">
        <v>2.7142680000000001</v>
      </c>
      <c r="AT61" s="506">
        <v>2.7156910000000001</v>
      </c>
      <c r="AU61" s="506">
        <v>2.588546</v>
      </c>
      <c r="AV61" s="506">
        <v>2.096441</v>
      </c>
      <c r="AW61" s="506">
        <v>2.4226209999999999</v>
      </c>
      <c r="AX61" s="506">
        <v>2.5491640000000002</v>
      </c>
      <c r="AY61" s="506">
        <v>2.601842</v>
      </c>
      <c r="AZ61" s="506">
        <v>2.63178</v>
      </c>
      <c r="BA61" s="506">
        <v>2.2294619999999998</v>
      </c>
      <c r="BB61" s="506">
        <v>2.36605</v>
      </c>
      <c r="BC61" s="506">
        <v>2.7558039999999999</v>
      </c>
      <c r="BD61" s="705">
        <v>2.4136150000000001</v>
      </c>
      <c r="BE61" s="705">
        <v>2.6752820000000002</v>
      </c>
      <c r="BF61" s="705">
        <v>2.6336400000000002</v>
      </c>
      <c r="BG61" s="705">
        <v>1.949703</v>
      </c>
      <c r="BH61" s="705">
        <v>1.8092600000000001</v>
      </c>
      <c r="BI61" s="705">
        <v>2.28661</v>
      </c>
      <c r="BJ61" s="494">
        <v>2.7124899999999998</v>
      </c>
      <c r="BK61" s="494">
        <v>2.7124899999999998</v>
      </c>
      <c r="BL61" s="494">
        <v>2.4499900000000001</v>
      </c>
      <c r="BM61" s="494">
        <v>2.65767</v>
      </c>
      <c r="BN61" s="494">
        <v>2.03694</v>
      </c>
      <c r="BO61" s="494">
        <v>2.7124899999999998</v>
      </c>
      <c r="BP61" s="494">
        <v>2.6249899999999999</v>
      </c>
      <c r="BQ61" s="494">
        <v>2.7124899999999998</v>
      </c>
      <c r="BR61" s="494">
        <v>2.7124899999999998</v>
      </c>
      <c r="BS61" s="494">
        <v>2.0962999999999998</v>
      </c>
      <c r="BT61" s="494">
        <v>2.35711</v>
      </c>
      <c r="BU61" s="494">
        <v>2.6249899999999999</v>
      </c>
      <c r="BV61" s="494">
        <v>2.7124899999999998</v>
      </c>
    </row>
    <row r="62" spans="1:74" ht="11.05" customHeight="1" x14ac:dyDescent="0.2">
      <c r="A62" s="253" t="s">
        <v>693</v>
      </c>
      <c r="B62" s="484" t="s">
        <v>1036</v>
      </c>
      <c r="C62" s="506">
        <v>2.5229835999999999E-2</v>
      </c>
      <c r="D62" s="506">
        <v>2.8146886999999999E-2</v>
      </c>
      <c r="E62" s="506">
        <v>3.2171242000000003E-2</v>
      </c>
      <c r="F62" s="506">
        <v>2.6713780999999999E-2</v>
      </c>
      <c r="G62" s="506">
        <v>2.4550926000000001E-2</v>
      </c>
      <c r="H62" s="506">
        <v>1.6210400999999999E-2</v>
      </c>
      <c r="I62" s="506">
        <v>1.2875189E-2</v>
      </c>
      <c r="J62" s="506">
        <v>1.3775054E-2</v>
      </c>
      <c r="K62" s="506">
        <v>1.1514271E-2</v>
      </c>
      <c r="L62" s="506">
        <v>9.5506089999999998E-3</v>
      </c>
      <c r="M62" s="506">
        <v>1.3320677E-2</v>
      </c>
      <c r="N62" s="506">
        <v>1.7621127E-2</v>
      </c>
      <c r="O62" s="506">
        <v>2.2148322000000002E-2</v>
      </c>
      <c r="P62" s="506">
        <v>1.4831262E-2</v>
      </c>
      <c r="Q62" s="506">
        <v>3.2427702000000003E-2</v>
      </c>
      <c r="R62" s="506">
        <v>2.3091074999999999E-2</v>
      </c>
      <c r="S62" s="506">
        <v>2.2572275999999999E-2</v>
      </c>
      <c r="T62" s="506">
        <v>1.4888857E-2</v>
      </c>
      <c r="U62" s="506">
        <v>2.0779704999999999E-2</v>
      </c>
      <c r="V62" s="506">
        <v>1.8390019000000001E-2</v>
      </c>
      <c r="W62" s="506">
        <v>2.2460509E-2</v>
      </c>
      <c r="X62" s="506">
        <v>2.1595123000000001E-2</v>
      </c>
      <c r="Y62" s="506">
        <v>2.2828864000000001E-2</v>
      </c>
      <c r="Z62" s="506">
        <v>1.5593286E-2</v>
      </c>
      <c r="AA62" s="506">
        <v>2.0219339999999999E-2</v>
      </c>
      <c r="AB62" s="506">
        <v>2.3819238999999999E-2</v>
      </c>
      <c r="AC62" s="506">
        <v>3.2837482000000001E-2</v>
      </c>
      <c r="AD62" s="506">
        <v>2.8127883999999999E-2</v>
      </c>
      <c r="AE62" s="506">
        <v>2.0731181000000001E-2</v>
      </c>
      <c r="AF62" s="506">
        <v>1.4220379999999999E-2</v>
      </c>
      <c r="AG62" s="506">
        <v>1.1705790000000001E-2</v>
      </c>
      <c r="AH62" s="506">
        <v>1.3533389999999999E-2</v>
      </c>
      <c r="AI62" s="506">
        <v>1.4629193E-2</v>
      </c>
      <c r="AJ62" s="506">
        <v>1.1241516999999999E-2</v>
      </c>
      <c r="AK62" s="506">
        <v>1.4390963999999999E-2</v>
      </c>
      <c r="AL62" s="506">
        <v>2.550564E-2</v>
      </c>
      <c r="AM62" s="506">
        <v>2.1721000000000001E-2</v>
      </c>
      <c r="AN62" s="506">
        <v>1.1936E-2</v>
      </c>
      <c r="AO62" s="506">
        <v>2.3944E-2</v>
      </c>
      <c r="AP62" s="506">
        <v>1.7781000000000002E-2</v>
      </c>
      <c r="AQ62" s="506">
        <v>2.6775E-2</v>
      </c>
      <c r="AR62" s="506">
        <v>1.9408000000000002E-2</v>
      </c>
      <c r="AS62" s="506">
        <v>2.4937999999999998E-2</v>
      </c>
      <c r="AT62" s="506">
        <v>1.9061000000000002E-2</v>
      </c>
      <c r="AU62" s="506">
        <v>1.7382000000000002E-2</v>
      </c>
      <c r="AV62" s="506">
        <v>1.2290000000000001E-2</v>
      </c>
      <c r="AW62" s="506">
        <v>1.2338E-2</v>
      </c>
      <c r="AX62" s="506">
        <v>1.6618000000000001E-2</v>
      </c>
      <c r="AY62" s="506">
        <v>2.2042616000000001E-2</v>
      </c>
      <c r="AZ62" s="506">
        <v>2.0559007000000001E-2</v>
      </c>
      <c r="BA62" s="506">
        <v>2.2125596000000001E-2</v>
      </c>
      <c r="BB62" s="506">
        <v>1.857174E-2</v>
      </c>
      <c r="BC62" s="506">
        <v>1.9754623999999998E-2</v>
      </c>
      <c r="BD62" s="705">
        <v>1.6938669999999999E-2</v>
      </c>
      <c r="BE62" s="705">
        <v>1.7271959999999999E-2</v>
      </c>
      <c r="BF62" s="705">
        <v>1.7883396999999999E-2</v>
      </c>
      <c r="BG62" s="705">
        <v>1.5851219E-2</v>
      </c>
      <c r="BH62" s="705">
        <v>1.51672E-2</v>
      </c>
      <c r="BI62" s="705">
        <v>1.5288700000000001E-2</v>
      </c>
      <c r="BJ62" s="494">
        <v>1.80845E-2</v>
      </c>
      <c r="BK62" s="494">
        <v>2.10645E-2</v>
      </c>
      <c r="BL62" s="494">
        <v>1.7786799999999998E-2</v>
      </c>
      <c r="BM62" s="494">
        <v>2.1032499999999999E-2</v>
      </c>
      <c r="BN62" s="494">
        <v>1.8800399999999998E-2</v>
      </c>
      <c r="BO62" s="494">
        <v>1.8112199999999998E-2</v>
      </c>
      <c r="BP62" s="494">
        <v>1.3701400000000001E-2</v>
      </c>
      <c r="BQ62" s="494">
        <v>1.3798299999999999E-2</v>
      </c>
      <c r="BR62" s="494">
        <v>1.25982E-2</v>
      </c>
      <c r="BS62" s="494">
        <v>1.1491400000000001E-2</v>
      </c>
      <c r="BT62" s="494">
        <v>1.20208E-2</v>
      </c>
      <c r="BU62" s="494">
        <v>1.3162200000000001E-2</v>
      </c>
      <c r="BV62" s="494">
        <v>1.6549899999999999E-2</v>
      </c>
    </row>
    <row r="63" spans="1:74" ht="11.05" customHeight="1" x14ac:dyDescent="0.2">
      <c r="A63" s="253" t="s">
        <v>694</v>
      </c>
      <c r="B63" s="484" t="s">
        <v>1049</v>
      </c>
      <c r="C63" s="506">
        <v>0.54884519399999998</v>
      </c>
      <c r="D63" s="506">
        <v>0.58403361200000004</v>
      </c>
      <c r="E63" s="506">
        <v>0.72169345100000004</v>
      </c>
      <c r="F63" s="506">
        <v>0.73976392999999996</v>
      </c>
      <c r="G63" s="506">
        <v>0.86043075300000005</v>
      </c>
      <c r="H63" s="506">
        <v>0.78357462200000005</v>
      </c>
      <c r="I63" s="506">
        <v>0.80884992099999997</v>
      </c>
      <c r="J63" s="506">
        <v>0.79539680099999999</v>
      </c>
      <c r="K63" s="506">
        <v>0.67660236600000001</v>
      </c>
      <c r="L63" s="506">
        <v>0.61877184799999996</v>
      </c>
      <c r="M63" s="506">
        <v>0.60803427300000001</v>
      </c>
      <c r="N63" s="506">
        <v>0.68694046200000003</v>
      </c>
      <c r="O63" s="506">
        <v>0.72507513599999995</v>
      </c>
      <c r="P63" s="506">
        <v>0.73290719100000001</v>
      </c>
      <c r="Q63" s="506">
        <v>0.92793725999999999</v>
      </c>
      <c r="R63" s="506">
        <v>1.0210779720000001</v>
      </c>
      <c r="S63" s="506">
        <v>1.1755984660000001</v>
      </c>
      <c r="T63" s="506">
        <v>0.94881080699999998</v>
      </c>
      <c r="U63" s="506">
        <v>0.98941011099999998</v>
      </c>
      <c r="V63" s="506">
        <v>0.96347186699999998</v>
      </c>
      <c r="W63" s="506">
        <v>0.94536263099999995</v>
      </c>
      <c r="X63" s="506">
        <v>0.94321884300000003</v>
      </c>
      <c r="Y63" s="506">
        <v>0.78720717500000004</v>
      </c>
      <c r="Z63" s="506">
        <v>0.85222146399999998</v>
      </c>
      <c r="AA63" s="506">
        <v>0.84254662800000002</v>
      </c>
      <c r="AB63" s="506">
        <v>0.92064565200000004</v>
      </c>
      <c r="AC63" s="506">
        <v>1.172114466</v>
      </c>
      <c r="AD63" s="506">
        <v>1.229869484</v>
      </c>
      <c r="AE63" s="506">
        <v>1.3272795550000001</v>
      </c>
      <c r="AF63" s="506">
        <v>1.243442741</v>
      </c>
      <c r="AG63" s="506">
        <v>1.2893446</v>
      </c>
      <c r="AH63" s="506">
        <v>1.206662065</v>
      </c>
      <c r="AI63" s="506">
        <v>1.0155994580000001</v>
      </c>
      <c r="AJ63" s="506">
        <v>1.0592405620000001</v>
      </c>
      <c r="AK63" s="506">
        <v>0.79678094499999996</v>
      </c>
      <c r="AL63" s="506">
        <v>0.85984651199999995</v>
      </c>
      <c r="AM63" s="506">
        <v>1.0351431520000001</v>
      </c>
      <c r="AN63" s="506">
        <v>1.1424133540000001</v>
      </c>
      <c r="AO63" s="506">
        <v>1.3887667960000001</v>
      </c>
      <c r="AP63" s="506">
        <v>1.313801062</v>
      </c>
      <c r="AQ63" s="506">
        <v>1.5572990440000001</v>
      </c>
      <c r="AR63" s="506">
        <v>1.449475869</v>
      </c>
      <c r="AS63" s="506">
        <v>1.431875252</v>
      </c>
      <c r="AT63" s="506">
        <v>1.467572359</v>
      </c>
      <c r="AU63" s="506">
        <v>1.3020482250000001</v>
      </c>
      <c r="AV63" s="506">
        <v>1.2941249539999999</v>
      </c>
      <c r="AW63" s="506">
        <v>0.97124415399999997</v>
      </c>
      <c r="AX63" s="506">
        <v>0.87008838300000002</v>
      </c>
      <c r="AY63" s="506">
        <v>0.97945964500000005</v>
      </c>
      <c r="AZ63" s="506">
        <v>1.4031579190000001</v>
      </c>
      <c r="BA63" s="506">
        <v>1.611779675</v>
      </c>
      <c r="BB63" s="506">
        <v>2.1003365999999999</v>
      </c>
      <c r="BC63" s="506">
        <v>2.1289602360000002</v>
      </c>
      <c r="BD63" s="705">
        <v>1.910797453</v>
      </c>
      <c r="BE63" s="705">
        <v>1.8729965180000001</v>
      </c>
      <c r="BF63" s="705">
        <v>1.8347064319999999</v>
      </c>
      <c r="BG63" s="705">
        <v>1.4725924880000001</v>
      </c>
      <c r="BH63" s="705">
        <v>1.64158</v>
      </c>
      <c r="BI63" s="705">
        <v>1.4007799999999999</v>
      </c>
      <c r="BJ63" s="494">
        <v>1.2771490000000001</v>
      </c>
      <c r="BK63" s="494">
        <v>1.378287</v>
      </c>
      <c r="BL63" s="494">
        <v>1.8053870000000001</v>
      </c>
      <c r="BM63" s="494">
        <v>2.0353850000000002</v>
      </c>
      <c r="BN63" s="494">
        <v>2.5205690000000001</v>
      </c>
      <c r="BO63" s="494">
        <v>2.4992420000000002</v>
      </c>
      <c r="BP63" s="494">
        <v>2.2470650000000001</v>
      </c>
      <c r="BQ63" s="494">
        <v>2.1439089999999998</v>
      </c>
      <c r="BR63" s="494">
        <v>2.1498539999999999</v>
      </c>
      <c r="BS63" s="494">
        <v>1.7799</v>
      </c>
      <c r="BT63" s="494">
        <v>1.95655</v>
      </c>
      <c r="BU63" s="494">
        <v>1.456291</v>
      </c>
      <c r="BV63" s="494">
        <v>1.3250759999999999</v>
      </c>
    </row>
    <row r="64" spans="1:74" ht="11.05" customHeight="1" x14ac:dyDescent="0.2">
      <c r="A64" s="253" t="s">
        <v>695</v>
      </c>
      <c r="B64" s="516" t="s">
        <v>1050</v>
      </c>
      <c r="C64" s="506">
        <v>0.32889163900000001</v>
      </c>
      <c r="D64" s="506">
        <v>0.32224590600000003</v>
      </c>
      <c r="E64" s="506">
        <v>0.237406056</v>
      </c>
      <c r="F64" s="506">
        <v>0.23047045999999999</v>
      </c>
      <c r="G64" s="506">
        <v>0.22771022799999999</v>
      </c>
      <c r="H64" s="506">
        <v>0.32043517300000002</v>
      </c>
      <c r="I64" s="506">
        <v>0.35012955299999998</v>
      </c>
      <c r="J64" s="506">
        <v>0.32210138799999999</v>
      </c>
      <c r="K64" s="506">
        <v>0.23306622799999999</v>
      </c>
      <c r="L64" s="506">
        <v>0.23175489499999999</v>
      </c>
      <c r="M64" s="506">
        <v>0.20752411800000001</v>
      </c>
      <c r="N64" s="506">
        <v>0.25214398399999999</v>
      </c>
      <c r="O64" s="506">
        <v>0.229213317</v>
      </c>
      <c r="P64" s="506">
        <v>0.29682580400000003</v>
      </c>
      <c r="Q64" s="506">
        <v>0.20860071499999999</v>
      </c>
      <c r="R64" s="506">
        <v>0.234449411</v>
      </c>
      <c r="S64" s="506">
        <v>0.21629248500000001</v>
      </c>
      <c r="T64" s="506">
        <v>0.23480770300000001</v>
      </c>
      <c r="U64" s="506">
        <v>0.20545619100000001</v>
      </c>
      <c r="V64" s="506">
        <v>0.211636724</v>
      </c>
      <c r="W64" s="506">
        <v>0.20234904500000001</v>
      </c>
      <c r="X64" s="506">
        <v>0.178760961</v>
      </c>
      <c r="Y64" s="506">
        <v>0.16294640499999999</v>
      </c>
      <c r="Z64" s="506">
        <v>0.199977034</v>
      </c>
      <c r="AA64" s="506">
        <v>0.209795702</v>
      </c>
      <c r="AB64" s="506">
        <v>0.15901167299999999</v>
      </c>
      <c r="AC64" s="506">
        <v>0.24349902900000001</v>
      </c>
      <c r="AD64" s="506">
        <v>0.15448848900000001</v>
      </c>
      <c r="AE64" s="506">
        <v>0.157391752</v>
      </c>
      <c r="AF64" s="506">
        <v>0.197649823</v>
      </c>
      <c r="AG64" s="506">
        <v>0.19719478200000001</v>
      </c>
      <c r="AH64" s="506">
        <v>0.20566378499999999</v>
      </c>
      <c r="AI64" s="506">
        <v>0.202453576</v>
      </c>
      <c r="AJ64" s="506">
        <v>0.139030761</v>
      </c>
      <c r="AK64" s="506">
        <v>0.11282099499999999</v>
      </c>
      <c r="AL64" s="506">
        <v>0.28958960700000003</v>
      </c>
      <c r="AM64" s="506">
        <v>0.23957780000000001</v>
      </c>
      <c r="AN64" s="506">
        <v>0.22364964700000001</v>
      </c>
      <c r="AO64" s="506">
        <v>0.14223227299999999</v>
      </c>
      <c r="AP64" s="506">
        <v>0.14604955999999999</v>
      </c>
      <c r="AQ64" s="506">
        <v>0.16660388900000001</v>
      </c>
      <c r="AR64" s="506">
        <v>0.18032841699999999</v>
      </c>
      <c r="AS64" s="506">
        <v>0.24514050900000001</v>
      </c>
      <c r="AT64" s="506">
        <v>0.23619229999999999</v>
      </c>
      <c r="AU64" s="506">
        <v>0.148747617</v>
      </c>
      <c r="AV64" s="506">
        <v>7.1730452E-2</v>
      </c>
      <c r="AW64" s="506">
        <v>0.11964095</v>
      </c>
      <c r="AX64" s="506">
        <v>0.161244051</v>
      </c>
      <c r="AY64" s="506">
        <v>0.13633704599999999</v>
      </c>
      <c r="AZ64" s="506">
        <v>8.2209042999999996E-2</v>
      </c>
      <c r="BA64" s="506">
        <v>7.9475419000000005E-2</v>
      </c>
      <c r="BB64" s="506">
        <v>0.14434644099999999</v>
      </c>
      <c r="BC64" s="506">
        <v>0.12643668</v>
      </c>
      <c r="BD64" s="705">
        <v>0.18870262099999999</v>
      </c>
      <c r="BE64" s="705">
        <v>0.21307985500000001</v>
      </c>
      <c r="BF64" s="705">
        <v>0.22702457200000001</v>
      </c>
      <c r="BG64" s="705">
        <v>0.106381358</v>
      </c>
      <c r="BH64" s="705">
        <v>0.1082496</v>
      </c>
      <c r="BI64" s="705">
        <v>0.12788260000000001</v>
      </c>
      <c r="BJ64" s="494">
        <v>0.2055642</v>
      </c>
      <c r="BK64" s="494">
        <v>0.18244340000000001</v>
      </c>
      <c r="BL64" s="494">
        <v>0.1410766</v>
      </c>
      <c r="BM64" s="494">
        <v>0.14062830000000001</v>
      </c>
      <c r="BN64" s="494">
        <v>0.13823640000000001</v>
      </c>
      <c r="BO64" s="494">
        <v>0.13457659999999999</v>
      </c>
      <c r="BP64" s="494">
        <v>0.1725198</v>
      </c>
      <c r="BQ64" s="494">
        <v>0.2101703</v>
      </c>
      <c r="BR64" s="494">
        <v>0.2186139</v>
      </c>
      <c r="BS64" s="494">
        <v>0.1448073</v>
      </c>
      <c r="BT64" s="494">
        <v>0.10791530000000001</v>
      </c>
      <c r="BU64" s="494">
        <v>0.120169</v>
      </c>
      <c r="BV64" s="494">
        <v>0.2164278</v>
      </c>
    </row>
    <row r="65" spans="1:74" ht="11.05" customHeight="1" x14ac:dyDescent="0.2">
      <c r="A65" s="255" t="s">
        <v>697</v>
      </c>
      <c r="B65" s="517" t="s">
        <v>1051</v>
      </c>
      <c r="C65" s="508">
        <v>17.94653491</v>
      </c>
      <c r="D65" s="508">
        <v>17.011559070000001</v>
      </c>
      <c r="E65" s="508">
        <v>19.498635709999999</v>
      </c>
      <c r="F65" s="508">
        <v>19.321355069999999</v>
      </c>
      <c r="G65" s="508">
        <v>20.968809090000001</v>
      </c>
      <c r="H65" s="508">
        <v>23.736430909999999</v>
      </c>
      <c r="I65" s="508">
        <v>25.337458829999999</v>
      </c>
      <c r="J65" s="508">
        <v>25.679735529999999</v>
      </c>
      <c r="K65" s="508">
        <v>23.237641759999999</v>
      </c>
      <c r="L65" s="508">
        <v>22.272038460000001</v>
      </c>
      <c r="M65" s="508">
        <v>18.442210599999999</v>
      </c>
      <c r="N65" s="508">
        <v>18.164115320000001</v>
      </c>
      <c r="O65" s="508">
        <v>17.80730913</v>
      </c>
      <c r="P65" s="508">
        <v>16.97913209</v>
      </c>
      <c r="Q65" s="508">
        <v>18.69004357</v>
      </c>
      <c r="R65" s="508">
        <v>18.898613300000001</v>
      </c>
      <c r="S65" s="508">
        <v>22.354619100000001</v>
      </c>
      <c r="T65" s="508">
        <v>23.18313612</v>
      </c>
      <c r="U65" s="508">
        <v>24.9053781</v>
      </c>
      <c r="V65" s="508">
        <v>25.76452372</v>
      </c>
      <c r="W65" s="508">
        <v>22.909067149999998</v>
      </c>
      <c r="X65" s="508">
        <v>21.81244822</v>
      </c>
      <c r="Y65" s="508">
        <v>16.97210351</v>
      </c>
      <c r="Z65" s="508">
        <v>18.332301699999999</v>
      </c>
      <c r="AA65" s="508">
        <v>18.853649999999998</v>
      </c>
      <c r="AB65" s="508">
        <v>16.79561</v>
      </c>
      <c r="AC65" s="508">
        <v>19.053006</v>
      </c>
      <c r="AD65" s="508">
        <v>19.596167000000001</v>
      </c>
      <c r="AE65" s="508">
        <v>23.048870000000001</v>
      </c>
      <c r="AF65" s="508">
        <v>24.441987000000001</v>
      </c>
      <c r="AG65" s="508">
        <v>26.352166</v>
      </c>
      <c r="AH65" s="508">
        <v>26.334589999999999</v>
      </c>
      <c r="AI65" s="508">
        <v>22.848406000000001</v>
      </c>
      <c r="AJ65" s="508">
        <v>20.174793000000001</v>
      </c>
      <c r="AK65" s="508">
        <v>18.986910999999999</v>
      </c>
      <c r="AL65" s="508">
        <v>19.129974000000001</v>
      </c>
      <c r="AM65" s="508">
        <v>18.558945803</v>
      </c>
      <c r="AN65" s="508">
        <v>17.026088392999998</v>
      </c>
      <c r="AO65" s="508">
        <v>19.831952082000001</v>
      </c>
      <c r="AP65" s="508">
        <v>20.472586141000001</v>
      </c>
      <c r="AQ65" s="508">
        <v>22.608860743000001</v>
      </c>
      <c r="AR65" s="508">
        <v>24.224356493999998</v>
      </c>
      <c r="AS65" s="508">
        <v>27.302226743999999</v>
      </c>
      <c r="AT65" s="508">
        <v>28.158777858000001</v>
      </c>
      <c r="AU65" s="508">
        <v>24.264425461999998</v>
      </c>
      <c r="AV65" s="508">
        <v>21.305890439999999</v>
      </c>
      <c r="AW65" s="508">
        <v>18.376977488000001</v>
      </c>
      <c r="AX65" s="508">
        <v>18.196172123</v>
      </c>
      <c r="AY65" s="508">
        <v>18.683636580999998</v>
      </c>
      <c r="AZ65" s="508">
        <v>16.497760242999998</v>
      </c>
      <c r="BA65" s="508">
        <v>18.657316111</v>
      </c>
      <c r="BB65" s="508">
        <v>19.132004639000002</v>
      </c>
      <c r="BC65" s="508">
        <v>25.430035463999999</v>
      </c>
      <c r="BD65" s="777">
        <v>25.585855793</v>
      </c>
      <c r="BE65" s="777">
        <v>27.710782297000002</v>
      </c>
      <c r="BF65" s="777">
        <v>27.309042818999998</v>
      </c>
      <c r="BG65" s="777">
        <v>25.167018709000001</v>
      </c>
      <c r="BH65" s="777">
        <v>21.234397300000001</v>
      </c>
      <c r="BI65" s="777">
        <v>18.55254</v>
      </c>
      <c r="BJ65" s="497">
        <v>19.11739</v>
      </c>
      <c r="BK65" s="497">
        <v>19.631499999999999</v>
      </c>
      <c r="BL65" s="497">
        <v>16.744669999999999</v>
      </c>
      <c r="BM65" s="497">
        <v>18.919119999999999</v>
      </c>
      <c r="BN65" s="497">
        <v>20.032920000000001</v>
      </c>
      <c r="BO65" s="497">
        <v>23.197669999999999</v>
      </c>
      <c r="BP65" s="497">
        <v>25.411490000000001</v>
      </c>
      <c r="BQ65" s="497">
        <v>27.254259999999999</v>
      </c>
      <c r="BR65" s="497">
        <v>27.923970000000001</v>
      </c>
      <c r="BS65" s="497">
        <v>24.628360000000001</v>
      </c>
      <c r="BT65" s="497">
        <v>22.53856</v>
      </c>
      <c r="BU65" s="497">
        <v>18.827179999999998</v>
      </c>
      <c r="BV65" s="497">
        <v>19.337530000000001</v>
      </c>
    </row>
    <row r="66" spans="1:74" s="373" customFormat="1" ht="11.95" customHeight="1" x14ac:dyDescent="0.2">
      <c r="A66" s="372"/>
      <c r="B66" s="1084" t="s">
        <v>1465</v>
      </c>
      <c r="C66" s="1085"/>
      <c r="D66" s="1085"/>
      <c r="E66" s="1085"/>
      <c r="F66" s="1085"/>
      <c r="G66" s="1085"/>
      <c r="H66" s="1085"/>
      <c r="I66" s="1085"/>
      <c r="J66" s="1085"/>
      <c r="K66" s="1085"/>
      <c r="L66" s="1085"/>
      <c r="M66" s="1085"/>
      <c r="N66" s="1085"/>
      <c r="O66" s="1085"/>
      <c r="P66" s="1085"/>
      <c r="Q66" s="1086"/>
      <c r="R66" s="879"/>
      <c r="BD66" s="376"/>
      <c r="BE66" s="376"/>
      <c r="BF66" s="376"/>
      <c r="BG66" s="376"/>
      <c r="BH66" s="376"/>
      <c r="BI66" s="376"/>
    </row>
    <row r="67" spans="1:74" ht="11.95" customHeight="1" x14ac:dyDescent="0.2">
      <c r="A67" s="248"/>
      <c r="B67" s="1090" t="s">
        <v>1466</v>
      </c>
      <c r="C67" s="1085"/>
      <c r="D67" s="1085"/>
      <c r="E67" s="1085"/>
      <c r="F67" s="1085"/>
      <c r="G67" s="1085"/>
      <c r="H67" s="1085"/>
      <c r="I67" s="1085"/>
      <c r="J67" s="1085"/>
      <c r="K67" s="1085"/>
      <c r="L67" s="1085"/>
      <c r="M67" s="1085"/>
      <c r="N67" s="1085"/>
      <c r="O67" s="1085"/>
      <c r="P67" s="1085"/>
      <c r="Q67" s="1086"/>
      <c r="R67" s="879"/>
      <c r="S67" s="256"/>
      <c r="T67" s="256"/>
      <c r="U67" s="256"/>
      <c r="V67" s="256"/>
      <c r="W67" s="256"/>
      <c r="X67" s="256"/>
      <c r="Y67" s="256"/>
      <c r="Z67" s="256"/>
      <c r="AA67" s="256"/>
      <c r="AB67" s="256"/>
      <c r="AC67" s="256"/>
      <c r="AD67" s="256"/>
      <c r="AE67" s="256"/>
      <c r="AF67" s="256"/>
      <c r="AG67" s="256"/>
      <c r="AH67" s="256"/>
      <c r="AI67" s="256"/>
      <c r="AJ67" s="256"/>
      <c r="AK67" s="256"/>
      <c r="AL67" s="256"/>
      <c r="AM67" s="256"/>
      <c r="AN67" s="256"/>
      <c r="AO67" s="256"/>
      <c r="AP67" s="256"/>
      <c r="AQ67" s="256"/>
      <c r="AR67" s="256"/>
      <c r="AS67" s="256"/>
      <c r="AT67" s="256"/>
      <c r="AU67" s="256"/>
      <c r="AV67" s="256"/>
      <c r="AW67" s="256"/>
      <c r="AX67" s="256"/>
      <c r="AY67" s="350"/>
      <c r="AZ67" s="350"/>
      <c r="BA67" s="350"/>
      <c r="BB67" s="350"/>
      <c r="BC67" s="350"/>
      <c r="BD67" s="778"/>
      <c r="BE67" s="778"/>
      <c r="BF67" s="778"/>
      <c r="BG67" s="778"/>
      <c r="BH67" s="778"/>
      <c r="BI67" s="778"/>
      <c r="BJ67" s="256"/>
      <c r="BK67" s="256"/>
      <c r="BL67" s="256"/>
      <c r="BM67" s="256"/>
      <c r="BN67" s="256"/>
      <c r="BO67" s="256"/>
      <c r="BP67" s="256"/>
      <c r="BQ67" s="256"/>
      <c r="BR67" s="256"/>
      <c r="BS67" s="256"/>
      <c r="BT67" s="256"/>
      <c r="BU67" s="256"/>
      <c r="BV67" s="256"/>
    </row>
    <row r="68" spans="1:74" ht="11.95" customHeight="1" x14ac:dyDescent="0.2">
      <c r="A68" s="248"/>
      <c r="B68" s="1090" t="s">
        <v>1467</v>
      </c>
      <c r="C68" s="1085"/>
      <c r="D68" s="1085"/>
      <c r="E68" s="1085"/>
      <c r="F68" s="1085"/>
      <c r="G68" s="1085"/>
      <c r="H68" s="1085"/>
      <c r="I68" s="1085"/>
      <c r="J68" s="1085"/>
      <c r="K68" s="1085"/>
      <c r="L68" s="1085"/>
      <c r="M68" s="1085"/>
      <c r="N68" s="1085"/>
      <c r="O68" s="1085"/>
      <c r="P68" s="1085"/>
      <c r="Q68" s="1086"/>
      <c r="R68" s="879"/>
      <c r="S68" s="256"/>
      <c r="T68" s="256"/>
      <c r="U68" s="256"/>
      <c r="V68" s="256"/>
      <c r="W68" s="256"/>
      <c r="X68" s="256"/>
      <c r="Y68" s="256"/>
      <c r="Z68" s="256"/>
      <c r="AA68" s="256"/>
      <c r="AB68" s="256"/>
      <c r="AC68" s="256"/>
      <c r="AD68" s="256"/>
      <c r="AE68" s="256"/>
      <c r="AF68" s="256"/>
      <c r="AG68" s="256"/>
      <c r="AH68" s="256"/>
      <c r="AI68" s="256"/>
      <c r="AJ68" s="256"/>
      <c r="AK68" s="256"/>
      <c r="AL68" s="256"/>
      <c r="AM68" s="256"/>
      <c r="AN68" s="256"/>
      <c r="AO68" s="256"/>
      <c r="AP68" s="256"/>
      <c r="AQ68" s="256"/>
      <c r="AR68" s="256"/>
      <c r="AS68" s="256"/>
      <c r="AT68" s="256"/>
      <c r="AU68" s="256"/>
      <c r="AV68" s="256"/>
      <c r="AW68" s="256"/>
      <c r="AX68" s="256"/>
      <c r="AY68" s="256"/>
      <c r="AZ68" s="256"/>
      <c r="BA68" s="256"/>
      <c r="BB68" s="256"/>
      <c r="BC68" s="256"/>
      <c r="BD68" s="779"/>
      <c r="BE68" s="779"/>
      <c r="BF68" s="779"/>
      <c r="BG68" s="787"/>
      <c r="BH68" s="787"/>
      <c r="BI68" s="787"/>
      <c r="BJ68" s="256"/>
      <c r="BK68" s="256"/>
      <c r="BL68" s="256"/>
      <c r="BM68" s="256"/>
      <c r="BN68" s="256"/>
      <c r="BO68" s="256"/>
      <c r="BP68" s="256"/>
      <c r="BQ68" s="256"/>
      <c r="BR68" s="256"/>
      <c r="BS68" s="256"/>
      <c r="BT68" s="256"/>
      <c r="BU68" s="256"/>
      <c r="BV68" s="256"/>
    </row>
    <row r="69" spans="1:74" ht="11.95" customHeight="1" x14ac:dyDescent="0.2">
      <c r="A69" s="257"/>
      <c r="B69" s="1090" t="s">
        <v>1468</v>
      </c>
      <c r="C69" s="1085"/>
      <c r="D69" s="1085"/>
      <c r="E69" s="1085"/>
      <c r="F69" s="1085"/>
      <c r="G69" s="1085"/>
      <c r="H69" s="1085"/>
      <c r="I69" s="1085"/>
      <c r="J69" s="1085"/>
      <c r="K69" s="1085"/>
      <c r="L69" s="1085"/>
      <c r="M69" s="1085"/>
      <c r="N69" s="1085"/>
      <c r="O69" s="1085"/>
      <c r="P69" s="1085"/>
      <c r="Q69" s="1086"/>
      <c r="R69" s="879"/>
      <c r="S69" s="258"/>
      <c r="T69" s="258"/>
      <c r="U69" s="258"/>
      <c r="V69" s="258"/>
      <c r="W69" s="258"/>
      <c r="X69" s="258"/>
      <c r="Y69" s="258"/>
      <c r="Z69" s="258"/>
      <c r="AA69" s="258"/>
      <c r="AB69" s="258"/>
      <c r="AC69" s="258"/>
      <c r="AD69" s="258"/>
      <c r="AE69" s="258"/>
      <c r="AF69" s="258"/>
      <c r="AG69" s="258"/>
      <c r="AH69" s="258"/>
      <c r="AI69" s="258"/>
      <c r="AJ69" s="258"/>
      <c r="AK69" s="258"/>
      <c r="AL69" s="258"/>
      <c r="AM69" s="258"/>
      <c r="AN69" s="258"/>
      <c r="AO69" s="258"/>
      <c r="AP69" s="258"/>
      <c r="AQ69" s="258"/>
      <c r="AR69" s="258"/>
      <c r="AS69" s="258"/>
      <c r="AT69" s="258"/>
      <c r="AU69" s="258"/>
      <c r="AV69" s="258"/>
      <c r="AW69" s="258"/>
      <c r="AX69" s="258"/>
      <c r="AY69" s="258"/>
      <c r="AZ69" s="258"/>
      <c r="BA69" s="258"/>
      <c r="BB69" s="258"/>
      <c r="BC69" s="258"/>
      <c r="BD69" s="780"/>
      <c r="BE69" s="780"/>
      <c r="BF69" s="780"/>
      <c r="BG69" s="793"/>
      <c r="BH69" s="793"/>
      <c r="BI69" s="793"/>
      <c r="BJ69" s="258"/>
      <c r="BK69" s="258"/>
      <c r="BL69" s="258"/>
      <c r="BM69" s="258"/>
      <c r="BN69" s="258"/>
      <c r="BO69" s="258"/>
      <c r="BP69" s="258"/>
      <c r="BQ69" s="258"/>
      <c r="BR69" s="258"/>
      <c r="BS69" s="258"/>
      <c r="BT69" s="258"/>
      <c r="BU69" s="258"/>
      <c r="BV69" s="258"/>
    </row>
    <row r="70" spans="1:74" ht="11.95" customHeight="1" x14ac:dyDescent="0.2">
      <c r="A70" s="257"/>
      <c r="B70" s="1090" t="s">
        <v>1586</v>
      </c>
      <c r="C70" s="1085"/>
      <c r="D70" s="1085"/>
      <c r="E70" s="1085"/>
      <c r="F70" s="1085"/>
      <c r="G70" s="1085"/>
      <c r="H70" s="1085"/>
      <c r="I70" s="1085"/>
      <c r="J70" s="1085"/>
      <c r="K70" s="1085"/>
      <c r="L70" s="1085"/>
      <c r="M70" s="1085"/>
      <c r="N70" s="1085"/>
      <c r="O70" s="1085"/>
      <c r="P70" s="1085"/>
      <c r="Q70" s="1086"/>
      <c r="R70" s="879"/>
      <c r="S70" s="258"/>
      <c r="T70" s="258"/>
      <c r="U70" s="258"/>
      <c r="V70" s="258"/>
      <c r="W70" s="258"/>
      <c r="X70" s="258"/>
      <c r="Y70" s="258"/>
      <c r="Z70" s="258"/>
      <c r="AA70" s="258"/>
      <c r="AB70" s="258"/>
      <c r="AC70" s="258"/>
      <c r="AD70" s="258"/>
      <c r="AE70" s="258"/>
      <c r="AF70" s="258"/>
      <c r="AG70" s="258"/>
      <c r="AH70" s="258"/>
      <c r="AI70" s="258"/>
      <c r="AJ70" s="258"/>
      <c r="AK70" s="258"/>
      <c r="AL70" s="258"/>
      <c r="AM70" s="258"/>
      <c r="AN70" s="258"/>
      <c r="AO70" s="258"/>
      <c r="AP70" s="258"/>
      <c r="AQ70" s="258"/>
      <c r="AR70" s="258"/>
      <c r="AS70" s="258"/>
      <c r="AT70" s="258"/>
      <c r="AU70" s="258"/>
      <c r="AV70" s="258"/>
      <c r="AW70" s="258"/>
      <c r="AX70" s="258"/>
      <c r="AY70" s="258"/>
      <c r="AZ70" s="258"/>
      <c r="BA70" s="258"/>
      <c r="BB70" s="258"/>
      <c r="BC70" s="258"/>
      <c r="BD70" s="780"/>
      <c r="BE70" s="780"/>
      <c r="BF70" s="780"/>
      <c r="BG70" s="793"/>
      <c r="BH70" s="793"/>
      <c r="BI70" s="793"/>
      <c r="BJ70" s="258"/>
      <c r="BK70" s="258"/>
      <c r="BL70" s="258"/>
      <c r="BM70" s="258"/>
      <c r="BN70" s="258"/>
      <c r="BO70" s="258"/>
      <c r="BP70" s="258"/>
      <c r="BQ70" s="258"/>
      <c r="BR70" s="258"/>
      <c r="BS70" s="258"/>
      <c r="BT70" s="258"/>
      <c r="BU70" s="258"/>
      <c r="BV70" s="258"/>
    </row>
    <row r="71" spans="1:74" ht="21.05" customHeight="1" x14ac:dyDescent="0.2">
      <c r="A71" s="257"/>
      <c r="B71" s="1084" t="s">
        <v>1469</v>
      </c>
      <c r="C71" s="1085"/>
      <c r="D71" s="1085"/>
      <c r="E71" s="1085"/>
      <c r="F71" s="1085"/>
      <c r="G71" s="1085"/>
      <c r="H71" s="1085"/>
      <c r="I71" s="1085"/>
      <c r="J71" s="1085"/>
      <c r="K71" s="1085"/>
      <c r="L71" s="1085"/>
      <c r="M71" s="1085"/>
      <c r="N71" s="1085"/>
      <c r="O71" s="1085"/>
      <c r="P71" s="1085"/>
      <c r="Q71" s="1086"/>
      <c r="R71" s="879"/>
      <c r="S71" s="258"/>
      <c r="T71" s="258"/>
      <c r="U71" s="258"/>
      <c r="V71" s="258"/>
      <c r="W71" s="258"/>
      <c r="X71" s="258"/>
      <c r="Y71" s="258"/>
      <c r="Z71" s="258"/>
      <c r="AA71" s="258"/>
      <c r="AB71" s="258"/>
      <c r="AC71" s="258"/>
      <c r="AD71" s="258"/>
      <c r="AE71" s="258"/>
      <c r="AF71" s="258"/>
      <c r="AG71" s="258"/>
      <c r="AH71" s="258"/>
      <c r="AI71" s="258"/>
      <c r="AJ71" s="258"/>
      <c r="AK71" s="258"/>
      <c r="AL71" s="258"/>
      <c r="AM71" s="258"/>
      <c r="AN71" s="258"/>
      <c r="AO71" s="258"/>
      <c r="AP71" s="258"/>
      <c r="AQ71" s="258"/>
      <c r="AR71" s="258"/>
      <c r="AS71" s="258"/>
      <c r="AT71" s="258"/>
      <c r="AU71" s="258"/>
      <c r="AV71" s="258"/>
      <c r="AW71" s="258"/>
      <c r="AX71" s="258"/>
      <c r="AY71" s="258"/>
      <c r="AZ71" s="258"/>
      <c r="BA71" s="258"/>
      <c r="BB71" s="258"/>
      <c r="BC71" s="258"/>
      <c r="BD71" s="780"/>
      <c r="BE71" s="780"/>
      <c r="BF71" s="780"/>
      <c r="BG71" s="793"/>
      <c r="BH71" s="793"/>
      <c r="BI71" s="793"/>
      <c r="BJ71" s="258"/>
      <c r="BK71" s="258"/>
      <c r="BL71" s="258"/>
      <c r="BM71" s="258"/>
      <c r="BN71" s="258"/>
      <c r="BO71" s="258"/>
      <c r="BP71" s="258"/>
      <c r="BQ71" s="258"/>
      <c r="BR71" s="258"/>
      <c r="BS71" s="258"/>
      <c r="BT71" s="258"/>
      <c r="BU71" s="258"/>
      <c r="BV71" s="258"/>
    </row>
    <row r="72" spans="1:74" ht="11.95" customHeight="1" x14ac:dyDescent="0.2">
      <c r="A72" s="257"/>
      <c r="B72" s="890" t="s">
        <v>826</v>
      </c>
      <c r="C72" s="890"/>
      <c r="D72" s="890"/>
      <c r="E72" s="890"/>
      <c r="F72" s="890"/>
      <c r="G72" s="890"/>
      <c r="H72" s="891"/>
      <c r="I72" s="890"/>
      <c r="J72" s="890"/>
      <c r="K72" s="890"/>
      <c r="L72" s="890"/>
      <c r="M72" s="890"/>
      <c r="N72" s="890"/>
      <c r="O72" s="890"/>
      <c r="P72" s="890"/>
      <c r="Q72" s="890"/>
      <c r="R72" s="892"/>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780"/>
      <c r="BE72" s="780"/>
      <c r="BF72" s="780"/>
      <c r="BG72" s="793"/>
      <c r="BH72" s="793"/>
      <c r="BI72" s="793"/>
      <c r="BJ72" s="258"/>
      <c r="BK72" s="258"/>
      <c r="BL72" s="258"/>
      <c r="BM72" s="258"/>
      <c r="BN72" s="258"/>
      <c r="BO72" s="258"/>
      <c r="BP72" s="258"/>
      <c r="BQ72" s="258"/>
      <c r="BR72" s="258"/>
      <c r="BS72" s="258"/>
      <c r="BT72" s="258"/>
      <c r="BU72" s="258"/>
      <c r="BV72" s="258"/>
    </row>
    <row r="73" spans="1:74" ht="11.95" customHeight="1" x14ac:dyDescent="0.2">
      <c r="A73" s="257"/>
      <c r="B73" s="997" t="str">
        <f>Dates!$G$2</f>
        <v>EIA completed modeling and analysis for this report on Thursday, December 5, 2024.</v>
      </c>
      <c r="C73" s="998"/>
      <c r="D73" s="998"/>
      <c r="E73" s="998"/>
      <c r="F73" s="998"/>
      <c r="G73" s="998"/>
      <c r="H73" s="998"/>
      <c r="I73" s="998"/>
      <c r="J73" s="998"/>
      <c r="K73" s="998"/>
      <c r="L73" s="998"/>
      <c r="M73" s="998"/>
      <c r="N73" s="998"/>
      <c r="O73" s="998"/>
      <c r="P73" s="998"/>
      <c r="Q73" s="998"/>
      <c r="R73" s="893"/>
      <c r="S73" s="258"/>
      <c r="T73" s="258"/>
      <c r="U73" s="258"/>
      <c r="V73" s="258"/>
      <c r="W73" s="258"/>
      <c r="X73" s="258"/>
      <c r="Y73" s="258"/>
      <c r="Z73" s="258"/>
      <c r="AA73" s="258"/>
      <c r="AB73" s="258"/>
      <c r="AC73" s="258"/>
      <c r="AD73" s="258"/>
      <c r="AE73" s="258"/>
      <c r="AF73" s="258"/>
      <c r="AG73" s="258"/>
      <c r="AH73" s="258"/>
      <c r="AI73" s="258"/>
      <c r="AJ73" s="258"/>
      <c r="AK73" s="258"/>
      <c r="AL73" s="258"/>
      <c r="AM73" s="258"/>
      <c r="AN73" s="258"/>
      <c r="AO73" s="258"/>
      <c r="AP73" s="258"/>
      <c r="AQ73" s="258"/>
      <c r="AR73" s="258"/>
      <c r="AS73" s="258"/>
      <c r="AT73" s="258"/>
      <c r="AU73" s="258"/>
      <c r="AV73" s="258"/>
      <c r="AW73" s="258"/>
      <c r="AX73" s="258"/>
      <c r="AY73" s="258"/>
      <c r="AZ73" s="258"/>
      <c r="BA73" s="258"/>
      <c r="BB73" s="258"/>
      <c r="BC73" s="258"/>
      <c r="BD73" s="780"/>
      <c r="BE73" s="780"/>
      <c r="BF73" s="780"/>
      <c r="BG73" s="793"/>
      <c r="BH73" s="793"/>
      <c r="BI73" s="793"/>
      <c r="BJ73" s="258"/>
      <c r="BK73" s="258"/>
      <c r="BL73" s="258"/>
      <c r="BM73" s="258"/>
      <c r="BN73" s="258"/>
      <c r="BO73" s="258"/>
      <c r="BP73" s="258"/>
      <c r="BQ73" s="258"/>
      <c r="BR73" s="258"/>
      <c r="BS73" s="258"/>
      <c r="BT73" s="258"/>
      <c r="BU73" s="258"/>
      <c r="BV73" s="258"/>
    </row>
    <row r="74" spans="1:74" ht="11.95" customHeight="1" x14ac:dyDescent="0.2">
      <c r="A74" s="257"/>
      <c r="B74" s="988" t="s">
        <v>1442</v>
      </c>
      <c r="C74" s="989"/>
      <c r="D74" s="989"/>
      <c r="E74" s="989"/>
      <c r="F74" s="989"/>
      <c r="G74" s="989"/>
      <c r="H74" s="989"/>
      <c r="I74" s="989"/>
      <c r="J74" s="989"/>
      <c r="K74" s="989"/>
      <c r="L74" s="989"/>
      <c r="M74" s="989"/>
      <c r="N74" s="989"/>
      <c r="O74" s="989"/>
      <c r="P74" s="989"/>
      <c r="Q74" s="989"/>
      <c r="R74" s="887"/>
      <c r="S74" s="258"/>
      <c r="T74" s="258"/>
      <c r="U74" s="258"/>
      <c r="V74" s="258"/>
      <c r="W74" s="258"/>
      <c r="X74" s="258"/>
      <c r="Y74" s="258"/>
      <c r="Z74" s="258"/>
      <c r="AA74" s="258"/>
      <c r="AB74" s="258"/>
      <c r="AC74" s="258"/>
      <c r="AD74" s="258"/>
      <c r="AE74" s="258"/>
      <c r="AF74" s="258"/>
      <c r="AG74" s="258"/>
      <c r="AH74" s="258"/>
      <c r="AI74" s="258"/>
      <c r="AJ74" s="258"/>
      <c r="AK74" s="258"/>
      <c r="AL74" s="258"/>
      <c r="AM74" s="258"/>
      <c r="AN74" s="258"/>
      <c r="AO74" s="258"/>
      <c r="AP74" s="258"/>
      <c r="AQ74" s="258"/>
      <c r="AR74" s="258"/>
      <c r="AS74" s="258"/>
      <c r="AT74" s="258"/>
      <c r="AU74" s="258"/>
      <c r="AV74" s="258"/>
      <c r="AW74" s="258"/>
      <c r="AX74" s="258"/>
      <c r="AY74" s="258"/>
      <c r="AZ74" s="258"/>
      <c r="BA74" s="258"/>
      <c r="BB74" s="258"/>
      <c r="BC74" s="258"/>
      <c r="BD74" s="780"/>
      <c r="BE74" s="780"/>
      <c r="BF74" s="780"/>
      <c r="BG74" s="793"/>
      <c r="BH74" s="793"/>
      <c r="BI74" s="793"/>
      <c r="BJ74" s="258"/>
      <c r="BK74" s="258"/>
      <c r="BL74" s="258"/>
      <c r="BM74" s="258"/>
      <c r="BN74" s="258"/>
      <c r="BO74" s="258"/>
      <c r="BP74" s="258"/>
      <c r="BQ74" s="258"/>
      <c r="BR74" s="258"/>
      <c r="BS74" s="258"/>
      <c r="BT74" s="258"/>
      <c r="BU74" s="258"/>
      <c r="BV74" s="258"/>
    </row>
    <row r="75" spans="1:74" ht="20.85" customHeight="1" x14ac:dyDescent="0.2">
      <c r="A75" s="257"/>
      <c r="B75" s="1087" t="s">
        <v>1464</v>
      </c>
      <c r="C75" s="1088"/>
      <c r="D75" s="1088"/>
      <c r="E75" s="1088"/>
      <c r="F75" s="1088"/>
      <c r="G75" s="1088"/>
      <c r="H75" s="1088"/>
      <c r="I75" s="1088"/>
      <c r="J75" s="1088"/>
      <c r="K75" s="1088"/>
      <c r="L75" s="1088"/>
      <c r="M75" s="1088"/>
      <c r="N75" s="1088"/>
      <c r="O75" s="1088"/>
      <c r="P75" s="1088"/>
      <c r="Q75" s="1089"/>
      <c r="R75" s="879"/>
      <c r="S75" s="258"/>
      <c r="T75" s="258"/>
      <c r="U75" s="258"/>
      <c r="V75" s="258"/>
      <c r="W75" s="258"/>
      <c r="X75" s="258"/>
      <c r="Y75" s="258"/>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780"/>
      <c r="BE75" s="780"/>
      <c r="BF75" s="780"/>
      <c r="BG75" s="793"/>
      <c r="BH75" s="793"/>
      <c r="BI75" s="793"/>
      <c r="BJ75" s="258"/>
      <c r="BK75" s="258"/>
      <c r="BL75" s="258"/>
      <c r="BM75" s="258"/>
      <c r="BN75" s="258"/>
      <c r="BO75" s="258"/>
      <c r="BP75" s="258"/>
      <c r="BQ75" s="258"/>
      <c r="BR75" s="258"/>
      <c r="BS75" s="258"/>
      <c r="BT75" s="258"/>
      <c r="BU75" s="258"/>
      <c r="BV75" s="258"/>
    </row>
    <row r="76" spans="1:74" ht="11.95" customHeight="1" x14ac:dyDescent="0.2">
      <c r="A76" s="257"/>
      <c r="B76" s="977" t="s">
        <v>840</v>
      </c>
      <c r="C76" s="977"/>
      <c r="D76" s="977"/>
      <c r="E76" s="977"/>
      <c r="F76" s="977"/>
      <c r="G76" s="977"/>
      <c r="H76" s="977"/>
      <c r="I76" s="977"/>
      <c r="J76" s="977"/>
      <c r="K76" s="977"/>
      <c r="L76" s="977"/>
      <c r="M76" s="977"/>
      <c r="N76" s="977"/>
      <c r="O76" s="977"/>
      <c r="P76" s="977"/>
      <c r="Q76" s="977"/>
      <c r="R76" s="977"/>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780"/>
      <c r="BE76" s="780"/>
      <c r="BF76" s="780"/>
      <c r="BG76" s="793"/>
      <c r="BH76" s="793"/>
      <c r="BI76" s="793"/>
      <c r="BJ76" s="258"/>
      <c r="BK76" s="258"/>
      <c r="BL76" s="258"/>
      <c r="BM76" s="258"/>
      <c r="BN76" s="258"/>
      <c r="BO76" s="258"/>
      <c r="BP76" s="258"/>
      <c r="BQ76" s="258"/>
      <c r="BR76" s="258"/>
      <c r="BS76" s="258"/>
      <c r="BT76" s="258"/>
      <c r="BU76" s="258"/>
      <c r="BV76" s="258"/>
    </row>
    <row r="77" spans="1:74" ht="11.95" customHeight="1" x14ac:dyDescent="0.2">
      <c r="A77" s="257"/>
      <c r="B77" s="1091" t="s">
        <v>1459</v>
      </c>
      <c r="C77" s="1092"/>
      <c r="D77" s="1092"/>
      <c r="E77" s="1092"/>
      <c r="F77" s="1092"/>
      <c r="G77" s="1092"/>
      <c r="H77" s="1092"/>
      <c r="I77" s="1092"/>
      <c r="J77" s="1092"/>
      <c r="K77" s="1092"/>
      <c r="L77" s="1092"/>
      <c r="M77" s="1092"/>
      <c r="N77" s="1092"/>
      <c r="O77" s="1092"/>
      <c r="P77" s="1092"/>
      <c r="Q77" s="1093"/>
      <c r="R77" s="879"/>
      <c r="S77" s="258"/>
      <c r="T77" s="258"/>
      <c r="U77" s="258"/>
      <c r="V77" s="258"/>
      <c r="W77" s="258"/>
      <c r="X77" s="258"/>
      <c r="Y77" s="258"/>
      <c r="Z77" s="258"/>
      <c r="AA77" s="258"/>
      <c r="AB77" s="258"/>
      <c r="AC77" s="258"/>
      <c r="AD77" s="258"/>
      <c r="AE77" s="258"/>
      <c r="AF77" s="258"/>
      <c r="AG77" s="258"/>
      <c r="AH77" s="258"/>
      <c r="AI77" s="258"/>
      <c r="AJ77" s="258"/>
      <c r="AK77" s="258"/>
      <c r="AL77" s="258"/>
      <c r="AM77" s="258"/>
      <c r="AN77" s="258"/>
      <c r="AO77" s="258"/>
      <c r="AP77" s="258"/>
      <c r="AQ77" s="258"/>
      <c r="AR77" s="258"/>
      <c r="AS77" s="258"/>
      <c r="AT77" s="258"/>
      <c r="AU77" s="258"/>
      <c r="AV77" s="258"/>
      <c r="AW77" s="258"/>
      <c r="AX77" s="258"/>
      <c r="AY77" s="258"/>
      <c r="AZ77" s="258"/>
      <c r="BA77" s="258"/>
      <c r="BB77" s="258"/>
      <c r="BC77" s="258"/>
      <c r="BD77" s="780"/>
      <c r="BE77" s="780"/>
      <c r="BF77" s="780"/>
      <c r="BG77" s="793"/>
      <c r="BH77" s="793"/>
      <c r="BI77" s="793"/>
      <c r="BJ77" s="258"/>
      <c r="BK77" s="258"/>
      <c r="BL77" s="258"/>
      <c r="BM77" s="258"/>
      <c r="BN77" s="258"/>
      <c r="BO77" s="258"/>
      <c r="BP77" s="258"/>
      <c r="BQ77" s="258"/>
      <c r="BR77" s="258"/>
      <c r="BS77" s="258"/>
      <c r="BT77" s="258"/>
      <c r="BU77" s="258"/>
      <c r="BV77" s="258"/>
    </row>
    <row r="78" spans="1:74" ht="11.95" customHeight="1" x14ac:dyDescent="0.2">
      <c r="A78" s="257"/>
      <c r="B78" s="1081" t="s">
        <v>817</v>
      </c>
      <c r="C78" s="1082"/>
      <c r="D78" s="1082"/>
      <c r="E78" s="1082"/>
      <c r="F78" s="1082"/>
      <c r="G78" s="1082"/>
      <c r="H78" s="1082"/>
      <c r="I78" s="1082"/>
      <c r="J78" s="1082"/>
      <c r="K78" s="1082"/>
      <c r="L78" s="1082"/>
      <c r="M78" s="1082"/>
      <c r="N78" s="1082"/>
      <c r="O78" s="1082"/>
      <c r="P78" s="1082"/>
      <c r="Q78" s="1083"/>
      <c r="R78" s="879"/>
      <c r="S78" s="260"/>
      <c r="T78" s="260"/>
      <c r="U78" s="260"/>
      <c r="V78" s="260"/>
      <c r="W78" s="260"/>
      <c r="X78" s="260"/>
      <c r="Y78" s="260"/>
      <c r="Z78" s="260"/>
      <c r="AA78" s="259"/>
      <c r="AB78" s="260"/>
      <c r="AC78" s="260"/>
      <c r="AD78" s="260"/>
      <c r="AE78" s="260"/>
      <c r="AF78" s="260"/>
      <c r="AG78" s="260"/>
      <c r="AH78" s="260"/>
      <c r="AI78" s="260"/>
      <c r="AJ78" s="260"/>
      <c r="AK78" s="260"/>
      <c r="AL78" s="260"/>
      <c r="AM78" s="259"/>
      <c r="AN78" s="260"/>
      <c r="AO78" s="260"/>
      <c r="AP78" s="260"/>
      <c r="AQ78" s="260"/>
      <c r="AR78" s="260"/>
      <c r="AS78" s="260"/>
      <c r="AT78" s="260"/>
      <c r="AU78" s="260"/>
      <c r="AV78" s="260"/>
      <c r="AW78" s="260"/>
      <c r="AX78" s="260"/>
      <c r="AY78" s="259"/>
      <c r="AZ78" s="260"/>
      <c r="BA78" s="260"/>
      <c r="BB78" s="260"/>
      <c r="BC78" s="260"/>
      <c r="BD78" s="751"/>
      <c r="BE78" s="751"/>
      <c r="BF78" s="751"/>
      <c r="BG78" s="794"/>
      <c r="BH78" s="794"/>
      <c r="BI78" s="794"/>
      <c r="BJ78" s="260"/>
      <c r="BK78" s="259"/>
      <c r="BL78" s="260"/>
      <c r="BM78" s="260"/>
      <c r="BN78" s="260"/>
      <c r="BO78" s="260"/>
      <c r="BP78" s="260"/>
      <c r="BQ78" s="260"/>
      <c r="BR78" s="260"/>
      <c r="BS78" s="260"/>
      <c r="BT78" s="260"/>
      <c r="BU78" s="260"/>
      <c r="BV78" s="260"/>
    </row>
    <row r="79" spans="1:74" ht="12.85" x14ac:dyDescent="0.2">
      <c r="A79" s="257"/>
      <c r="B79" s="1094" t="s">
        <v>1460</v>
      </c>
      <c r="C79" s="1082"/>
      <c r="D79" s="1082"/>
      <c r="E79" s="1082"/>
      <c r="F79" s="1082"/>
      <c r="G79" s="1082"/>
      <c r="H79" s="1082"/>
      <c r="I79" s="1082"/>
      <c r="J79" s="1082"/>
      <c r="K79" s="1082"/>
      <c r="L79" s="1082"/>
      <c r="M79" s="1082"/>
      <c r="N79" s="1082"/>
      <c r="O79" s="1082"/>
      <c r="P79" s="1082"/>
      <c r="Q79" s="1093"/>
      <c r="R79" s="260"/>
      <c r="S79" s="262"/>
      <c r="T79" s="262"/>
      <c r="U79" s="262"/>
      <c r="V79" s="262"/>
      <c r="W79" s="262"/>
      <c r="X79" s="262"/>
      <c r="Y79" s="262"/>
      <c r="Z79" s="262"/>
      <c r="AA79" s="262"/>
      <c r="AB79" s="262"/>
      <c r="AC79" s="262"/>
      <c r="AD79" s="262"/>
      <c r="AE79" s="262"/>
      <c r="AF79" s="262"/>
      <c r="AG79" s="262"/>
      <c r="AH79" s="262"/>
      <c r="AI79" s="262"/>
      <c r="AJ79" s="262"/>
      <c r="AK79" s="262"/>
      <c r="AL79" s="262"/>
      <c r="AM79" s="262"/>
      <c r="AN79" s="262"/>
      <c r="AO79" s="262"/>
      <c r="AP79" s="262"/>
      <c r="AQ79" s="262"/>
      <c r="AR79" s="262"/>
      <c r="AS79" s="262"/>
      <c r="AT79" s="262"/>
      <c r="AU79" s="262"/>
      <c r="AV79" s="262"/>
      <c r="AW79" s="262"/>
      <c r="AX79" s="262"/>
      <c r="AY79" s="262"/>
      <c r="AZ79" s="262"/>
      <c r="BA79" s="262"/>
      <c r="BB79" s="262"/>
      <c r="BC79" s="262"/>
      <c r="BD79" s="781"/>
      <c r="BE79" s="781"/>
      <c r="BF79" s="781"/>
      <c r="BG79" s="795"/>
      <c r="BH79" s="795"/>
      <c r="BI79" s="795"/>
      <c r="BJ79" s="262"/>
      <c r="BK79" s="262"/>
      <c r="BL79" s="262"/>
      <c r="BM79" s="262"/>
      <c r="BN79" s="262"/>
      <c r="BO79" s="262"/>
      <c r="BP79" s="262"/>
      <c r="BQ79" s="262"/>
      <c r="BR79" s="262"/>
      <c r="BS79" s="262"/>
      <c r="BT79" s="262"/>
      <c r="BU79" s="262"/>
      <c r="BV79" s="262"/>
    </row>
    <row r="80" spans="1:74" x14ac:dyDescent="0.2">
      <c r="A80" s="260"/>
      <c r="B80" s="259"/>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F80" s="262"/>
      <c r="AG80" s="262"/>
      <c r="AH80" s="262"/>
      <c r="AI80" s="262"/>
      <c r="AJ80" s="262"/>
      <c r="AK80" s="262"/>
      <c r="AL80" s="262"/>
      <c r="AM80" s="262"/>
      <c r="AN80" s="262"/>
      <c r="AO80" s="262"/>
      <c r="AP80" s="262"/>
      <c r="AQ80" s="262"/>
      <c r="AR80" s="262"/>
      <c r="AS80" s="262"/>
      <c r="AT80" s="262"/>
      <c r="AU80" s="262"/>
      <c r="AV80" s="262"/>
      <c r="AW80" s="262"/>
      <c r="AX80" s="262"/>
      <c r="AY80" s="262"/>
      <c r="AZ80" s="262"/>
      <c r="BA80" s="262"/>
      <c r="BB80" s="262"/>
      <c r="BC80" s="262"/>
      <c r="BD80" s="781"/>
      <c r="BE80" s="781"/>
      <c r="BF80" s="781"/>
      <c r="BG80" s="795"/>
      <c r="BH80" s="795"/>
      <c r="BI80" s="795"/>
      <c r="BJ80" s="262"/>
      <c r="BK80" s="262"/>
      <c r="BL80" s="262"/>
      <c r="BM80" s="262"/>
      <c r="BN80" s="262"/>
      <c r="BO80" s="262"/>
      <c r="BP80" s="262"/>
      <c r="BQ80" s="262"/>
      <c r="BR80" s="262"/>
      <c r="BS80" s="262"/>
      <c r="BT80" s="262"/>
      <c r="BU80" s="262"/>
      <c r="BV80" s="262"/>
    </row>
    <row r="81" spans="1:74" x14ac:dyDescent="0.2">
      <c r="A81" s="260"/>
      <c r="B81" s="259"/>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262"/>
      <c r="AG81" s="262"/>
      <c r="AH81" s="262"/>
      <c r="AI81" s="262"/>
      <c r="AJ81" s="262"/>
      <c r="AK81" s="262"/>
      <c r="AL81" s="262"/>
      <c r="AM81" s="262"/>
      <c r="AN81" s="262"/>
      <c r="AO81" s="262"/>
      <c r="AP81" s="262"/>
      <c r="AQ81" s="262"/>
      <c r="AR81" s="262"/>
      <c r="AS81" s="262"/>
      <c r="AT81" s="262"/>
      <c r="AU81" s="262"/>
      <c r="AV81" s="262"/>
      <c r="AW81" s="262"/>
      <c r="AX81" s="262"/>
      <c r="AY81" s="262"/>
      <c r="AZ81" s="262"/>
      <c r="BA81" s="262"/>
      <c r="BB81" s="262"/>
      <c r="BC81" s="262"/>
      <c r="BD81" s="781"/>
      <c r="BE81" s="781"/>
      <c r="BF81" s="781"/>
      <c r="BG81" s="795"/>
      <c r="BH81" s="795"/>
      <c r="BI81" s="795"/>
      <c r="BJ81" s="262"/>
      <c r="BK81" s="262"/>
      <c r="BL81" s="262"/>
      <c r="BM81" s="262"/>
      <c r="BN81" s="262"/>
      <c r="BO81" s="262"/>
      <c r="BP81" s="262"/>
      <c r="BQ81" s="262"/>
      <c r="BR81" s="262"/>
      <c r="BS81" s="262"/>
      <c r="BT81" s="262"/>
      <c r="BU81" s="262"/>
      <c r="BV81" s="262"/>
    </row>
    <row r="83" spans="1:74" x14ac:dyDescent="0.2">
      <c r="B83" s="261"/>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62"/>
      <c r="AE83" s="262"/>
      <c r="AF83" s="262"/>
      <c r="AG83" s="262"/>
      <c r="AH83" s="262"/>
      <c r="AI83" s="262"/>
      <c r="AJ83" s="262"/>
      <c r="AK83" s="262"/>
      <c r="AL83" s="262"/>
      <c r="AM83" s="262"/>
      <c r="AN83" s="262"/>
      <c r="AO83" s="262"/>
      <c r="AP83" s="262"/>
      <c r="AQ83" s="262"/>
      <c r="AR83" s="262"/>
      <c r="AS83" s="262"/>
      <c r="AT83" s="262"/>
      <c r="AU83" s="262"/>
      <c r="AV83" s="262"/>
      <c r="AW83" s="262"/>
      <c r="AX83" s="262"/>
      <c r="AY83" s="262"/>
      <c r="AZ83" s="262"/>
      <c r="BA83" s="262"/>
      <c r="BB83" s="262"/>
      <c r="BC83" s="262"/>
      <c r="BD83" s="781"/>
      <c r="BE83" s="781"/>
      <c r="BF83" s="781"/>
      <c r="BG83" s="795"/>
      <c r="BH83" s="795"/>
      <c r="BI83" s="795"/>
      <c r="BJ83" s="262"/>
      <c r="BK83" s="262"/>
      <c r="BL83" s="262"/>
      <c r="BM83" s="262"/>
      <c r="BN83" s="262"/>
      <c r="BO83" s="262"/>
      <c r="BP83" s="262"/>
      <c r="BQ83" s="262"/>
      <c r="BR83" s="262"/>
      <c r="BS83" s="262"/>
      <c r="BT83" s="262"/>
      <c r="BU83" s="262"/>
      <c r="BV83" s="262"/>
    </row>
    <row r="84" spans="1:74" x14ac:dyDescent="0.2">
      <c r="B84" s="259"/>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62"/>
      <c r="AE84" s="262"/>
      <c r="AF84" s="262"/>
      <c r="AG84" s="262"/>
      <c r="AH84" s="262"/>
      <c r="AI84" s="262"/>
      <c r="AJ84" s="262"/>
      <c r="AK84" s="262"/>
      <c r="AL84" s="262"/>
      <c r="AM84" s="262"/>
      <c r="AN84" s="262"/>
      <c r="AO84" s="262"/>
      <c r="AP84" s="262"/>
      <c r="AQ84" s="262"/>
      <c r="AR84" s="262"/>
      <c r="AS84" s="262"/>
      <c r="AT84" s="262"/>
      <c r="AU84" s="262"/>
      <c r="AV84" s="262"/>
      <c r="AW84" s="262"/>
      <c r="AX84" s="262"/>
      <c r="AY84" s="262"/>
      <c r="AZ84" s="262"/>
      <c r="BA84" s="262"/>
      <c r="BB84" s="262"/>
      <c r="BC84" s="262"/>
      <c r="BD84" s="781"/>
      <c r="BE84" s="781"/>
      <c r="BF84" s="781"/>
      <c r="BG84" s="795"/>
      <c r="BH84" s="795"/>
      <c r="BI84" s="795"/>
      <c r="BJ84" s="262"/>
      <c r="BK84" s="262"/>
      <c r="BL84" s="262"/>
      <c r="BM84" s="262"/>
      <c r="BN84" s="262"/>
      <c r="BO84" s="262"/>
      <c r="BP84" s="262"/>
      <c r="BQ84" s="262"/>
      <c r="BR84" s="262"/>
      <c r="BS84" s="262"/>
      <c r="BT84" s="262"/>
      <c r="BU84" s="262"/>
      <c r="BV84" s="262"/>
    </row>
    <row r="85" spans="1:74" x14ac:dyDescent="0.2">
      <c r="A85" s="260"/>
      <c r="B85" s="259"/>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62"/>
      <c r="AE85" s="262"/>
      <c r="AF85" s="262"/>
      <c r="AG85" s="262"/>
      <c r="AH85" s="262"/>
      <c r="AI85" s="262"/>
      <c r="AJ85" s="262"/>
      <c r="AK85" s="262"/>
      <c r="AL85" s="262"/>
      <c r="AM85" s="262"/>
      <c r="AN85" s="262"/>
      <c r="AO85" s="262"/>
      <c r="AP85" s="262"/>
      <c r="AQ85" s="262"/>
      <c r="AR85" s="262"/>
      <c r="AS85" s="262"/>
      <c r="AT85" s="262"/>
      <c r="AU85" s="262"/>
      <c r="AV85" s="262"/>
      <c r="AW85" s="262"/>
      <c r="AX85" s="262"/>
      <c r="AY85" s="262"/>
      <c r="AZ85" s="262"/>
      <c r="BA85" s="262"/>
      <c r="BB85" s="262"/>
      <c r="BC85" s="262"/>
      <c r="BD85" s="781"/>
      <c r="BE85" s="781"/>
      <c r="BF85" s="781"/>
      <c r="BG85" s="795"/>
      <c r="BH85" s="795"/>
      <c r="BI85" s="795"/>
      <c r="BJ85" s="262"/>
      <c r="BK85" s="262"/>
      <c r="BL85" s="262"/>
      <c r="BM85" s="262"/>
      <c r="BN85" s="262"/>
      <c r="BO85" s="262"/>
      <c r="BP85" s="262"/>
      <c r="BQ85" s="262"/>
      <c r="BR85" s="262"/>
      <c r="BS85" s="262"/>
      <c r="BT85" s="262"/>
      <c r="BU85" s="262"/>
      <c r="BV85" s="262"/>
    </row>
    <row r="86" spans="1:74" x14ac:dyDescent="0.2">
      <c r="A86" s="260"/>
      <c r="B86" s="259"/>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262"/>
      <c r="AF86" s="262"/>
      <c r="AG86" s="262"/>
      <c r="AH86" s="262"/>
      <c r="AI86" s="262"/>
      <c r="AJ86" s="262"/>
      <c r="AK86" s="262"/>
      <c r="AL86" s="262"/>
      <c r="AM86" s="262"/>
      <c r="AN86" s="262"/>
      <c r="AO86" s="262"/>
      <c r="AP86" s="262"/>
      <c r="AQ86" s="262"/>
      <c r="AR86" s="262"/>
      <c r="AS86" s="262"/>
      <c r="AT86" s="262"/>
      <c r="AU86" s="262"/>
      <c r="AV86" s="262"/>
      <c r="AW86" s="262"/>
      <c r="AX86" s="262"/>
      <c r="AY86" s="262"/>
      <c r="AZ86" s="262"/>
      <c r="BA86" s="262"/>
      <c r="BB86" s="262"/>
      <c r="BC86" s="262"/>
      <c r="BD86" s="781"/>
      <c r="BE86" s="781"/>
      <c r="BF86" s="781"/>
      <c r="BG86" s="795"/>
      <c r="BH86" s="795"/>
      <c r="BI86" s="795"/>
      <c r="BJ86" s="262"/>
      <c r="BK86" s="262"/>
      <c r="BL86" s="262"/>
      <c r="BM86" s="262"/>
      <c r="BN86" s="262"/>
      <c r="BO86" s="262"/>
      <c r="BP86" s="262"/>
      <c r="BQ86" s="262"/>
      <c r="BR86" s="262"/>
      <c r="BS86" s="262"/>
      <c r="BT86" s="262"/>
      <c r="BU86" s="262"/>
      <c r="BV86" s="262"/>
    </row>
    <row r="87" spans="1:74" x14ac:dyDescent="0.2">
      <c r="B87" s="261"/>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262"/>
      <c r="AE87" s="262"/>
      <c r="AF87" s="262"/>
      <c r="AG87" s="262"/>
      <c r="AH87" s="262"/>
      <c r="AI87" s="262"/>
      <c r="AJ87" s="262"/>
      <c r="AK87" s="262"/>
      <c r="AL87" s="262"/>
      <c r="AM87" s="262"/>
      <c r="AN87" s="262"/>
      <c r="AO87" s="262"/>
      <c r="AP87" s="262"/>
      <c r="AQ87" s="262"/>
      <c r="AR87" s="262"/>
      <c r="AS87" s="262"/>
      <c r="AT87" s="262"/>
      <c r="AU87" s="262"/>
      <c r="AV87" s="262"/>
      <c r="AW87" s="262"/>
      <c r="AX87" s="262"/>
      <c r="AY87" s="262"/>
      <c r="AZ87" s="262"/>
      <c r="BA87" s="262"/>
      <c r="BB87" s="262"/>
      <c r="BC87" s="262"/>
      <c r="BD87" s="781"/>
      <c r="BE87" s="781"/>
      <c r="BF87" s="781"/>
      <c r="BG87" s="795"/>
      <c r="BH87" s="795"/>
      <c r="BI87" s="795"/>
      <c r="BJ87" s="262"/>
      <c r="BK87" s="262"/>
      <c r="BL87" s="262"/>
      <c r="BM87" s="262"/>
      <c r="BN87" s="262"/>
      <c r="BO87" s="262"/>
      <c r="BP87" s="262"/>
      <c r="BQ87" s="262"/>
      <c r="BR87" s="262"/>
      <c r="BS87" s="262"/>
      <c r="BT87" s="262"/>
      <c r="BU87" s="262"/>
      <c r="BV87" s="262"/>
    </row>
    <row r="88" spans="1:74" x14ac:dyDescent="0.2">
      <c r="B88" s="259"/>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262"/>
      <c r="AE88" s="262"/>
      <c r="AF88" s="262"/>
      <c r="AG88" s="262"/>
      <c r="AH88" s="262"/>
      <c r="AI88" s="262"/>
      <c r="AJ88" s="262"/>
      <c r="AK88" s="262"/>
      <c r="AL88" s="262"/>
      <c r="AM88" s="262"/>
      <c r="AN88" s="262"/>
      <c r="AO88" s="262"/>
      <c r="AP88" s="262"/>
      <c r="AQ88" s="262"/>
      <c r="AR88" s="262"/>
      <c r="AS88" s="262"/>
      <c r="AT88" s="262"/>
      <c r="AU88" s="262"/>
      <c r="AV88" s="262"/>
      <c r="AW88" s="262"/>
      <c r="AX88" s="262"/>
      <c r="AY88" s="262"/>
      <c r="AZ88" s="262"/>
      <c r="BA88" s="262"/>
      <c r="BB88" s="262"/>
      <c r="BC88" s="262"/>
      <c r="BD88" s="781"/>
      <c r="BE88" s="781"/>
      <c r="BF88" s="781"/>
      <c r="BG88" s="795"/>
      <c r="BH88" s="795"/>
      <c r="BI88" s="795"/>
      <c r="BJ88" s="262"/>
      <c r="BK88" s="262"/>
      <c r="BL88" s="262"/>
      <c r="BM88" s="262"/>
      <c r="BN88" s="262"/>
      <c r="BO88" s="262"/>
      <c r="BP88" s="262"/>
      <c r="BQ88" s="262"/>
      <c r="BR88" s="262"/>
      <c r="BS88" s="262"/>
      <c r="BT88" s="262"/>
      <c r="BU88" s="262"/>
      <c r="BV88" s="262"/>
    </row>
    <row r="89" spans="1:74" x14ac:dyDescent="0.2">
      <c r="A89" s="260"/>
      <c r="B89" s="259"/>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62"/>
      <c r="AE89" s="262"/>
      <c r="AF89" s="262"/>
      <c r="AG89" s="262"/>
      <c r="AH89" s="262"/>
      <c r="AI89" s="262"/>
      <c r="AJ89" s="262"/>
      <c r="AK89" s="262"/>
      <c r="AL89" s="262"/>
      <c r="AM89" s="262"/>
      <c r="AN89" s="262"/>
      <c r="AO89" s="262"/>
      <c r="AP89" s="262"/>
      <c r="AQ89" s="262"/>
      <c r="AR89" s="262"/>
      <c r="AS89" s="262"/>
      <c r="AT89" s="262"/>
      <c r="AU89" s="262"/>
      <c r="AV89" s="262"/>
      <c r="AW89" s="262"/>
      <c r="AX89" s="262"/>
      <c r="AY89" s="262"/>
      <c r="AZ89" s="262"/>
      <c r="BA89" s="262"/>
      <c r="BB89" s="262"/>
      <c r="BC89" s="262"/>
      <c r="BD89" s="781"/>
      <c r="BE89" s="781"/>
      <c r="BF89" s="781"/>
      <c r="BG89" s="795"/>
      <c r="BH89" s="795"/>
      <c r="BI89" s="795"/>
      <c r="BJ89" s="262"/>
      <c r="BK89" s="262"/>
      <c r="BL89" s="262"/>
      <c r="BM89" s="262"/>
      <c r="BN89" s="262"/>
      <c r="BO89" s="262"/>
      <c r="BP89" s="262"/>
      <c r="BQ89" s="262"/>
      <c r="BR89" s="262"/>
      <c r="BS89" s="262"/>
      <c r="BT89" s="262"/>
      <c r="BU89" s="262"/>
      <c r="BV89" s="262"/>
    </row>
    <row r="91" spans="1:74" x14ac:dyDescent="0.2">
      <c r="B91" s="261"/>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2"/>
      <c r="AE91" s="262"/>
      <c r="AF91" s="262"/>
      <c r="AG91" s="262"/>
      <c r="AH91" s="262"/>
      <c r="AI91" s="262"/>
      <c r="AJ91" s="262"/>
      <c r="AK91" s="262"/>
      <c r="AL91" s="262"/>
      <c r="AM91" s="262"/>
      <c r="AN91" s="262"/>
      <c r="AO91" s="262"/>
      <c r="AP91" s="262"/>
      <c r="AQ91" s="262"/>
      <c r="AR91" s="262"/>
      <c r="AS91" s="262"/>
      <c r="AT91" s="262"/>
      <c r="AU91" s="262"/>
      <c r="AV91" s="262"/>
      <c r="AW91" s="262"/>
      <c r="AX91" s="262"/>
      <c r="AY91" s="262"/>
      <c r="AZ91" s="262"/>
      <c r="BA91" s="262"/>
      <c r="BB91" s="262"/>
      <c r="BC91" s="262"/>
      <c r="BD91" s="781"/>
      <c r="BE91" s="781"/>
      <c r="BF91" s="781"/>
      <c r="BG91" s="795"/>
      <c r="BH91" s="795"/>
      <c r="BI91" s="795"/>
      <c r="BJ91" s="262"/>
      <c r="BK91" s="262"/>
      <c r="BL91" s="262"/>
      <c r="BM91" s="262"/>
      <c r="BN91" s="262"/>
      <c r="BO91" s="262"/>
      <c r="BP91" s="262"/>
      <c r="BQ91" s="262"/>
      <c r="BR91" s="262"/>
      <c r="BS91" s="262"/>
      <c r="BT91" s="262"/>
      <c r="BU91" s="262"/>
      <c r="BV91" s="262"/>
    </row>
    <row r="92" spans="1:74" x14ac:dyDescent="0.2">
      <c r="B92" s="259"/>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62"/>
      <c r="AE92" s="262"/>
      <c r="AF92" s="262"/>
      <c r="AG92" s="262"/>
      <c r="AH92" s="262"/>
      <c r="AI92" s="262"/>
      <c r="AJ92" s="262"/>
      <c r="AK92" s="262"/>
      <c r="AL92" s="262"/>
      <c r="AM92" s="262"/>
      <c r="AN92" s="262"/>
      <c r="AO92" s="262"/>
      <c r="AP92" s="262"/>
      <c r="AQ92" s="262"/>
      <c r="AR92" s="262"/>
      <c r="AS92" s="262"/>
      <c r="AT92" s="262"/>
      <c r="AU92" s="262"/>
      <c r="AV92" s="262"/>
      <c r="AW92" s="262"/>
      <c r="AX92" s="262"/>
      <c r="AY92" s="262"/>
      <c r="AZ92" s="262"/>
      <c r="BA92" s="262"/>
      <c r="BB92" s="262"/>
      <c r="BC92" s="262"/>
      <c r="BD92" s="781"/>
      <c r="BE92" s="781"/>
      <c r="BF92" s="781"/>
      <c r="BG92" s="795"/>
      <c r="BH92" s="795"/>
      <c r="BI92" s="795"/>
      <c r="BJ92" s="262"/>
      <c r="BK92" s="262"/>
      <c r="BL92" s="262"/>
      <c r="BM92" s="262"/>
      <c r="BN92" s="262"/>
      <c r="BO92" s="262"/>
      <c r="BP92" s="262"/>
      <c r="BQ92" s="262"/>
      <c r="BR92" s="262"/>
      <c r="BS92" s="262"/>
      <c r="BT92" s="262"/>
      <c r="BU92" s="262"/>
      <c r="BV92" s="262"/>
    </row>
    <row r="93" spans="1:74" x14ac:dyDescent="0.2">
      <c r="A93" s="260"/>
      <c r="B93" s="259"/>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2"/>
      <c r="AE93" s="262"/>
      <c r="AF93" s="262"/>
      <c r="AG93" s="262"/>
      <c r="AH93" s="262"/>
      <c r="AI93" s="262"/>
      <c r="AJ93" s="262"/>
      <c r="AK93" s="262"/>
      <c r="AL93" s="262"/>
      <c r="AM93" s="262"/>
      <c r="AN93" s="262"/>
      <c r="AO93" s="262"/>
      <c r="AP93" s="262"/>
      <c r="AQ93" s="262"/>
      <c r="AR93" s="262"/>
      <c r="AS93" s="262"/>
      <c r="AT93" s="262"/>
      <c r="AU93" s="262"/>
      <c r="AV93" s="262"/>
      <c r="AW93" s="262"/>
      <c r="AX93" s="262"/>
      <c r="AY93" s="262"/>
      <c r="AZ93" s="262"/>
      <c r="BA93" s="262"/>
      <c r="BB93" s="262"/>
      <c r="BC93" s="262"/>
      <c r="BD93" s="781"/>
      <c r="BE93" s="781"/>
      <c r="BF93" s="781"/>
      <c r="BG93" s="795"/>
      <c r="BH93" s="795"/>
      <c r="BI93" s="795"/>
      <c r="BJ93" s="262"/>
      <c r="BK93" s="262"/>
      <c r="BL93" s="262"/>
      <c r="BM93" s="262"/>
      <c r="BN93" s="262"/>
      <c r="BO93" s="262"/>
      <c r="BP93" s="262"/>
      <c r="BQ93" s="262"/>
      <c r="BR93" s="262"/>
      <c r="BS93" s="262"/>
      <c r="BT93" s="262"/>
      <c r="BU93" s="262"/>
      <c r="BV93" s="262"/>
    </row>
    <row r="95" spans="1:74" x14ac:dyDescent="0.2">
      <c r="B95" s="261"/>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63"/>
      <c r="AE95" s="263"/>
      <c r="AF95" s="263"/>
      <c r="AG95" s="263"/>
      <c r="AH95" s="263"/>
      <c r="AI95" s="263"/>
      <c r="AJ95" s="263"/>
      <c r="AK95" s="263"/>
      <c r="AL95" s="263"/>
      <c r="AM95" s="263"/>
      <c r="AN95" s="263"/>
      <c r="AO95" s="263"/>
      <c r="AP95" s="263"/>
      <c r="AQ95" s="263"/>
      <c r="AR95" s="263"/>
      <c r="AS95" s="263"/>
      <c r="AT95" s="263"/>
      <c r="AU95" s="263"/>
      <c r="AV95" s="263"/>
      <c r="AW95" s="263"/>
      <c r="AX95" s="263"/>
      <c r="AY95" s="263"/>
      <c r="AZ95" s="263"/>
      <c r="BA95" s="263"/>
      <c r="BB95" s="263"/>
      <c r="BC95" s="263"/>
      <c r="BD95" s="782"/>
      <c r="BE95" s="782"/>
      <c r="BF95" s="782"/>
      <c r="BG95" s="796"/>
      <c r="BH95" s="796"/>
      <c r="BI95" s="796"/>
      <c r="BJ95" s="263"/>
      <c r="BK95" s="263"/>
      <c r="BL95" s="263"/>
      <c r="BM95" s="263"/>
      <c r="BN95" s="263"/>
      <c r="BO95" s="263"/>
      <c r="BP95" s="263"/>
      <c r="BQ95" s="263"/>
      <c r="BR95" s="263"/>
      <c r="BS95" s="263"/>
      <c r="BT95" s="263"/>
      <c r="BU95" s="263"/>
      <c r="BV95" s="263"/>
    </row>
    <row r="96" spans="1:74" x14ac:dyDescent="0.2">
      <c r="B96" s="259"/>
      <c r="C96" s="263"/>
      <c r="D96" s="263"/>
      <c r="E96" s="263"/>
      <c r="F96" s="263"/>
      <c r="G96" s="263"/>
      <c r="H96" s="263"/>
      <c r="I96" s="263"/>
      <c r="J96" s="263"/>
      <c r="K96" s="263"/>
      <c r="L96" s="263"/>
      <c r="M96" s="263"/>
      <c r="N96" s="263"/>
      <c r="O96" s="263"/>
      <c r="P96" s="263"/>
      <c r="Q96" s="263"/>
      <c r="R96" s="263"/>
      <c r="S96" s="263"/>
      <c r="T96" s="263"/>
      <c r="U96" s="263"/>
      <c r="V96" s="263"/>
      <c r="W96" s="263"/>
      <c r="X96" s="263"/>
      <c r="Y96" s="263"/>
      <c r="Z96" s="263"/>
      <c r="AA96" s="263"/>
      <c r="AB96" s="263"/>
      <c r="AC96" s="263"/>
      <c r="AD96" s="263"/>
      <c r="AE96" s="263"/>
      <c r="AF96" s="263"/>
      <c r="AG96" s="263"/>
      <c r="AH96" s="263"/>
      <c r="AI96" s="263"/>
      <c r="AJ96" s="263"/>
      <c r="AK96" s="263"/>
      <c r="AL96" s="263"/>
      <c r="AM96" s="263"/>
      <c r="AN96" s="263"/>
      <c r="AO96" s="263"/>
      <c r="AP96" s="263"/>
      <c r="AQ96" s="263"/>
      <c r="AR96" s="263"/>
      <c r="AS96" s="263"/>
      <c r="AT96" s="263"/>
      <c r="AU96" s="263"/>
      <c r="AV96" s="263"/>
      <c r="AW96" s="263"/>
      <c r="AX96" s="263"/>
      <c r="AY96" s="263"/>
      <c r="AZ96" s="263"/>
      <c r="BA96" s="263"/>
      <c r="BB96" s="263"/>
      <c r="BC96" s="263"/>
      <c r="BD96" s="782"/>
      <c r="BE96" s="782"/>
      <c r="BF96" s="782"/>
      <c r="BG96" s="796"/>
      <c r="BH96" s="796"/>
      <c r="BI96" s="796"/>
      <c r="BJ96" s="263"/>
      <c r="BK96" s="263"/>
      <c r="BL96" s="263"/>
      <c r="BM96" s="263"/>
      <c r="BN96" s="263"/>
      <c r="BO96" s="263"/>
      <c r="BP96" s="263"/>
      <c r="BQ96" s="263"/>
      <c r="BR96" s="263"/>
      <c r="BS96" s="263"/>
      <c r="BT96" s="263"/>
      <c r="BU96" s="263"/>
      <c r="BV96" s="263"/>
    </row>
    <row r="97" spans="1:74" x14ac:dyDescent="0.2">
      <c r="A97" s="260"/>
      <c r="B97" s="259"/>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2"/>
      <c r="AE97" s="262"/>
      <c r="AF97" s="262"/>
      <c r="AG97" s="262"/>
      <c r="AH97" s="262"/>
      <c r="AI97" s="262"/>
      <c r="AJ97" s="262"/>
      <c r="AK97" s="262"/>
      <c r="AL97" s="262"/>
      <c r="AM97" s="262"/>
      <c r="AN97" s="262"/>
      <c r="AO97" s="262"/>
      <c r="AP97" s="262"/>
      <c r="AQ97" s="262"/>
      <c r="AR97" s="262"/>
      <c r="AS97" s="262"/>
      <c r="AT97" s="262"/>
      <c r="AU97" s="262"/>
      <c r="AV97" s="262"/>
      <c r="AW97" s="262"/>
      <c r="AX97" s="262"/>
      <c r="AY97" s="262"/>
      <c r="AZ97" s="262"/>
      <c r="BA97" s="262"/>
      <c r="BB97" s="262"/>
      <c r="BC97" s="262"/>
      <c r="BD97" s="781"/>
      <c r="BE97" s="781"/>
      <c r="BF97" s="781"/>
      <c r="BG97" s="795"/>
      <c r="BH97" s="795"/>
      <c r="BI97" s="795"/>
      <c r="BJ97" s="262"/>
      <c r="BK97" s="262"/>
      <c r="BL97" s="262"/>
      <c r="BM97" s="262"/>
      <c r="BN97" s="262"/>
      <c r="BO97" s="262"/>
      <c r="BP97" s="262"/>
      <c r="BQ97" s="262"/>
      <c r="BR97" s="262"/>
      <c r="BS97" s="262"/>
      <c r="BT97" s="262"/>
      <c r="BU97" s="262"/>
      <c r="BV97" s="262"/>
    </row>
    <row r="99" spans="1:74" x14ac:dyDescent="0.2">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64"/>
      <c r="AE99" s="264"/>
      <c r="AF99" s="264"/>
      <c r="AG99" s="264"/>
      <c r="AH99" s="264"/>
      <c r="AI99" s="264"/>
      <c r="AJ99" s="264"/>
      <c r="AK99" s="264"/>
      <c r="AL99" s="264"/>
      <c r="AM99" s="264"/>
      <c r="AN99" s="264"/>
      <c r="AO99" s="264"/>
      <c r="AP99" s="264"/>
      <c r="AQ99" s="264"/>
      <c r="AR99" s="264"/>
      <c r="AS99" s="264"/>
      <c r="AT99" s="264"/>
      <c r="AU99" s="264"/>
      <c r="AV99" s="264"/>
      <c r="AW99" s="264"/>
      <c r="AX99" s="264"/>
      <c r="AY99" s="264"/>
      <c r="AZ99" s="264"/>
      <c r="BA99" s="264"/>
      <c r="BB99" s="264"/>
      <c r="BC99" s="264"/>
      <c r="BD99" s="783"/>
      <c r="BE99" s="783"/>
      <c r="BF99" s="783"/>
      <c r="BG99" s="797"/>
      <c r="BH99" s="797"/>
      <c r="BI99" s="797"/>
      <c r="BJ99" s="264"/>
      <c r="BK99" s="264"/>
      <c r="BL99" s="264"/>
      <c r="BM99" s="264"/>
      <c r="BN99" s="264"/>
      <c r="BO99" s="264"/>
      <c r="BP99" s="264"/>
      <c r="BQ99" s="264"/>
      <c r="BR99" s="264"/>
      <c r="BS99" s="264"/>
      <c r="BT99" s="264"/>
      <c r="BU99" s="264"/>
      <c r="BV99" s="264"/>
    </row>
    <row r="100" spans="1:74" x14ac:dyDescent="0.2">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65"/>
      <c r="AE100" s="265"/>
      <c r="AF100" s="265"/>
      <c r="AG100" s="265"/>
      <c r="AH100" s="265"/>
      <c r="AI100" s="265"/>
      <c r="AJ100" s="265"/>
      <c r="AK100" s="265"/>
      <c r="AL100" s="265"/>
      <c r="AM100" s="265"/>
      <c r="AN100" s="265"/>
      <c r="AO100" s="265"/>
      <c r="AP100" s="265"/>
      <c r="AQ100" s="265"/>
      <c r="AR100" s="265"/>
      <c r="AS100" s="265"/>
      <c r="AT100" s="265"/>
      <c r="AU100" s="265"/>
      <c r="AV100" s="265"/>
      <c r="AW100" s="265"/>
      <c r="AX100" s="265"/>
      <c r="AY100" s="265"/>
      <c r="AZ100" s="265"/>
      <c r="BA100" s="265"/>
      <c r="BB100" s="265"/>
      <c r="BC100" s="265"/>
      <c r="BD100" s="784"/>
      <c r="BE100" s="784"/>
      <c r="BF100" s="784"/>
      <c r="BG100" s="798"/>
      <c r="BH100" s="798"/>
      <c r="BI100" s="798"/>
      <c r="BJ100" s="265"/>
      <c r="BK100" s="265"/>
      <c r="BL100" s="265"/>
      <c r="BM100" s="265"/>
      <c r="BN100" s="265"/>
      <c r="BO100" s="265"/>
      <c r="BP100" s="265"/>
      <c r="BQ100" s="265"/>
      <c r="BR100" s="265"/>
      <c r="BS100" s="265"/>
      <c r="BT100" s="265"/>
      <c r="BU100" s="265"/>
      <c r="BV100" s="265"/>
    </row>
    <row r="101" spans="1:74" x14ac:dyDescent="0.2">
      <c r="B101" s="259"/>
    </row>
  </sheetData>
  <mergeCells count="20">
    <mergeCell ref="B79:Q79"/>
    <mergeCell ref="A1:A2"/>
    <mergeCell ref="C3:N3"/>
    <mergeCell ref="O3:Z3"/>
    <mergeCell ref="AA3:AL3"/>
    <mergeCell ref="AM3:AX3"/>
    <mergeCell ref="B78:Q78"/>
    <mergeCell ref="B71:Q71"/>
    <mergeCell ref="BK3:BV3"/>
    <mergeCell ref="AY3:BJ3"/>
    <mergeCell ref="B73:Q73"/>
    <mergeCell ref="B75:Q75"/>
    <mergeCell ref="B67:Q67"/>
    <mergeCell ref="B68:Q68"/>
    <mergeCell ref="B69:Q69"/>
    <mergeCell ref="B70:Q70"/>
    <mergeCell ref="B74:Q74"/>
    <mergeCell ref="B77:Q77"/>
    <mergeCell ref="B66:Q66"/>
    <mergeCell ref="B76:R76"/>
  </mergeCells>
  <phoneticPr fontId="0" type="noConversion"/>
  <conditionalFormatting sqref="C81:BV81 C85:BV85 C89:BV89 C93:BV93 C97:BV97 C101:BV101">
    <cfRule type="cellIs" dxfId="3" priority="3" stopIfTrue="1" operator="notEqual">
      <formula>0</formula>
    </cfRule>
  </conditionalFormatting>
  <hyperlinks>
    <hyperlink ref="A1:A2" location="Contents!A1" display="Table of Contents"/>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2">
    <pageSetUpPr fitToPage="1"/>
  </sheetPr>
  <dimension ref="A1:BV73"/>
  <sheetViews>
    <sheetView showGridLines="0" zoomScaleNormal="100" workbookViewId="0">
      <pane xSplit="2" ySplit="4" topLeftCell="AP5" activePane="bottomRight" state="frozen"/>
      <selection activeCell="BF63" sqref="BF63"/>
      <selection pane="topRight" activeCell="BF63" sqref="BF63"/>
      <selection pane="bottomLeft" activeCell="BF63" sqref="BF63"/>
      <selection pane="bottomRight" activeCell="B2" sqref="B2"/>
    </sheetView>
  </sheetViews>
  <sheetFormatPr defaultColWidth="11" defaultRowHeight="10.7" x14ac:dyDescent="0.2"/>
  <cols>
    <col min="1" max="1" width="11.5" style="246" customWidth="1"/>
    <col min="2" max="2" width="26.5" style="246" customWidth="1"/>
    <col min="3" max="55" width="6.5" style="246" customWidth="1"/>
    <col min="56" max="58" width="6.5" style="785" customWidth="1"/>
    <col min="59" max="61" width="6.5" style="799" customWidth="1"/>
    <col min="62" max="74" width="6.5" style="246" customWidth="1"/>
    <col min="75" max="249" width="11" style="246"/>
    <col min="250" max="250" width="1.5" style="246" customWidth="1"/>
    <col min="251" max="16384" width="11" style="246"/>
  </cols>
  <sheetData>
    <row r="1" spans="1:74" ht="12.85" customHeight="1" x14ac:dyDescent="0.2">
      <c r="A1" s="999" t="s">
        <v>479</v>
      </c>
      <c r="B1" s="245" t="s">
        <v>760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773"/>
      <c r="BE1" s="773"/>
      <c r="BF1" s="773"/>
      <c r="BG1" s="773"/>
      <c r="BH1" s="773"/>
      <c r="BI1" s="773"/>
      <c r="BJ1" s="245"/>
      <c r="BK1" s="245"/>
      <c r="BL1" s="245"/>
      <c r="BM1" s="245"/>
      <c r="BN1" s="245"/>
      <c r="BO1" s="245"/>
      <c r="BP1" s="245"/>
      <c r="BQ1" s="245"/>
      <c r="BR1" s="245"/>
      <c r="BS1" s="245"/>
      <c r="BT1" s="245"/>
      <c r="BU1" s="245"/>
      <c r="BV1" s="245"/>
    </row>
    <row r="2" spans="1:74" ht="12.85" customHeight="1" x14ac:dyDescent="0.2">
      <c r="A2" s="1000"/>
      <c r="B2" s="241" t="str">
        <f>"U.S. Energy Information Administration  |  Short-Term Energy Outlook  - "&amp;Dates!D1</f>
        <v>U.S. Energy Information Administration  |  Short-Term Energy Outlook  - December 2024</v>
      </c>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774"/>
      <c r="BE2" s="774"/>
      <c r="BF2" s="774"/>
      <c r="BG2" s="788"/>
      <c r="BH2" s="788"/>
      <c r="BI2" s="788"/>
      <c r="BJ2" s="247"/>
      <c r="BK2" s="247"/>
      <c r="BL2" s="247"/>
      <c r="BM2" s="247"/>
      <c r="BN2" s="247"/>
      <c r="BO2" s="247"/>
      <c r="BP2" s="247"/>
      <c r="BQ2" s="247"/>
      <c r="BR2" s="247"/>
      <c r="BS2" s="247"/>
      <c r="BT2" s="247"/>
      <c r="BU2" s="247"/>
      <c r="BV2" s="247"/>
    </row>
    <row r="3" spans="1:74" ht="12.85" customHeight="1" x14ac:dyDescent="0.2">
      <c r="A3" s="353" t="s">
        <v>777</v>
      </c>
      <c r="B3" s="249"/>
      <c r="C3" s="1002">
        <f>Dates!D3</f>
        <v>2020</v>
      </c>
      <c r="D3" s="1003"/>
      <c r="E3" s="1003"/>
      <c r="F3" s="1003"/>
      <c r="G3" s="1003"/>
      <c r="H3" s="1003"/>
      <c r="I3" s="1003"/>
      <c r="J3" s="1003"/>
      <c r="K3" s="1003"/>
      <c r="L3" s="1003"/>
      <c r="M3" s="1003"/>
      <c r="N3" s="1080"/>
      <c r="O3" s="1002">
        <f>C3+1</f>
        <v>2021</v>
      </c>
      <c r="P3" s="1003"/>
      <c r="Q3" s="1003"/>
      <c r="R3" s="1003"/>
      <c r="S3" s="1003"/>
      <c r="T3" s="1003"/>
      <c r="U3" s="1003"/>
      <c r="V3" s="1003"/>
      <c r="W3" s="1003"/>
      <c r="X3" s="1003"/>
      <c r="Y3" s="1003"/>
      <c r="Z3" s="1080"/>
      <c r="AA3" s="1002">
        <f>O3+1</f>
        <v>2022</v>
      </c>
      <c r="AB3" s="1003"/>
      <c r="AC3" s="1003"/>
      <c r="AD3" s="1003"/>
      <c r="AE3" s="1003"/>
      <c r="AF3" s="1003"/>
      <c r="AG3" s="1003"/>
      <c r="AH3" s="1003"/>
      <c r="AI3" s="1003"/>
      <c r="AJ3" s="1003"/>
      <c r="AK3" s="1003"/>
      <c r="AL3" s="1080"/>
      <c r="AM3" s="1002">
        <f>AA3+1</f>
        <v>2023</v>
      </c>
      <c r="AN3" s="1003"/>
      <c r="AO3" s="1003"/>
      <c r="AP3" s="1003"/>
      <c r="AQ3" s="1003"/>
      <c r="AR3" s="1003"/>
      <c r="AS3" s="1003"/>
      <c r="AT3" s="1003"/>
      <c r="AU3" s="1003"/>
      <c r="AV3" s="1003"/>
      <c r="AW3" s="1003"/>
      <c r="AX3" s="1080"/>
      <c r="AY3" s="1002">
        <f>AM3+1</f>
        <v>2024</v>
      </c>
      <c r="AZ3" s="1003"/>
      <c r="BA3" s="1003"/>
      <c r="BB3" s="1003"/>
      <c r="BC3" s="1003"/>
      <c r="BD3" s="1003"/>
      <c r="BE3" s="1003"/>
      <c r="BF3" s="1003"/>
      <c r="BG3" s="1003"/>
      <c r="BH3" s="1003"/>
      <c r="BI3" s="1003"/>
      <c r="BJ3" s="1080"/>
      <c r="BK3" s="1002">
        <f>AY3+1</f>
        <v>2025</v>
      </c>
      <c r="BL3" s="1003"/>
      <c r="BM3" s="1003"/>
      <c r="BN3" s="1003"/>
      <c r="BO3" s="1003"/>
      <c r="BP3" s="1003"/>
      <c r="BQ3" s="1003"/>
      <c r="BR3" s="1003"/>
      <c r="BS3" s="1003"/>
      <c r="BT3" s="1003"/>
      <c r="BU3" s="1003"/>
      <c r="BV3" s="1080"/>
    </row>
    <row r="4" spans="1:74" ht="12.85" customHeight="1" x14ac:dyDescent="0.2">
      <c r="A4" s="359" t="str">
        <f>TEXT(Dates!$D$2,"dddd, mmmm d, yyyy")</f>
        <v>Thursday, December 5, 2024</v>
      </c>
      <c r="B4" s="250"/>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48"/>
      <c r="B5" s="68" t="s">
        <v>1416</v>
      </c>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786"/>
      <c r="BE5" s="786"/>
      <c r="BF5" s="786"/>
      <c r="BG5" s="786"/>
      <c r="BH5" s="786"/>
      <c r="BI5" s="786"/>
      <c r="BJ5" s="511"/>
      <c r="BK5" s="511"/>
      <c r="BL5" s="511"/>
      <c r="BM5" s="511"/>
      <c r="BN5" s="511"/>
      <c r="BO5" s="511"/>
      <c r="BP5" s="511"/>
      <c r="BQ5" s="511"/>
      <c r="BR5" s="511"/>
      <c r="BS5" s="511"/>
      <c r="BT5" s="511"/>
      <c r="BU5" s="511"/>
      <c r="BV5" s="511"/>
    </row>
    <row r="6" spans="1:74" s="316" customFormat="1" ht="11.05" customHeight="1" x14ac:dyDescent="0.2">
      <c r="A6" s="513" t="s">
        <v>704</v>
      </c>
      <c r="B6" s="515" t="s">
        <v>1048</v>
      </c>
      <c r="C6" s="337">
        <v>50.529391906999997</v>
      </c>
      <c r="D6" s="337">
        <v>46.747877764999998</v>
      </c>
      <c r="E6" s="337">
        <v>43.787480375999998</v>
      </c>
      <c r="F6" s="337">
        <v>37.994152110000002</v>
      </c>
      <c r="G6" s="337">
        <v>40.620411767</v>
      </c>
      <c r="H6" s="337">
        <v>49.340237999999999</v>
      </c>
      <c r="I6" s="337">
        <v>57.998277504000001</v>
      </c>
      <c r="J6" s="337">
        <v>55.400577063999997</v>
      </c>
      <c r="K6" s="337">
        <v>45.111607151999998</v>
      </c>
      <c r="L6" s="337">
        <v>44.008872124</v>
      </c>
      <c r="M6" s="337">
        <v>44.078912985000002</v>
      </c>
      <c r="N6" s="337">
        <v>51.027009143999997</v>
      </c>
      <c r="O6" s="337">
        <v>52.717469508999997</v>
      </c>
      <c r="P6" s="337">
        <v>50.534072901999998</v>
      </c>
      <c r="Q6" s="337">
        <v>46.456821157</v>
      </c>
      <c r="R6" s="337">
        <v>43.133160078000003</v>
      </c>
      <c r="S6" s="337">
        <v>46.263659551000003</v>
      </c>
      <c r="T6" s="337">
        <v>55.420848507999999</v>
      </c>
      <c r="U6" s="337">
        <v>59.655141508</v>
      </c>
      <c r="V6" s="337">
        <v>62.115247961000001</v>
      </c>
      <c r="W6" s="337">
        <v>50.630446704999997</v>
      </c>
      <c r="X6" s="337">
        <v>48.557755241999999</v>
      </c>
      <c r="Y6" s="337">
        <v>48.349590511999999</v>
      </c>
      <c r="Z6" s="337">
        <v>50.205406134999997</v>
      </c>
      <c r="AA6" s="337">
        <v>58.959102823999999</v>
      </c>
      <c r="AB6" s="337">
        <v>50.795255075999997</v>
      </c>
      <c r="AC6" s="337">
        <v>48.211359289000001</v>
      </c>
      <c r="AD6" s="337">
        <v>44.981634434</v>
      </c>
      <c r="AE6" s="337">
        <v>49.294440909999999</v>
      </c>
      <c r="AF6" s="337">
        <v>55.398992247000002</v>
      </c>
      <c r="AG6" s="337">
        <v>61.294714511000002</v>
      </c>
      <c r="AH6" s="337">
        <v>58.061725631000002</v>
      </c>
      <c r="AI6" s="337">
        <v>49.400052191</v>
      </c>
      <c r="AJ6" s="337">
        <v>45.785065434000003</v>
      </c>
      <c r="AK6" s="337">
        <v>47.716924990000003</v>
      </c>
      <c r="AL6" s="337">
        <v>54.257802675999997</v>
      </c>
      <c r="AM6" s="337">
        <v>50.867129972000001</v>
      </c>
      <c r="AN6" s="337">
        <v>45.065241260999997</v>
      </c>
      <c r="AO6" s="337">
        <v>48.072060579000002</v>
      </c>
      <c r="AP6" s="337">
        <v>43.535920941000001</v>
      </c>
      <c r="AQ6" s="337">
        <v>46.031898384000002</v>
      </c>
      <c r="AR6" s="337">
        <v>51.507862862000003</v>
      </c>
      <c r="AS6" s="337">
        <v>58.357869544000003</v>
      </c>
      <c r="AT6" s="337">
        <v>58.819403735000002</v>
      </c>
      <c r="AU6" s="337">
        <v>49.772459644000001</v>
      </c>
      <c r="AV6" s="337">
        <v>46.563890057000002</v>
      </c>
      <c r="AW6" s="337">
        <v>46.114357497999997</v>
      </c>
      <c r="AX6" s="337">
        <v>49.030491466999997</v>
      </c>
      <c r="AY6" s="337">
        <v>55.681129331999998</v>
      </c>
      <c r="AZ6" s="337">
        <v>44.306372009</v>
      </c>
      <c r="BA6" s="337">
        <v>46.182302251000003</v>
      </c>
      <c r="BB6" s="337">
        <v>45.120762206999999</v>
      </c>
      <c r="BC6" s="337">
        <v>49.17775451</v>
      </c>
      <c r="BD6" s="760">
        <v>54.761579333</v>
      </c>
      <c r="BE6" s="760">
        <v>60.290154168000001</v>
      </c>
      <c r="BF6" s="760">
        <v>59.492881036999997</v>
      </c>
      <c r="BG6" s="760">
        <v>50.577195437999997</v>
      </c>
      <c r="BH6" s="760">
        <v>47.035620000000002</v>
      </c>
      <c r="BI6" s="760">
        <v>46.813580000000002</v>
      </c>
      <c r="BJ6" s="500">
        <v>53.710500000000003</v>
      </c>
      <c r="BK6" s="500">
        <v>56.211849999999998</v>
      </c>
      <c r="BL6" s="500">
        <v>46.940350000000002</v>
      </c>
      <c r="BM6" s="500">
        <v>48.044110000000003</v>
      </c>
      <c r="BN6" s="500">
        <v>43.95635</v>
      </c>
      <c r="BO6" s="500">
        <v>47.057749999999999</v>
      </c>
      <c r="BP6" s="500">
        <v>53.789589999999997</v>
      </c>
      <c r="BQ6" s="500">
        <v>61.056899999999999</v>
      </c>
      <c r="BR6" s="500">
        <v>60.411189999999998</v>
      </c>
      <c r="BS6" s="500">
        <v>50.268270000000001</v>
      </c>
      <c r="BT6" s="500">
        <v>47.891019999999997</v>
      </c>
      <c r="BU6" s="500">
        <v>47.609290000000001</v>
      </c>
      <c r="BV6" s="500">
        <v>53.437060000000002</v>
      </c>
    </row>
    <row r="7" spans="1:74" ht="11.05" customHeight="1" x14ac:dyDescent="0.2">
      <c r="A7" s="253" t="s">
        <v>698</v>
      </c>
      <c r="B7" s="516" t="s">
        <v>1042</v>
      </c>
      <c r="C7" s="506">
        <v>15.588311618000001</v>
      </c>
      <c r="D7" s="506">
        <v>13.749076123</v>
      </c>
      <c r="E7" s="506">
        <v>13.566159638</v>
      </c>
      <c r="F7" s="506">
        <v>12.642432782</v>
      </c>
      <c r="G7" s="506">
        <v>13.685695693</v>
      </c>
      <c r="H7" s="506">
        <v>16.471798432</v>
      </c>
      <c r="I7" s="506">
        <v>20.235017500000001</v>
      </c>
      <c r="J7" s="506">
        <v>17.106347304</v>
      </c>
      <c r="K7" s="506">
        <v>12.335725944</v>
      </c>
      <c r="L7" s="506">
        <v>13.480088851</v>
      </c>
      <c r="M7" s="506">
        <v>10.689486017</v>
      </c>
      <c r="N7" s="506">
        <v>12.980797824</v>
      </c>
      <c r="O7" s="506">
        <v>11.937373099</v>
      </c>
      <c r="P7" s="506">
        <v>11.01539234</v>
      </c>
      <c r="Q7" s="506">
        <v>10.440559083</v>
      </c>
      <c r="R7" s="506">
        <v>11.539320306</v>
      </c>
      <c r="S7" s="506">
        <v>10.754594427000001</v>
      </c>
      <c r="T7" s="506">
        <v>16.341461789</v>
      </c>
      <c r="U7" s="506">
        <v>16.883205179000001</v>
      </c>
      <c r="V7" s="506">
        <v>17.126700907</v>
      </c>
      <c r="W7" s="506">
        <v>11.63409699</v>
      </c>
      <c r="X7" s="506">
        <v>13.862891652</v>
      </c>
      <c r="Y7" s="506">
        <v>13.741047254</v>
      </c>
      <c r="Z7" s="506">
        <v>13.660253453999999</v>
      </c>
      <c r="AA7" s="506">
        <v>15.771280907</v>
      </c>
      <c r="AB7" s="506">
        <v>11.914607552</v>
      </c>
      <c r="AC7" s="506">
        <v>11.631306713000001</v>
      </c>
      <c r="AD7" s="506">
        <v>12.426925705</v>
      </c>
      <c r="AE7" s="506">
        <v>14.742460457</v>
      </c>
      <c r="AF7" s="506">
        <v>19.269629048999999</v>
      </c>
      <c r="AG7" s="506">
        <v>21.628286685999999</v>
      </c>
      <c r="AH7" s="506">
        <v>19.360155304999999</v>
      </c>
      <c r="AI7" s="506">
        <v>15.092255257</v>
      </c>
      <c r="AJ7" s="506">
        <v>12.805650615999999</v>
      </c>
      <c r="AK7" s="506">
        <v>12.506324874000001</v>
      </c>
      <c r="AL7" s="506">
        <v>15.181952949999999</v>
      </c>
      <c r="AM7" s="506">
        <v>14.760191986000001</v>
      </c>
      <c r="AN7" s="506">
        <v>13.920070316</v>
      </c>
      <c r="AO7" s="506">
        <v>16.130654516</v>
      </c>
      <c r="AP7" s="506">
        <v>14.342568373000001</v>
      </c>
      <c r="AQ7" s="506">
        <v>17.459503685000001</v>
      </c>
      <c r="AR7" s="506">
        <v>20.711126706000002</v>
      </c>
      <c r="AS7" s="506">
        <v>23.199228820999998</v>
      </c>
      <c r="AT7" s="506">
        <v>22.594863615000001</v>
      </c>
      <c r="AU7" s="506">
        <v>17.880366538000001</v>
      </c>
      <c r="AV7" s="506">
        <v>15.041584199000001</v>
      </c>
      <c r="AW7" s="506">
        <v>14.588531611000001</v>
      </c>
      <c r="AX7" s="506">
        <v>16.818067094</v>
      </c>
      <c r="AY7" s="506">
        <v>18.237276071</v>
      </c>
      <c r="AZ7" s="506">
        <v>14.215522354000001</v>
      </c>
      <c r="BA7" s="506">
        <v>15.639282565</v>
      </c>
      <c r="BB7" s="506">
        <v>15.002701277</v>
      </c>
      <c r="BC7" s="506">
        <v>18.948753436000001</v>
      </c>
      <c r="BD7" s="705">
        <v>20.119847295</v>
      </c>
      <c r="BE7" s="705">
        <v>25.917417334</v>
      </c>
      <c r="BF7" s="705">
        <v>24.789480784999999</v>
      </c>
      <c r="BG7" s="705">
        <v>18.281877739999999</v>
      </c>
      <c r="BH7" s="705">
        <v>16.509399999999999</v>
      </c>
      <c r="BI7" s="705">
        <v>15.93479</v>
      </c>
      <c r="BJ7" s="494">
        <v>17.84394</v>
      </c>
      <c r="BK7" s="494">
        <v>16.785869999999999</v>
      </c>
      <c r="BL7" s="494">
        <v>13.98325</v>
      </c>
      <c r="BM7" s="494">
        <v>16.615110000000001</v>
      </c>
      <c r="BN7" s="494">
        <v>15.539960000000001</v>
      </c>
      <c r="BO7" s="494">
        <v>16.556349999999998</v>
      </c>
      <c r="BP7" s="494">
        <v>19.628640000000001</v>
      </c>
      <c r="BQ7" s="494">
        <v>24.635290000000001</v>
      </c>
      <c r="BR7" s="494">
        <v>23.70955</v>
      </c>
      <c r="BS7" s="494">
        <v>17.106739999999999</v>
      </c>
      <c r="BT7" s="494">
        <v>15.50924</v>
      </c>
      <c r="BU7" s="494">
        <v>14.03149</v>
      </c>
      <c r="BV7" s="494">
        <v>16.268129999999999</v>
      </c>
    </row>
    <row r="8" spans="1:74" ht="11.05" customHeight="1" x14ac:dyDescent="0.2">
      <c r="A8" s="253" t="s">
        <v>699</v>
      </c>
      <c r="B8" s="516" t="s">
        <v>474</v>
      </c>
      <c r="C8" s="506">
        <v>17.941281716999999</v>
      </c>
      <c r="D8" s="506">
        <v>15.737979663000001</v>
      </c>
      <c r="E8" s="506">
        <v>14.073646406</v>
      </c>
      <c r="F8" s="506">
        <v>10.259717919</v>
      </c>
      <c r="G8" s="506">
        <v>11.528630199</v>
      </c>
      <c r="H8" s="506">
        <v>16.972870314000001</v>
      </c>
      <c r="I8" s="506">
        <v>23.588282844999998</v>
      </c>
      <c r="J8" s="506">
        <v>23.756535863</v>
      </c>
      <c r="K8" s="506">
        <v>17.475149465000001</v>
      </c>
      <c r="L8" s="506">
        <v>16.044575742999999</v>
      </c>
      <c r="M8" s="506">
        <v>16.878515214</v>
      </c>
      <c r="N8" s="506">
        <v>21.056546494999999</v>
      </c>
      <c r="O8" s="506">
        <v>23.79564177</v>
      </c>
      <c r="P8" s="506">
        <v>24.284432507999998</v>
      </c>
      <c r="Q8" s="506">
        <v>17.755047814000001</v>
      </c>
      <c r="R8" s="506">
        <v>15.14786664</v>
      </c>
      <c r="S8" s="506">
        <v>18.610636219</v>
      </c>
      <c r="T8" s="506">
        <v>23.509247340000002</v>
      </c>
      <c r="U8" s="506">
        <v>28.157513101999999</v>
      </c>
      <c r="V8" s="506">
        <v>28.791766317</v>
      </c>
      <c r="W8" s="506">
        <v>22.534925320999999</v>
      </c>
      <c r="X8" s="506">
        <v>18.862311356999999</v>
      </c>
      <c r="Y8" s="506">
        <v>15.430647793</v>
      </c>
      <c r="Z8" s="506">
        <v>16.73172641</v>
      </c>
      <c r="AA8" s="506">
        <v>23.049660188000001</v>
      </c>
      <c r="AB8" s="506">
        <v>20.156291193000001</v>
      </c>
      <c r="AC8" s="506">
        <v>17.264769525999998</v>
      </c>
      <c r="AD8" s="506">
        <v>14.973219587000001</v>
      </c>
      <c r="AE8" s="506">
        <v>16.890262151999998</v>
      </c>
      <c r="AF8" s="506">
        <v>19.339848755999999</v>
      </c>
      <c r="AG8" s="506">
        <v>24.433901264999999</v>
      </c>
      <c r="AH8" s="506">
        <v>23.2683505</v>
      </c>
      <c r="AI8" s="506">
        <v>17.347614903</v>
      </c>
      <c r="AJ8" s="506">
        <v>14.617744500000001</v>
      </c>
      <c r="AK8" s="506">
        <v>14.966252089999999</v>
      </c>
      <c r="AL8" s="506">
        <v>19.758056587999999</v>
      </c>
      <c r="AM8" s="506">
        <v>18.10245643</v>
      </c>
      <c r="AN8" s="506">
        <v>12.245544024000001</v>
      </c>
      <c r="AO8" s="506">
        <v>12.66948071</v>
      </c>
      <c r="AP8" s="506">
        <v>9.7780187620000003</v>
      </c>
      <c r="AQ8" s="506">
        <v>12.093199179999999</v>
      </c>
      <c r="AR8" s="506">
        <v>16.125250083000001</v>
      </c>
      <c r="AS8" s="506">
        <v>20.297242981</v>
      </c>
      <c r="AT8" s="506">
        <v>20.347261768999999</v>
      </c>
      <c r="AU8" s="506">
        <v>16.628800136999999</v>
      </c>
      <c r="AV8" s="506">
        <v>15.212769949</v>
      </c>
      <c r="AW8" s="506">
        <v>14.217605077</v>
      </c>
      <c r="AX8" s="506">
        <v>15.491142741000001</v>
      </c>
      <c r="AY8" s="506">
        <v>20.75101312</v>
      </c>
      <c r="AZ8" s="506">
        <v>11.710417155</v>
      </c>
      <c r="BA8" s="506">
        <v>10.372439882</v>
      </c>
      <c r="BB8" s="506">
        <v>9.7617896630000001</v>
      </c>
      <c r="BC8" s="506">
        <v>12.334642952999999</v>
      </c>
      <c r="BD8" s="705">
        <v>16.048890983</v>
      </c>
      <c r="BE8" s="705">
        <v>18.207580502999999</v>
      </c>
      <c r="BF8" s="705">
        <v>17.876249582</v>
      </c>
      <c r="BG8" s="705">
        <v>15.230642638999999</v>
      </c>
      <c r="BH8" s="705">
        <v>12.169779999999999</v>
      </c>
      <c r="BI8" s="705">
        <v>10.65133</v>
      </c>
      <c r="BJ8" s="494">
        <v>17.22972</v>
      </c>
      <c r="BK8" s="494">
        <v>19.772449999999999</v>
      </c>
      <c r="BL8" s="494">
        <v>13.555210000000001</v>
      </c>
      <c r="BM8" s="494">
        <v>9.0901060000000005</v>
      </c>
      <c r="BN8" s="494">
        <v>7.7178849999999999</v>
      </c>
      <c r="BO8" s="494">
        <v>11.3674</v>
      </c>
      <c r="BP8" s="494">
        <v>13.75136</v>
      </c>
      <c r="BQ8" s="494">
        <v>18.87819</v>
      </c>
      <c r="BR8" s="494">
        <v>18.712530000000001</v>
      </c>
      <c r="BS8" s="494">
        <v>14.77439</v>
      </c>
      <c r="BT8" s="494">
        <v>13.38805</v>
      </c>
      <c r="BU8" s="494">
        <v>12.47415</v>
      </c>
      <c r="BV8" s="494">
        <v>17.2059</v>
      </c>
    </row>
    <row r="9" spans="1:74" ht="11.05" customHeight="1" x14ac:dyDescent="0.2">
      <c r="A9" s="253" t="s">
        <v>700</v>
      </c>
      <c r="B9" s="484" t="s">
        <v>1043</v>
      </c>
      <c r="C9" s="506">
        <v>9.8692480000000007</v>
      </c>
      <c r="D9" s="506">
        <v>8.9950550000000007</v>
      </c>
      <c r="E9" s="506">
        <v>7.7540620000000002</v>
      </c>
      <c r="F9" s="506">
        <v>6.8925970000000003</v>
      </c>
      <c r="G9" s="506">
        <v>7.823499</v>
      </c>
      <c r="H9" s="506">
        <v>8.1399600000000003</v>
      </c>
      <c r="I9" s="506">
        <v>8.5673300000000001</v>
      </c>
      <c r="J9" s="506">
        <v>8.1090520000000001</v>
      </c>
      <c r="K9" s="506">
        <v>7.714925</v>
      </c>
      <c r="L9" s="506">
        <v>6.3343489999999996</v>
      </c>
      <c r="M9" s="506">
        <v>6.836068</v>
      </c>
      <c r="N9" s="506">
        <v>8.0714109999999994</v>
      </c>
      <c r="O9" s="506">
        <v>8.4099339999999998</v>
      </c>
      <c r="P9" s="506">
        <v>7.4711619999999996</v>
      </c>
      <c r="Q9" s="506">
        <v>7.7380040000000001</v>
      </c>
      <c r="R9" s="506">
        <v>6.8704140000000002</v>
      </c>
      <c r="S9" s="506">
        <v>7.5758650000000003</v>
      </c>
      <c r="T9" s="506">
        <v>8.1063179999999999</v>
      </c>
      <c r="U9" s="506">
        <v>8.1933089999999993</v>
      </c>
      <c r="V9" s="506">
        <v>8.8817450000000004</v>
      </c>
      <c r="W9" s="506">
        <v>8.0896939999999997</v>
      </c>
      <c r="X9" s="506">
        <v>7.0081030000000002</v>
      </c>
      <c r="Y9" s="506">
        <v>8.2630719999999993</v>
      </c>
      <c r="Z9" s="506">
        <v>9.0872309999999992</v>
      </c>
      <c r="AA9" s="506">
        <v>8.6702399999999997</v>
      </c>
      <c r="AB9" s="506">
        <v>7.7462350000000004</v>
      </c>
      <c r="AC9" s="506">
        <v>7.3934850000000001</v>
      </c>
      <c r="AD9" s="506">
        <v>5.2892409999999996</v>
      </c>
      <c r="AE9" s="506">
        <v>6.75299549</v>
      </c>
      <c r="AF9" s="506">
        <v>7.563822</v>
      </c>
      <c r="AG9" s="506">
        <v>7.7483899999999997</v>
      </c>
      <c r="AH9" s="506">
        <v>8.2420460000000002</v>
      </c>
      <c r="AI9" s="506">
        <v>8.287096</v>
      </c>
      <c r="AJ9" s="506">
        <v>7.9578110000000004</v>
      </c>
      <c r="AK9" s="506">
        <v>7.7334459999999998</v>
      </c>
      <c r="AL9" s="506">
        <v>7.9682849999999998</v>
      </c>
      <c r="AM9" s="506">
        <v>8.620298</v>
      </c>
      <c r="AN9" s="506">
        <v>7.3021560000000001</v>
      </c>
      <c r="AO9" s="506">
        <v>7.4729830000000002</v>
      </c>
      <c r="AP9" s="506">
        <v>6.8626690000000004</v>
      </c>
      <c r="AQ9" s="506">
        <v>6.4763900000000003</v>
      </c>
      <c r="AR9" s="506">
        <v>7.7158319999999998</v>
      </c>
      <c r="AS9" s="506">
        <v>8.5693230000000007</v>
      </c>
      <c r="AT9" s="506">
        <v>8.2410300000000003</v>
      </c>
      <c r="AU9" s="506">
        <v>7.4936319999999998</v>
      </c>
      <c r="AV9" s="506">
        <v>5.7849539999999999</v>
      </c>
      <c r="AW9" s="506">
        <v>6.1969890000000003</v>
      </c>
      <c r="AX9" s="506">
        <v>6.441084</v>
      </c>
      <c r="AY9" s="506">
        <v>6.7235659999999999</v>
      </c>
      <c r="AZ9" s="506">
        <v>7.2770919999999997</v>
      </c>
      <c r="BA9" s="506">
        <v>6.8742619999999999</v>
      </c>
      <c r="BB9" s="506">
        <v>6.7610710000000003</v>
      </c>
      <c r="BC9" s="506">
        <v>7.093019</v>
      </c>
      <c r="BD9" s="705">
        <v>7.9303590000000002</v>
      </c>
      <c r="BE9" s="705">
        <v>8.5921819999999993</v>
      </c>
      <c r="BF9" s="705">
        <v>8.4710090000000005</v>
      </c>
      <c r="BG9" s="705">
        <v>8.0183769999999992</v>
      </c>
      <c r="BH9" s="705">
        <v>7.1762600000000001</v>
      </c>
      <c r="BI9" s="705">
        <v>7.4743199999999996</v>
      </c>
      <c r="BJ9" s="494">
        <v>8.1246600000000004</v>
      </c>
      <c r="BK9" s="494">
        <v>8.2703199999999999</v>
      </c>
      <c r="BL9" s="494">
        <v>7.0081699999999998</v>
      </c>
      <c r="BM9" s="494">
        <v>7.1724699999999997</v>
      </c>
      <c r="BN9" s="494">
        <v>6.1049499999999997</v>
      </c>
      <c r="BO9" s="494">
        <v>6.9484599999999999</v>
      </c>
      <c r="BP9" s="494">
        <v>7.8742099999999997</v>
      </c>
      <c r="BQ9" s="494">
        <v>8.2703199999999999</v>
      </c>
      <c r="BR9" s="494">
        <v>8.2703199999999999</v>
      </c>
      <c r="BS9" s="494">
        <v>7.6730999999999998</v>
      </c>
      <c r="BT9" s="494">
        <v>7.5199100000000003</v>
      </c>
      <c r="BU9" s="494">
        <v>7.6024200000000004</v>
      </c>
      <c r="BV9" s="494">
        <v>8.85276</v>
      </c>
    </row>
    <row r="10" spans="1:74" ht="11.05" customHeight="1" x14ac:dyDescent="0.2">
      <c r="A10" s="253" t="s">
        <v>701</v>
      </c>
      <c r="B10" s="484" t="s">
        <v>1036</v>
      </c>
      <c r="C10" s="506">
        <v>0.91757887400000004</v>
      </c>
      <c r="D10" s="506">
        <v>1.0276096800000001</v>
      </c>
      <c r="E10" s="506">
        <v>0.96926199000000002</v>
      </c>
      <c r="F10" s="506">
        <v>1.113076728</v>
      </c>
      <c r="G10" s="506">
        <v>1.11201887</v>
      </c>
      <c r="H10" s="506">
        <v>0.91105310399999995</v>
      </c>
      <c r="I10" s="506">
        <v>0.95660385299999995</v>
      </c>
      <c r="J10" s="506">
        <v>0.81847205199999995</v>
      </c>
      <c r="K10" s="506">
        <v>0.82101861200000004</v>
      </c>
      <c r="L10" s="506">
        <v>0.81608175999999999</v>
      </c>
      <c r="M10" s="506">
        <v>0.79286494799999996</v>
      </c>
      <c r="N10" s="506">
        <v>0.84892376999999997</v>
      </c>
      <c r="O10" s="506">
        <v>0.97162766099999998</v>
      </c>
      <c r="P10" s="506">
        <v>0.708390242</v>
      </c>
      <c r="Q10" s="506">
        <v>0.80185527999999995</v>
      </c>
      <c r="R10" s="506">
        <v>0.79127387599999999</v>
      </c>
      <c r="S10" s="506">
        <v>1.081217144</v>
      </c>
      <c r="T10" s="506">
        <v>0.98649382100000005</v>
      </c>
      <c r="U10" s="506">
        <v>0.93468779000000002</v>
      </c>
      <c r="V10" s="506">
        <v>0.83310458399999998</v>
      </c>
      <c r="W10" s="506">
        <v>0.66518091999999995</v>
      </c>
      <c r="X10" s="506">
        <v>0.70344277099999997</v>
      </c>
      <c r="Y10" s="506">
        <v>0.72765688699999997</v>
      </c>
      <c r="Z10" s="506">
        <v>0.82556703499999995</v>
      </c>
      <c r="AA10" s="506">
        <v>0.692615749</v>
      </c>
      <c r="AB10" s="506">
        <v>0.62734383599999999</v>
      </c>
      <c r="AC10" s="506">
        <v>0.76053896499999996</v>
      </c>
      <c r="AD10" s="506">
        <v>0.89624204200000002</v>
      </c>
      <c r="AE10" s="506">
        <v>0.91344229799999999</v>
      </c>
      <c r="AF10" s="506">
        <v>0.96104729600000005</v>
      </c>
      <c r="AG10" s="506">
        <v>0.752810639</v>
      </c>
      <c r="AH10" s="506">
        <v>0.71237963699999995</v>
      </c>
      <c r="AI10" s="506">
        <v>0.66651400699999996</v>
      </c>
      <c r="AJ10" s="506">
        <v>0.54455454999999997</v>
      </c>
      <c r="AK10" s="506">
        <v>0.71161924700000001</v>
      </c>
      <c r="AL10" s="506">
        <v>0.81945007400000003</v>
      </c>
      <c r="AM10" s="506">
        <v>0.77490800000000004</v>
      </c>
      <c r="AN10" s="506">
        <v>0.85292599999999996</v>
      </c>
      <c r="AO10" s="506">
        <v>1.0241039999999999</v>
      </c>
      <c r="AP10" s="506">
        <v>0.99920799999999999</v>
      </c>
      <c r="AQ10" s="506">
        <v>1.0521450000000001</v>
      </c>
      <c r="AR10" s="506">
        <v>0.66130199999999995</v>
      </c>
      <c r="AS10" s="506">
        <v>0.61206899999999997</v>
      </c>
      <c r="AT10" s="506">
        <v>0.542022</v>
      </c>
      <c r="AU10" s="506">
        <v>0.39058900000000002</v>
      </c>
      <c r="AV10" s="506">
        <v>0.50036199999999997</v>
      </c>
      <c r="AW10" s="506">
        <v>0.57686700000000002</v>
      </c>
      <c r="AX10" s="506">
        <v>0.64337299999999997</v>
      </c>
      <c r="AY10" s="506">
        <v>0.840362638</v>
      </c>
      <c r="AZ10" s="506">
        <v>0.70018632300000005</v>
      </c>
      <c r="BA10" s="506">
        <v>0.76357664599999997</v>
      </c>
      <c r="BB10" s="506">
        <v>0.63931082299999997</v>
      </c>
      <c r="BC10" s="506">
        <v>0.75743824699999995</v>
      </c>
      <c r="BD10" s="705">
        <v>0.72699870300000002</v>
      </c>
      <c r="BE10" s="705">
        <v>0.74164172699999997</v>
      </c>
      <c r="BF10" s="705">
        <v>0.75172341300000001</v>
      </c>
      <c r="BG10" s="705">
        <v>0.55543394700000004</v>
      </c>
      <c r="BH10" s="705">
        <v>0.61426979999999998</v>
      </c>
      <c r="BI10" s="705">
        <v>0.66581440000000003</v>
      </c>
      <c r="BJ10" s="494">
        <v>0.72027920000000001</v>
      </c>
      <c r="BK10" s="494">
        <v>0.79129139999999998</v>
      </c>
      <c r="BL10" s="494">
        <v>0.72250550000000002</v>
      </c>
      <c r="BM10" s="494">
        <v>0.86102140000000005</v>
      </c>
      <c r="BN10" s="494">
        <v>0.94938820000000002</v>
      </c>
      <c r="BO10" s="494">
        <v>0.96942680000000003</v>
      </c>
      <c r="BP10" s="494">
        <v>0.92714260000000004</v>
      </c>
      <c r="BQ10" s="494">
        <v>0.85347390000000001</v>
      </c>
      <c r="BR10" s="494">
        <v>0.75383060000000002</v>
      </c>
      <c r="BS10" s="494">
        <v>0.6581496</v>
      </c>
      <c r="BT10" s="494">
        <v>0.68856850000000003</v>
      </c>
      <c r="BU10" s="494">
        <v>0.71609230000000001</v>
      </c>
      <c r="BV10" s="494">
        <v>0.76021329999999998</v>
      </c>
    </row>
    <row r="11" spans="1:74" ht="11.05" customHeight="1" x14ac:dyDescent="0.2">
      <c r="A11" s="253" t="s">
        <v>702</v>
      </c>
      <c r="B11" s="484" t="s">
        <v>1049</v>
      </c>
      <c r="C11" s="506">
        <v>5.7206015470000002</v>
      </c>
      <c r="D11" s="506">
        <v>6.8573263369999999</v>
      </c>
      <c r="E11" s="506">
        <v>6.8846521139999997</v>
      </c>
      <c r="F11" s="506">
        <v>6.6936026760000003</v>
      </c>
      <c r="G11" s="506">
        <v>6.0823713829999999</v>
      </c>
      <c r="H11" s="506">
        <v>6.3757030749999997</v>
      </c>
      <c r="I11" s="506">
        <v>4.2028714420000002</v>
      </c>
      <c r="J11" s="506">
        <v>5.0852066450000004</v>
      </c>
      <c r="K11" s="506">
        <v>6.4627455229999997</v>
      </c>
      <c r="L11" s="506">
        <v>7.1590575320000003</v>
      </c>
      <c r="M11" s="506">
        <v>8.4445139549999997</v>
      </c>
      <c r="N11" s="506">
        <v>7.423918349</v>
      </c>
      <c r="O11" s="506">
        <v>6.9834525730000001</v>
      </c>
      <c r="P11" s="506">
        <v>6.3960909419999998</v>
      </c>
      <c r="Q11" s="506">
        <v>9.1362282710000002</v>
      </c>
      <c r="R11" s="506">
        <v>8.4300919699999994</v>
      </c>
      <c r="S11" s="506">
        <v>7.6830346079999998</v>
      </c>
      <c r="T11" s="506">
        <v>5.9807159939999996</v>
      </c>
      <c r="U11" s="506">
        <v>4.9158580299999999</v>
      </c>
      <c r="V11" s="506">
        <v>5.8521820059999996</v>
      </c>
      <c r="W11" s="506">
        <v>7.1856916660000003</v>
      </c>
      <c r="X11" s="506">
        <v>7.4869978110000002</v>
      </c>
      <c r="Y11" s="506">
        <v>9.5539805700000002</v>
      </c>
      <c r="Z11" s="506">
        <v>9.4054347600000003</v>
      </c>
      <c r="AA11" s="506">
        <v>10.301906875</v>
      </c>
      <c r="AB11" s="506">
        <v>9.8572850669999994</v>
      </c>
      <c r="AC11" s="506">
        <v>10.775992918</v>
      </c>
      <c r="AD11" s="506">
        <v>10.949799185</v>
      </c>
      <c r="AE11" s="506">
        <v>9.366916603</v>
      </c>
      <c r="AF11" s="506">
        <v>7.7064989979999998</v>
      </c>
      <c r="AG11" s="506">
        <v>6.33808186</v>
      </c>
      <c r="AH11" s="506">
        <v>6.0956829470000002</v>
      </c>
      <c r="AI11" s="506">
        <v>7.5348140539999999</v>
      </c>
      <c r="AJ11" s="506">
        <v>9.3341313919999997</v>
      </c>
      <c r="AK11" s="506">
        <v>11.276011575</v>
      </c>
      <c r="AL11" s="506">
        <v>9.8739765629999994</v>
      </c>
      <c r="AM11" s="506">
        <v>8.2884280780000008</v>
      </c>
      <c r="AN11" s="506">
        <v>10.450217289999999</v>
      </c>
      <c r="AO11" s="506">
        <v>10.465615131</v>
      </c>
      <c r="AP11" s="506">
        <v>11.358315377</v>
      </c>
      <c r="AQ11" s="506">
        <v>8.6807750650000006</v>
      </c>
      <c r="AR11" s="506">
        <v>6.0152308019999996</v>
      </c>
      <c r="AS11" s="506">
        <v>5.247240122</v>
      </c>
      <c r="AT11" s="506">
        <v>6.6182116720000002</v>
      </c>
      <c r="AU11" s="506">
        <v>6.9023192489999996</v>
      </c>
      <c r="AV11" s="506">
        <v>9.6730740770000008</v>
      </c>
      <c r="AW11" s="506">
        <v>10.329737172</v>
      </c>
      <c r="AX11" s="506">
        <v>9.3879912159999996</v>
      </c>
      <c r="AY11" s="506">
        <v>8.7747970730000002</v>
      </c>
      <c r="AZ11" s="506">
        <v>10.171060381</v>
      </c>
      <c r="BA11" s="506">
        <v>12.457495134</v>
      </c>
      <c r="BB11" s="506">
        <v>12.757575334</v>
      </c>
      <c r="BC11" s="506">
        <v>9.8771709429999994</v>
      </c>
      <c r="BD11" s="705">
        <v>9.7607412020000002</v>
      </c>
      <c r="BE11" s="705">
        <v>6.6612713250000004</v>
      </c>
      <c r="BF11" s="705">
        <v>7.5185382489999997</v>
      </c>
      <c r="BG11" s="705">
        <v>8.3526892319999995</v>
      </c>
      <c r="BH11" s="705">
        <v>10.0185</v>
      </c>
      <c r="BI11" s="705">
        <v>11.634119999999999</v>
      </c>
      <c r="BJ11" s="494">
        <v>9.3226829999999996</v>
      </c>
      <c r="BK11" s="494">
        <v>10.214700000000001</v>
      </c>
      <c r="BL11" s="494">
        <v>11.342549999999999</v>
      </c>
      <c r="BM11" s="494">
        <v>14.096349999999999</v>
      </c>
      <c r="BN11" s="494">
        <v>13.434229999999999</v>
      </c>
      <c r="BO11" s="494">
        <v>10.94177</v>
      </c>
      <c r="BP11" s="494">
        <v>11.337529999999999</v>
      </c>
      <c r="BQ11" s="494">
        <v>8.1394350000000006</v>
      </c>
      <c r="BR11" s="494">
        <v>8.6966549999999998</v>
      </c>
      <c r="BS11" s="494">
        <v>9.7489270000000001</v>
      </c>
      <c r="BT11" s="494">
        <v>10.305669999999999</v>
      </c>
      <c r="BU11" s="494">
        <v>12.3904</v>
      </c>
      <c r="BV11" s="494">
        <v>9.8880339999999993</v>
      </c>
    </row>
    <row r="12" spans="1:74" ht="11.05" customHeight="1" x14ac:dyDescent="0.2">
      <c r="A12" s="253" t="s">
        <v>703</v>
      </c>
      <c r="B12" s="516" t="s">
        <v>1050</v>
      </c>
      <c r="C12" s="506">
        <v>0.49237015099999998</v>
      </c>
      <c r="D12" s="506">
        <v>0.380830962</v>
      </c>
      <c r="E12" s="506">
        <v>0.539698228</v>
      </c>
      <c r="F12" s="506">
        <v>0.39272500500000002</v>
      </c>
      <c r="G12" s="506">
        <v>0.38819662199999999</v>
      </c>
      <c r="H12" s="506">
        <v>0.46885307500000001</v>
      </c>
      <c r="I12" s="506">
        <v>0.44817186399999998</v>
      </c>
      <c r="J12" s="506">
        <v>0.52496319999999996</v>
      </c>
      <c r="K12" s="506">
        <v>0.30204260799999999</v>
      </c>
      <c r="L12" s="506">
        <v>0.174719238</v>
      </c>
      <c r="M12" s="506">
        <v>0.43746485099999999</v>
      </c>
      <c r="N12" s="506">
        <v>0.64541170599999997</v>
      </c>
      <c r="O12" s="506">
        <v>0.61944040600000005</v>
      </c>
      <c r="P12" s="506">
        <v>0.65860487000000001</v>
      </c>
      <c r="Q12" s="506">
        <v>0.58512670899999997</v>
      </c>
      <c r="R12" s="506">
        <v>0.354193286</v>
      </c>
      <c r="S12" s="506">
        <v>0.55831215300000003</v>
      </c>
      <c r="T12" s="506">
        <v>0.49661156400000001</v>
      </c>
      <c r="U12" s="506">
        <v>0.570568407</v>
      </c>
      <c r="V12" s="506">
        <v>0.62974914699999995</v>
      </c>
      <c r="W12" s="506">
        <v>0.52085780800000003</v>
      </c>
      <c r="X12" s="506">
        <v>0.63400865100000003</v>
      </c>
      <c r="Y12" s="506">
        <v>0.63318600800000002</v>
      </c>
      <c r="Z12" s="506">
        <v>0.49519347600000002</v>
      </c>
      <c r="AA12" s="506">
        <v>0.47339910499999999</v>
      </c>
      <c r="AB12" s="506">
        <v>0.49349242799999998</v>
      </c>
      <c r="AC12" s="506">
        <v>0.38526616699999999</v>
      </c>
      <c r="AD12" s="506">
        <v>0.44620691499999998</v>
      </c>
      <c r="AE12" s="506">
        <v>0.62836391000000003</v>
      </c>
      <c r="AF12" s="506">
        <v>0.55814614799999995</v>
      </c>
      <c r="AG12" s="506">
        <v>0.39324406099999998</v>
      </c>
      <c r="AH12" s="506">
        <v>0.38311124200000002</v>
      </c>
      <c r="AI12" s="506">
        <v>0.47175797000000003</v>
      </c>
      <c r="AJ12" s="506">
        <v>0.52517337600000003</v>
      </c>
      <c r="AK12" s="506">
        <v>0.52327120400000005</v>
      </c>
      <c r="AL12" s="506">
        <v>0.65608150099999996</v>
      </c>
      <c r="AM12" s="506">
        <v>0.32084747800000002</v>
      </c>
      <c r="AN12" s="506">
        <v>0.29432763099999998</v>
      </c>
      <c r="AO12" s="506">
        <v>0.30922322200000002</v>
      </c>
      <c r="AP12" s="506">
        <v>0.19514142900000001</v>
      </c>
      <c r="AQ12" s="506">
        <v>0.26988545400000002</v>
      </c>
      <c r="AR12" s="506">
        <v>0.279121271</v>
      </c>
      <c r="AS12" s="506">
        <v>0.43276562000000002</v>
      </c>
      <c r="AT12" s="506">
        <v>0.476014679</v>
      </c>
      <c r="AU12" s="506">
        <v>0.47675272000000002</v>
      </c>
      <c r="AV12" s="506">
        <v>0.35114583199999999</v>
      </c>
      <c r="AW12" s="506">
        <v>0.204627638</v>
      </c>
      <c r="AX12" s="506">
        <v>0.248833416</v>
      </c>
      <c r="AY12" s="506">
        <v>0.35411442999999998</v>
      </c>
      <c r="AZ12" s="506">
        <v>0.23209379599999999</v>
      </c>
      <c r="BA12" s="506">
        <v>7.5246023999999995E-2</v>
      </c>
      <c r="BB12" s="506">
        <v>0.19831410999999999</v>
      </c>
      <c r="BC12" s="506">
        <v>0.166729931</v>
      </c>
      <c r="BD12" s="705">
        <v>0.17474215000000001</v>
      </c>
      <c r="BE12" s="705">
        <v>0.17006127900000001</v>
      </c>
      <c r="BF12" s="705">
        <v>8.5880007999999994E-2</v>
      </c>
      <c r="BG12" s="705">
        <v>0.13817488</v>
      </c>
      <c r="BH12" s="705">
        <v>0.54740860000000002</v>
      </c>
      <c r="BI12" s="705">
        <v>0.45320860000000002</v>
      </c>
      <c r="BJ12" s="494">
        <v>0.46921160000000001</v>
      </c>
      <c r="BK12" s="494">
        <v>0.37721870000000002</v>
      </c>
      <c r="BL12" s="494">
        <v>0.32865620000000001</v>
      </c>
      <c r="BM12" s="494">
        <v>0.2090571</v>
      </c>
      <c r="BN12" s="494">
        <v>0.20994670000000001</v>
      </c>
      <c r="BO12" s="494">
        <v>0.27434540000000002</v>
      </c>
      <c r="BP12" s="494">
        <v>0.27070349999999999</v>
      </c>
      <c r="BQ12" s="494">
        <v>0.28018759999999998</v>
      </c>
      <c r="BR12" s="494">
        <v>0.26830209999999999</v>
      </c>
      <c r="BS12" s="494">
        <v>0.30696259999999997</v>
      </c>
      <c r="BT12" s="494">
        <v>0.47957709999999998</v>
      </c>
      <c r="BU12" s="494">
        <v>0.39473560000000002</v>
      </c>
      <c r="BV12" s="494">
        <v>0.46202159999999998</v>
      </c>
    </row>
    <row r="13" spans="1:74" ht="11.05" customHeight="1" x14ac:dyDescent="0.2">
      <c r="A13" s="253" t="s">
        <v>705</v>
      </c>
      <c r="B13" s="514" t="s">
        <v>1051</v>
      </c>
      <c r="C13" s="506">
        <v>56.380932129999998</v>
      </c>
      <c r="D13" s="506">
        <v>52.362343119999998</v>
      </c>
      <c r="E13" s="506">
        <v>50.9698821</v>
      </c>
      <c r="F13" s="506">
        <v>44.352789420000001</v>
      </c>
      <c r="G13" s="506">
        <v>47.308523200000003</v>
      </c>
      <c r="H13" s="506">
        <v>56.453229989999997</v>
      </c>
      <c r="I13" s="506">
        <v>65.746006129999998</v>
      </c>
      <c r="J13" s="506">
        <v>61.701432130000001</v>
      </c>
      <c r="K13" s="506">
        <v>50.7769184</v>
      </c>
      <c r="L13" s="506">
        <v>49.637880799999998</v>
      </c>
      <c r="M13" s="506">
        <v>48.602914570000003</v>
      </c>
      <c r="N13" s="506">
        <v>55.535944829999998</v>
      </c>
      <c r="O13" s="506">
        <v>56.666517929999998</v>
      </c>
      <c r="P13" s="506">
        <v>54.557639289999997</v>
      </c>
      <c r="Q13" s="506">
        <v>50.739821259999999</v>
      </c>
      <c r="R13" s="506">
        <v>47.462593529999999</v>
      </c>
      <c r="S13" s="506">
        <v>50.868175030000003</v>
      </c>
      <c r="T13" s="506">
        <v>60.108107590000003</v>
      </c>
      <c r="U13" s="506">
        <v>63.73170812</v>
      </c>
      <c r="V13" s="506">
        <v>65.24757735</v>
      </c>
      <c r="W13" s="506">
        <v>53.430095379999997</v>
      </c>
      <c r="X13" s="506">
        <v>52.04831137</v>
      </c>
      <c r="Y13" s="506">
        <v>50.938840470000002</v>
      </c>
      <c r="Z13" s="506">
        <v>54.339499982</v>
      </c>
      <c r="AA13" s="506">
        <v>60.93320379</v>
      </c>
      <c r="AB13" s="506">
        <v>53.334077960000002</v>
      </c>
      <c r="AC13" s="506">
        <v>52.814996120000004</v>
      </c>
      <c r="AD13" s="506">
        <v>49.073623920000003</v>
      </c>
      <c r="AE13" s="506">
        <v>54.090926289999999</v>
      </c>
      <c r="AF13" s="506">
        <v>60.247373979999999</v>
      </c>
      <c r="AG13" s="506">
        <v>65.50689672</v>
      </c>
      <c r="AH13" s="506">
        <v>62.739803080000002</v>
      </c>
      <c r="AI13" s="506">
        <v>54.269126880000002</v>
      </c>
      <c r="AJ13" s="506">
        <v>49.583464210000002</v>
      </c>
      <c r="AK13" s="506">
        <v>51.353651669999998</v>
      </c>
      <c r="AL13" s="506">
        <v>57.820983460000001</v>
      </c>
      <c r="AM13" s="506">
        <v>55.980478040000001</v>
      </c>
      <c r="AN13" s="506">
        <v>49.771135569999998</v>
      </c>
      <c r="AO13" s="506">
        <v>52.86328563</v>
      </c>
      <c r="AP13" s="506">
        <v>47.556816310000002</v>
      </c>
      <c r="AQ13" s="506">
        <v>52.058058010000003</v>
      </c>
      <c r="AR13" s="506">
        <v>58.248889310000003</v>
      </c>
      <c r="AS13" s="506">
        <v>64.148195229999999</v>
      </c>
      <c r="AT13" s="506">
        <v>64.982277659999994</v>
      </c>
      <c r="AU13" s="506">
        <v>55.124649099999999</v>
      </c>
      <c r="AV13" s="506">
        <v>51.122027500000002</v>
      </c>
      <c r="AW13" s="506">
        <v>50.246460540000001</v>
      </c>
      <c r="AX13" s="506">
        <v>53.862728539999999</v>
      </c>
      <c r="AY13" s="506">
        <v>59.881141999999997</v>
      </c>
      <c r="AZ13" s="506">
        <v>49.644547920000001</v>
      </c>
      <c r="BA13" s="506">
        <v>50.363418240000001</v>
      </c>
      <c r="BB13" s="506">
        <v>47.910044679999999</v>
      </c>
      <c r="BC13" s="506">
        <v>53.060145640000002</v>
      </c>
      <c r="BD13" s="705">
        <v>59.166157800000001</v>
      </c>
      <c r="BE13" s="705">
        <v>63.640438600000003</v>
      </c>
      <c r="BF13" s="705">
        <v>64.004502689999995</v>
      </c>
      <c r="BG13" s="705">
        <v>54.807749790000003</v>
      </c>
      <c r="BH13" s="705">
        <v>51.616678579999999</v>
      </c>
      <c r="BI13" s="705">
        <v>50.712679999999999</v>
      </c>
      <c r="BJ13" s="494">
        <v>58.7239</v>
      </c>
      <c r="BK13" s="494">
        <v>59.890920000000001</v>
      </c>
      <c r="BL13" s="494">
        <v>50.722140000000003</v>
      </c>
      <c r="BM13" s="494">
        <v>52.020330000000001</v>
      </c>
      <c r="BN13" s="494">
        <v>48.024639999999998</v>
      </c>
      <c r="BO13" s="494">
        <v>52.279589999999999</v>
      </c>
      <c r="BP13" s="494">
        <v>59.089309999999998</v>
      </c>
      <c r="BQ13" s="494">
        <v>66.618610000000004</v>
      </c>
      <c r="BR13" s="494">
        <v>65.776179999999997</v>
      </c>
      <c r="BS13" s="494">
        <v>55.472740000000002</v>
      </c>
      <c r="BT13" s="494">
        <v>52.556800000000003</v>
      </c>
      <c r="BU13" s="494">
        <v>51.417450000000002</v>
      </c>
      <c r="BV13" s="494">
        <v>58.059060000000002</v>
      </c>
    </row>
    <row r="14" spans="1:74" ht="11.05" customHeight="1" x14ac:dyDescent="0.2">
      <c r="A14" s="248"/>
      <c r="B14" s="68" t="s">
        <v>758</v>
      </c>
      <c r="C14" s="507"/>
      <c r="D14" s="507"/>
      <c r="E14" s="507"/>
      <c r="F14" s="507"/>
      <c r="G14" s="507"/>
      <c r="H14" s="507"/>
      <c r="I14" s="507"/>
      <c r="J14" s="507"/>
      <c r="K14" s="507"/>
      <c r="L14" s="507"/>
      <c r="M14" s="507"/>
      <c r="N14" s="507"/>
      <c r="O14" s="507"/>
      <c r="P14" s="507"/>
      <c r="Q14" s="507"/>
      <c r="R14" s="507"/>
      <c r="S14" s="507"/>
      <c r="T14" s="507"/>
      <c r="U14" s="507"/>
      <c r="V14" s="507"/>
      <c r="W14" s="507"/>
      <c r="X14" s="507"/>
      <c r="Y14" s="507"/>
      <c r="Z14" s="507"/>
      <c r="AA14" s="507"/>
      <c r="AB14" s="507"/>
      <c r="AC14" s="507"/>
      <c r="AD14" s="507"/>
      <c r="AE14" s="507"/>
      <c r="AF14" s="507"/>
      <c r="AG14" s="507"/>
      <c r="AH14" s="507"/>
      <c r="AI14" s="507"/>
      <c r="AJ14" s="507"/>
      <c r="AK14" s="507"/>
      <c r="AL14" s="507"/>
      <c r="AM14" s="507"/>
      <c r="AN14" s="507"/>
      <c r="AO14" s="507"/>
      <c r="AP14" s="507"/>
      <c r="AQ14" s="507"/>
      <c r="AR14" s="507"/>
      <c r="AS14" s="507"/>
      <c r="AT14" s="507"/>
      <c r="AU14" s="507"/>
      <c r="AV14" s="507"/>
      <c r="AW14" s="507"/>
      <c r="AX14" s="507"/>
      <c r="AY14" s="507"/>
      <c r="AZ14" s="507"/>
      <c r="BA14" s="507"/>
      <c r="BB14" s="507"/>
      <c r="BC14" s="507"/>
      <c r="BD14" s="776"/>
      <c r="BE14" s="776"/>
      <c r="BF14" s="776"/>
      <c r="BG14" s="776"/>
      <c r="BH14" s="776"/>
      <c r="BI14" s="776"/>
      <c r="BJ14" s="512"/>
      <c r="BK14" s="512"/>
      <c r="BL14" s="512"/>
      <c r="BM14" s="512"/>
      <c r="BN14" s="512"/>
      <c r="BO14" s="512"/>
      <c r="BP14" s="512"/>
      <c r="BQ14" s="512"/>
      <c r="BR14" s="512"/>
      <c r="BS14" s="512"/>
      <c r="BT14" s="512"/>
      <c r="BU14" s="512"/>
      <c r="BV14" s="512"/>
    </row>
    <row r="15" spans="1:74" s="316" customFormat="1" ht="11.05" customHeight="1" x14ac:dyDescent="0.2">
      <c r="A15" s="513" t="s">
        <v>712</v>
      </c>
      <c r="B15" s="515" t="s">
        <v>1048</v>
      </c>
      <c r="C15" s="337">
        <v>25.081475889</v>
      </c>
      <c r="D15" s="337">
        <v>23.671013890000001</v>
      </c>
      <c r="E15" s="337">
        <v>21.870973389</v>
      </c>
      <c r="F15" s="337">
        <v>20.478204285</v>
      </c>
      <c r="G15" s="337">
        <v>21.111528985</v>
      </c>
      <c r="H15" s="337">
        <v>26.217887957999999</v>
      </c>
      <c r="I15" s="337">
        <v>29.254465318000001</v>
      </c>
      <c r="J15" s="337">
        <v>27.844268851999999</v>
      </c>
      <c r="K15" s="337">
        <v>22.324462402000002</v>
      </c>
      <c r="L15" s="337">
        <v>21.49912011</v>
      </c>
      <c r="M15" s="337">
        <v>21.269107100999999</v>
      </c>
      <c r="N15" s="337">
        <v>24.663701317000001</v>
      </c>
      <c r="O15" s="337">
        <v>24.986270892</v>
      </c>
      <c r="P15" s="337">
        <v>22.916161997</v>
      </c>
      <c r="Q15" s="337">
        <v>22.089628402999999</v>
      </c>
      <c r="R15" s="337">
        <v>20.592496859000001</v>
      </c>
      <c r="S15" s="337">
        <v>22.155722446999999</v>
      </c>
      <c r="T15" s="337">
        <v>26.190286785000001</v>
      </c>
      <c r="U15" s="337">
        <v>27.885420867000001</v>
      </c>
      <c r="V15" s="337">
        <v>29.276183188000001</v>
      </c>
      <c r="W15" s="337">
        <v>25.203628966</v>
      </c>
      <c r="X15" s="337">
        <v>22.387071118000001</v>
      </c>
      <c r="Y15" s="337">
        <v>22.281532398</v>
      </c>
      <c r="Z15" s="337">
        <v>24.151268044999998</v>
      </c>
      <c r="AA15" s="337">
        <v>26.656344494999999</v>
      </c>
      <c r="AB15" s="337">
        <v>24.205208462000002</v>
      </c>
      <c r="AC15" s="337">
        <v>24.259572267999999</v>
      </c>
      <c r="AD15" s="337">
        <v>22.368141605000002</v>
      </c>
      <c r="AE15" s="337">
        <v>24.537297687999999</v>
      </c>
      <c r="AF15" s="337">
        <v>27.834467859</v>
      </c>
      <c r="AG15" s="337">
        <v>31.259424106000001</v>
      </c>
      <c r="AH15" s="337">
        <v>29.819515749000001</v>
      </c>
      <c r="AI15" s="337">
        <v>24.765099255999999</v>
      </c>
      <c r="AJ15" s="337">
        <v>21.697611573</v>
      </c>
      <c r="AK15" s="337">
        <v>23.594398174999998</v>
      </c>
      <c r="AL15" s="337">
        <v>26.890349987</v>
      </c>
      <c r="AM15" s="337">
        <v>26.265770460999999</v>
      </c>
      <c r="AN15" s="337">
        <v>22.8446292</v>
      </c>
      <c r="AO15" s="337">
        <v>24.589460987999999</v>
      </c>
      <c r="AP15" s="337">
        <v>22.060010719000001</v>
      </c>
      <c r="AQ15" s="337">
        <v>23.165062940999999</v>
      </c>
      <c r="AR15" s="337">
        <v>25.841360506000001</v>
      </c>
      <c r="AS15" s="337">
        <v>29.517492223000001</v>
      </c>
      <c r="AT15" s="337">
        <v>30.951107225000001</v>
      </c>
      <c r="AU15" s="337">
        <v>25.839700442000002</v>
      </c>
      <c r="AV15" s="337">
        <v>23.485509078</v>
      </c>
      <c r="AW15" s="337">
        <v>23.252833482</v>
      </c>
      <c r="AX15" s="337">
        <v>24.959713055000002</v>
      </c>
      <c r="AY15" s="337">
        <v>28.455576740000001</v>
      </c>
      <c r="AZ15" s="337">
        <v>23.251998683</v>
      </c>
      <c r="BA15" s="337">
        <v>24.130413405999999</v>
      </c>
      <c r="BB15" s="337">
        <v>22.363343834999998</v>
      </c>
      <c r="BC15" s="337">
        <v>24.949636056999999</v>
      </c>
      <c r="BD15" s="760">
        <v>28.580493518000001</v>
      </c>
      <c r="BE15" s="760">
        <v>31.188919391999999</v>
      </c>
      <c r="BF15" s="760">
        <v>31.345681578000001</v>
      </c>
      <c r="BG15" s="760">
        <v>25.882701782000002</v>
      </c>
      <c r="BH15" s="760">
        <v>24.556709999999999</v>
      </c>
      <c r="BI15" s="760">
        <v>23.553460000000001</v>
      </c>
      <c r="BJ15" s="500">
        <v>28.029979999999998</v>
      </c>
      <c r="BK15" s="500">
        <v>28.590620000000001</v>
      </c>
      <c r="BL15" s="500">
        <v>23.692769999999999</v>
      </c>
      <c r="BM15" s="500">
        <v>24.11345</v>
      </c>
      <c r="BN15" s="500">
        <v>22.740359999999999</v>
      </c>
      <c r="BO15" s="500">
        <v>24.35033</v>
      </c>
      <c r="BP15" s="500">
        <v>27.874510000000001</v>
      </c>
      <c r="BQ15" s="500">
        <v>31.917950000000001</v>
      </c>
      <c r="BR15" s="500">
        <v>31.372409999999999</v>
      </c>
      <c r="BS15" s="500">
        <v>25.535489999999999</v>
      </c>
      <c r="BT15" s="500">
        <v>23.0029</v>
      </c>
      <c r="BU15" s="500">
        <v>22.653739999999999</v>
      </c>
      <c r="BV15" s="500">
        <v>26.695979999999999</v>
      </c>
    </row>
    <row r="16" spans="1:74" ht="11.05" customHeight="1" x14ac:dyDescent="0.2">
      <c r="A16" s="253" t="s">
        <v>706</v>
      </c>
      <c r="B16" s="516" t="s">
        <v>1042</v>
      </c>
      <c r="C16" s="506">
        <v>7.6315013780000003</v>
      </c>
      <c r="D16" s="506">
        <v>6.9191143129999997</v>
      </c>
      <c r="E16" s="506">
        <v>6.5532775159999996</v>
      </c>
      <c r="F16" s="506">
        <v>5.4110214540000001</v>
      </c>
      <c r="G16" s="506">
        <v>5.7646034850000003</v>
      </c>
      <c r="H16" s="506">
        <v>7.4944605920000003</v>
      </c>
      <c r="I16" s="506">
        <v>10.442442461000001</v>
      </c>
      <c r="J16" s="506">
        <v>8.7439305970000003</v>
      </c>
      <c r="K16" s="506">
        <v>6.5889608239999999</v>
      </c>
      <c r="L16" s="506">
        <v>5.6191014209999999</v>
      </c>
      <c r="M16" s="506">
        <v>3.9016160950000001</v>
      </c>
      <c r="N16" s="506">
        <v>5.2453110809999997</v>
      </c>
      <c r="O16" s="506">
        <v>5.2607288079999996</v>
      </c>
      <c r="P16" s="506">
        <v>5.427956279</v>
      </c>
      <c r="Q16" s="506">
        <v>3.5715062870000001</v>
      </c>
      <c r="R16" s="506">
        <v>4.2556657109999998</v>
      </c>
      <c r="S16" s="506">
        <v>4.3966798660000004</v>
      </c>
      <c r="T16" s="506">
        <v>6.7800189890000002</v>
      </c>
      <c r="U16" s="506">
        <v>7.544231924</v>
      </c>
      <c r="V16" s="506">
        <v>7.3696996920000002</v>
      </c>
      <c r="W16" s="506">
        <v>4.852916982</v>
      </c>
      <c r="X16" s="506">
        <v>4.1591596729999996</v>
      </c>
      <c r="Y16" s="506">
        <v>3.7120005909999998</v>
      </c>
      <c r="Z16" s="506">
        <v>4.023722909</v>
      </c>
      <c r="AA16" s="506">
        <v>5.1791416860000004</v>
      </c>
      <c r="AB16" s="506">
        <v>4.2803335870000003</v>
      </c>
      <c r="AC16" s="506">
        <v>3.3753965629999998</v>
      </c>
      <c r="AD16" s="506">
        <v>2.7592864719999999</v>
      </c>
      <c r="AE16" s="506">
        <v>4.7368328479999997</v>
      </c>
      <c r="AF16" s="506">
        <v>6.1696873319999996</v>
      </c>
      <c r="AG16" s="506">
        <v>9.5690507549999992</v>
      </c>
      <c r="AH16" s="506">
        <v>8.9001827890000005</v>
      </c>
      <c r="AI16" s="506">
        <v>6.6090803930000002</v>
      </c>
      <c r="AJ16" s="506">
        <v>5.5912071880000003</v>
      </c>
      <c r="AK16" s="506">
        <v>5.5372189240000003</v>
      </c>
      <c r="AL16" s="506">
        <v>6.0871225859999996</v>
      </c>
      <c r="AM16" s="506">
        <v>6.0687990349999996</v>
      </c>
      <c r="AN16" s="506">
        <v>4.8737640600000001</v>
      </c>
      <c r="AO16" s="506">
        <v>5.2200414320000004</v>
      </c>
      <c r="AP16" s="506">
        <v>4.9756550810000002</v>
      </c>
      <c r="AQ16" s="506">
        <v>7.5079099669999998</v>
      </c>
      <c r="AR16" s="506">
        <v>9.4072658770000004</v>
      </c>
      <c r="AS16" s="506">
        <v>10.481615762000001</v>
      </c>
      <c r="AT16" s="506">
        <v>11.157837976</v>
      </c>
      <c r="AU16" s="506">
        <v>8.3501218260000005</v>
      </c>
      <c r="AV16" s="506">
        <v>5.633761003</v>
      </c>
      <c r="AW16" s="506">
        <v>5.8701799939999999</v>
      </c>
      <c r="AX16" s="506">
        <v>6.973570219</v>
      </c>
      <c r="AY16" s="506">
        <v>8.0391686920000005</v>
      </c>
      <c r="AZ16" s="506">
        <v>5.8975969900000003</v>
      </c>
      <c r="BA16" s="506">
        <v>6.1383117880000002</v>
      </c>
      <c r="BB16" s="506">
        <v>5.4764604849999996</v>
      </c>
      <c r="BC16" s="506">
        <v>7.8477822010000002</v>
      </c>
      <c r="BD16" s="705">
        <v>9.3910257129999994</v>
      </c>
      <c r="BE16" s="705">
        <v>11.784345855</v>
      </c>
      <c r="BF16" s="705">
        <v>11.537301294000001</v>
      </c>
      <c r="BG16" s="705">
        <v>8.2905042190000007</v>
      </c>
      <c r="BH16" s="705">
        <v>6.5308099999999998</v>
      </c>
      <c r="BI16" s="705">
        <v>6.1394869999999999</v>
      </c>
      <c r="BJ16" s="494">
        <v>6.6109549999999997</v>
      </c>
      <c r="BK16" s="494">
        <v>7.8107930000000003</v>
      </c>
      <c r="BL16" s="494">
        <v>6.0394230000000002</v>
      </c>
      <c r="BM16" s="494">
        <v>5.8006539999999998</v>
      </c>
      <c r="BN16" s="494">
        <v>4.9751110000000001</v>
      </c>
      <c r="BO16" s="494">
        <v>6.8049330000000001</v>
      </c>
      <c r="BP16" s="494">
        <v>8.5597480000000008</v>
      </c>
      <c r="BQ16" s="494">
        <v>10.925829999999999</v>
      </c>
      <c r="BR16" s="494">
        <v>10.756779999999999</v>
      </c>
      <c r="BS16" s="494">
        <v>6.9550929999999997</v>
      </c>
      <c r="BT16" s="494">
        <v>6.1146130000000003</v>
      </c>
      <c r="BU16" s="494">
        <v>4.7049149999999997</v>
      </c>
      <c r="BV16" s="494">
        <v>6.3413789999999999</v>
      </c>
    </row>
    <row r="17" spans="1:74" ht="11.05" customHeight="1" x14ac:dyDescent="0.2">
      <c r="A17" s="253" t="s">
        <v>707</v>
      </c>
      <c r="B17" s="516" t="s">
        <v>474</v>
      </c>
      <c r="C17" s="506">
        <v>7.0286861380000003</v>
      </c>
      <c r="D17" s="506">
        <v>6.214646643</v>
      </c>
      <c r="E17" s="506">
        <v>4.8530311179999996</v>
      </c>
      <c r="F17" s="506">
        <v>3.953756002</v>
      </c>
      <c r="G17" s="506">
        <v>5.2890353970000001</v>
      </c>
      <c r="H17" s="506">
        <v>7.1066811059999999</v>
      </c>
      <c r="I17" s="506">
        <v>10.23651113</v>
      </c>
      <c r="J17" s="506">
        <v>10.440713672999999</v>
      </c>
      <c r="K17" s="506">
        <v>7.2224660370000002</v>
      </c>
      <c r="L17" s="506">
        <v>6.3325368080000004</v>
      </c>
      <c r="M17" s="506">
        <v>6.3847960260000001</v>
      </c>
      <c r="N17" s="506">
        <v>8.7945133210000002</v>
      </c>
      <c r="O17" s="506">
        <v>8.6690125420000008</v>
      </c>
      <c r="P17" s="506">
        <v>9.0688526740000004</v>
      </c>
      <c r="Q17" s="506">
        <v>5.7990376020000003</v>
      </c>
      <c r="R17" s="506">
        <v>5.0584203289999996</v>
      </c>
      <c r="S17" s="506">
        <v>6.3379413869999999</v>
      </c>
      <c r="T17" s="506">
        <v>9.9394843850000001</v>
      </c>
      <c r="U17" s="506">
        <v>11.71099931</v>
      </c>
      <c r="V17" s="506">
        <v>11.363285871</v>
      </c>
      <c r="W17" s="506">
        <v>9.5562869740000007</v>
      </c>
      <c r="X17" s="506">
        <v>7.1057136679999999</v>
      </c>
      <c r="Y17" s="506">
        <v>7.0512587480000004</v>
      </c>
      <c r="Z17" s="506">
        <v>7.0754670239999999</v>
      </c>
      <c r="AA17" s="506">
        <v>9.1125634249999994</v>
      </c>
      <c r="AB17" s="506">
        <v>7.7821042460000003</v>
      </c>
      <c r="AC17" s="506">
        <v>7.0922443959999999</v>
      </c>
      <c r="AD17" s="506">
        <v>4.9651907460000002</v>
      </c>
      <c r="AE17" s="506">
        <v>6.6019597829999999</v>
      </c>
      <c r="AF17" s="506">
        <v>9.8658428970000003</v>
      </c>
      <c r="AG17" s="506">
        <v>11.417959577</v>
      </c>
      <c r="AH17" s="506">
        <v>11.816677387</v>
      </c>
      <c r="AI17" s="506">
        <v>7.9411497349999998</v>
      </c>
      <c r="AJ17" s="506">
        <v>6.7695622990000004</v>
      </c>
      <c r="AK17" s="506">
        <v>5.6774272359999998</v>
      </c>
      <c r="AL17" s="506">
        <v>8.072504404</v>
      </c>
      <c r="AM17" s="506">
        <v>7.8564777430000001</v>
      </c>
      <c r="AN17" s="506">
        <v>5.1325169089999996</v>
      </c>
      <c r="AO17" s="506">
        <v>5.3130817009999998</v>
      </c>
      <c r="AP17" s="506">
        <v>3.3536768110000001</v>
      </c>
      <c r="AQ17" s="506">
        <v>4.947615066</v>
      </c>
      <c r="AR17" s="506">
        <v>7.6667219710000003</v>
      </c>
      <c r="AS17" s="506">
        <v>8.8281326890000003</v>
      </c>
      <c r="AT17" s="506">
        <v>9.4859895949999995</v>
      </c>
      <c r="AU17" s="506">
        <v>6.8250862879999996</v>
      </c>
      <c r="AV17" s="506">
        <v>5.2899559729999996</v>
      </c>
      <c r="AW17" s="506">
        <v>5.650487601</v>
      </c>
      <c r="AX17" s="506">
        <v>5.246628104</v>
      </c>
      <c r="AY17" s="506">
        <v>9.3622854380000007</v>
      </c>
      <c r="AZ17" s="506">
        <v>4.3425259450000002</v>
      </c>
      <c r="BA17" s="506">
        <v>3.9792004740000002</v>
      </c>
      <c r="BB17" s="506">
        <v>3.7198837</v>
      </c>
      <c r="BC17" s="506">
        <v>5.134802487</v>
      </c>
      <c r="BD17" s="705">
        <v>6.6661594910000002</v>
      </c>
      <c r="BE17" s="705">
        <v>8.9663295600000001</v>
      </c>
      <c r="BF17" s="705">
        <v>9.3346211360000009</v>
      </c>
      <c r="BG17" s="705">
        <v>7.3042319630000003</v>
      </c>
      <c r="BH17" s="705">
        <v>5.3763690000000004</v>
      </c>
      <c r="BI17" s="705">
        <v>4.8943519999999996</v>
      </c>
      <c r="BJ17" s="494">
        <v>7.5783899999999997</v>
      </c>
      <c r="BK17" s="494">
        <v>9.7481740000000006</v>
      </c>
      <c r="BL17" s="494">
        <v>4.7461859999999998</v>
      </c>
      <c r="BM17" s="494">
        <v>3.5363199999999999</v>
      </c>
      <c r="BN17" s="494">
        <v>3.0957279999999998</v>
      </c>
      <c r="BO17" s="494">
        <v>4.3237579999999998</v>
      </c>
      <c r="BP17" s="494">
        <v>6.030532</v>
      </c>
      <c r="BQ17" s="494">
        <v>9.6518689999999996</v>
      </c>
      <c r="BR17" s="494">
        <v>9.6204599999999996</v>
      </c>
      <c r="BS17" s="494">
        <v>7.0970079999999998</v>
      </c>
      <c r="BT17" s="494">
        <v>4.1038309999999996</v>
      </c>
      <c r="BU17" s="494">
        <v>4.8116060000000003</v>
      </c>
      <c r="BV17" s="494">
        <v>5.9861599999999999</v>
      </c>
    </row>
    <row r="18" spans="1:74" ht="11.05" customHeight="1" x14ac:dyDescent="0.2">
      <c r="A18" s="253" t="s">
        <v>708</v>
      </c>
      <c r="B18" s="484" t="s">
        <v>1043</v>
      </c>
      <c r="C18" s="506">
        <v>1.5105420000000001</v>
      </c>
      <c r="D18" s="506">
        <v>1.3472139999999999</v>
      </c>
      <c r="E18" s="506">
        <v>1.501199</v>
      </c>
      <c r="F18" s="506">
        <v>1.4584410000000001</v>
      </c>
      <c r="G18" s="506">
        <v>1.495144</v>
      </c>
      <c r="H18" s="506">
        <v>1.4299109999999999</v>
      </c>
      <c r="I18" s="506">
        <v>1.4595100000000001</v>
      </c>
      <c r="J18" s="506">
        <v>1.4489190000000001</v>
      </c>
      <c r="K18" s="506">
        <v>1.2873030000000001</v>
      </c>
      <c r="L18" s="506">
        <v>0.98178100000000001</v>
      </c>
      <c r="M18" s="506">
        <v>1.361526</v>
      </c>
      <c r="N18" s="506">
        <v>1.4895430000000001</v>
      </c>
      <c r="O18" s="506">
        <v>1.5047200000000001</v>
      </c>
      <c r="P18" s="506">
        <v>1.361008</v>
      </c>
      <c r="Q18" s="506">
        <v>1.269957</v>
      </c>
      <c r="R18" s="506">
        <v>0.572048</v>
      </c>
      <c r="S18" s="506">
        <v>1.0095080000000001</v>
      </c>
      <c r="T18" s="506">
        <v>1.2044429999999999</v>
      </c>
      <c r="U18" s="506">
        <v>1.4660550000000001</v>
      </c>
      <c r="V18" s="506">
        <v>1.3494759999999999</v>
      </c>
      <c r="W18" s="506">
        <v>1.434464</v>
      </c>
      <c r="X18" s="506">
        <v>1.444636</v>
      </c>
      <c r="Y18" s="506">
        <v>1.4051530000000001</v>
      </c>
      <c r="Z18" s="506">
        <v>1.433886</v>
      </c>
      <c r="AA18" s="506">
        <v>1.509182</v>
      </c>
      <c r="AB18" s="506">
        <v>1.3294170000000001</v>
      </c>
      <c r="AC18" s="506">
        <v>1.4451879999999999</v>
      </c>
      <c r="AD18" s="506">
        <v>1.3909940000000001</v>
      </c>
      <c r="AE18" s="506">
        <v>1.4785779999999999</v>
      </c>
      <c r="AF18" s="506">
        <v>1.419049</v>
      </c>
      <c r="AG18" s="506">
        <v>1.3041290000000001</v>
      </c>
      <c r="AH18" s="506">
        <v>1.3645830000000001</v>
      </c>
      <c r="AI18" s="506">
        <v>1.27535</v>
      </c>
      <c r="AJ18" s="506">
        <v>0.14446999999999999</v>
      </c>
      <c r="AK18" s="506">
        <v>0.52611699999999995</v>
      </c>
      <c r="AL18" s="506">
        <v>1.4134059999999999</v>
      </c>
      <c r="AM18" s="506">
        <v>1.495465</v>
      </c>
      <c r="AN18" s="506">
        <v>1.295536</v>
      </c>
      <c r="AO18" s="506">
        <v>1.474262</v>
      </c>
      <c r="AP18" s="506">
        <v>1.362115</v>
      </c>
      <c r="AQ18" s="506">
        <v>1.481371</v>
      </c>
      <c r="AR18" s="506">
        <v>1.4230959999999999</v>
      </c>
      <c r="AS18" s="506">
        <v>1.447565</v>
      </c>
      <c r="AT18" s="506">
        <v>1.45313</v>
      </c>
      <c r="AU18" s="506">
        <v>1.4381390000000001</v>
      </c>
      <c r="AV18" s="506">
        <v>1.3836470000000001</v>
      </c>
      <c r="AW18" s="506">
        <v>1.4598359999999999</v>
      </c>
      <c r="AX18" s="506">
        <v>1.5137560000000001</v>
      </c>
      <c r="AY18" s="506">
        <v>1.504486</v>
      </c>
      <c r="AZ18" s="506">
        <v>1.414974</v>
      </c>
      <c r="BA18" s="506">
        <v>1.3786959999999999</v>
      </c>
      <c r="BB18" s="506">
        <v>0.57104299999999997</v>
      </c>
      <c r="BC18" s="506">
        <v>1.164137</v>
      </c>
      <c r="BD18" s="705">
        <v>1.4320569999999999</v>
      </c>
      <c r="BE18" s="705">
        <v>1.465236</v>
      </c>
      <c r="BF18" s="705">
        <v>1.267652</v>
      </c>
      <c r="BG18" s="705">
        <v>1.33314</v>
      </c>
      <c r="BH18" s="705">
        <v>0.86353999999999997</v>
      </c>
      <c r="BI18" s="705">
        <v>1.3249500000000001</v>
      </c>
      <c r="BJ18" s="494">
        <v>1.4306000000000001</v>
      </c>
      <c r="BK18" s="494">
        <v>1.4306000000000001</v>
      </c>
      <c r="BL18" s="494">
        <v>1.29216</v>
      </c>
      <c r="BM18" s="494">
        <v>1.4306000000000001</v>
      </c>
      <c r="BN18" s="494">
        <v>1.38445</v>
      </c>
      <c r="BO18" s="494">
        <v>1.4306000000000001</v>
      </c>
      <c r="BP18" s="494">
        <v>1.38445</v>
      </c>
      <c r="BQ18" s="494">
        <v>1.4306000000000001</v>
      </c>
      <c r="BR18" s="494">
        <v>1.4306000000000001</v>
      </c>
      <c r="BS18" s="494">
        <v>1.2895099999999999</v>
      </c>
      <c r="BT18" s="494">
        <v>0.57704</v>
      </c>
      <c r="BU18" s="494">
        <v>1.0785</v>
      </c>
      <c r="BV18" s="494">
        <v>1.4306000000000001</v>
      </c>
    </row>
    <row r="19" spans="1:74" ht="11.05" customHeight="1" x14ac:dyDescent="0.2">
      <c r="A19" s="253" t="s">
        <v>709</v>
      </c>
      <c r="B19" s="484" t="s">
        <v>1036</v>
      </c>
      <c r="C19" s="506">
        <v>1.65579275</v>
      </c>
      <c r="D19" s="506">
        <v>1.8741462900000001</v>
      </c>
      <c r="E19" s="506">
        <v>1.5974265620000001</v>
      </c>
      <c r="F19" s="506">
        <v>2.0568008070000001</v>
      </c>
      <c r="G19" s="506">
        <v>1.812405051</v>
      </c>
      <c r="H19" s="506">
        <v>1.4252825579999999</v>
      </c>
      <c r="I19" s="506">
        <v>1.3972900180000001</v>
      </c>
      <c r="J19" s="506">
        <v>1.1013915540000001</v>
      </c>
      <c r="K19" s="506">
        <v>0.96242513699999999</v>
      </c>
      <c r="L19" s="506">
        <v>1.0028995469999999</v>
      </c>
      <c r="M19" s="506">
        <v>0.97231583499999996</v>
      </c>
      <c r="N19" s="506">
        <v>1.0198648910000001</v>
      </c>
      <c r="O19" s="506">
        <v>1.42823426</v>
      </c>
      <c r="P19" s="506">
        <v>1.0307664590000001</v>
      </c>
      <c r="Q19" s="506">
        <v>1.197297141</v>
      </c>
      <c r="R19" s="506">
        <v>1.0781588010000001</v>
      </c>
      <c r="S19" s="506">
        <v>1.6914394859999999</v>
      </c>
      <c r="T19" s="506">
        <v>1.526306688</v>
      </c>
      <c r="U19" s="506">
        <v>1.4406754150000001</v>
      </c>
      <c r="V19" s="506">
        <v>1.169592599</v>
      </c>
      <c r="W19" s="506">
        <v>0.894012696</v>
      </c>
      <c r="X19" s="506">
        <v>0.92799854800000003</v>
      </c>
      <c r="Y19" s="506">
        <v>0.98853960299999999</v>
      </c>
      <c r="Z19" s="506">
        <v>1.215177304</v>
      </c>
      <c r="AA19" s="506">
        <v>0.99909825600000002</v>
      </c>
      <c r="AB19" s="506">
        <v>0.94104800700000002</v>
      </c>
      <c r="AC19" s="506">
        <v>1.075584125</v>
      </c>
      <c r="AD19" s="506">
        <v>1.231866235</v>
      </c>
      <c r="AE19" s="506">
        <v>1.2243270879999999</v>
      </c>
      <c r="AF19" s="506">
        <v>1.357150471</v>
      </c>
      <c r="AG19" s="506">
        <v>1.1194881029999999</v>
      </c>
      <c r="AH19" s="506">
        <v>0.94913141999999995</v>
      </c>
      <c r="AI19" s="506">
        <v>0.81927064900000002</v>
      </c>
      <c r="AJ19" s="506">
        <v>0.67965273900000001</v>
      </c>
      <c r="AK19" s="506">
        <v>0.84518682999999994</v>
      </c>
      <c r="AL19" s="506">
        <v>1.082324077</v>
      </c>
      <c r="AM19" s="506">
        <v>0.76508900000000002</v>
      </c>
      <c r="AN19" s="506">
        <v>0.98470999999999997</v>
      </c>
      <c r="AO19" s="506">
        <v>1.238362</v>
      </c>
      <c r="AP19" s="506">
        <v>0.90567600000000004</v>
      </c>
      <c r="AQ19" s="506">
        <v>1.080881</v>
      </c>
      <c r="AR19" s="506">
        <v>0.97597800000000001</v>
      </c>
      <c r="AS19" s="506">
        <v>1.185673</v>
      </c>
      <c r="AT19" s="506">
        <v>1.239071</v>
      </c>
      <c r="AU19" s="506">
        <v>1.0585910000000001</v>
      </c>
      <c r="AV19" s="506">
        <v>0.89902400000000005</v>
      </c>
      <c r="AW19" s="506">
        <v>0.79858200000000001</v>
      </c>
      <c r="AX19" s="506">
        <v>0.635965</v>
      </c>
      <c r="AY19" s="506">
        <v>1.198714206</v>
      </c>
      <c r="AZ19" s="506">
        <v>0.99110792400000003</v>
      </c>
      <c r="BA19" s="506">
        <v>1.137240885</v>
      </c>
      <c r="BB19" s="506">
        <v>0.87030693699999995</v>
      </c>
      <c r="BC19" s="506">
        <v>1.0861994230000001</v>
      </c>
      <c r="BD19" s="705">
        <v>0.91761784199999996</v>
      </c>
      <c r="BE19" s="705">
        <v>0.89214424999999997</v>
      </c>
      <c r="BF19" s="705">
        <v>1.0377819349999999</v>
      </c>
      <c r="BG19" s="705">
        <v>0.82238170099999996</v>
      </c>
      <c r="BH19" s="705">
        <v>0.83671510000000004</v>
      </c>
      <c r="BI19" s="705">
        <v>0.86150199999999999</v>
      </c>
      <c r="BJ19" s="494">
        <v>0.92175510000000005</v>
      </c>
      <c r="BK19" s="494">
        <v>1.104954</v>
      </c>
      <c r="BL19" s="494">
        <v>1.019223</v>
      </c>
      <c r="BM19" s="494">
        <v>1.1272409999999999</v>
      </c>
      <c r="BN19" s="494">
        <v>1.2774559999999999</v>
      </c>
      <c r="BO19" s="494">
        <v>1.4439390000000001</v>
      </c>
      <c r="BP19" s="494">
        <v>1.348414</v>
      </c>
      <c r="BQ19" s="494">
        <v>1.3707309999999999</v>
      </c>
      <c r="BR19" s="494">
        <v>1.1973689999999999</v>
      </c>
      <c r="BS19" s="494">
        <v>1.074041</v>
      </c>
      <c r="BT19" s="494">
        <v>1.017082</v>
      </c>
      <c r="BU19" s="494">
        <v>0.98256770000000004</v>
      </c>
      <c r="BV19" s="494">
        <v>1.0161119999999999</v>
      </c>
    </row>
    <row r="20" spans="1:74" ht="11.05" customHeight="1" x14ac:dyDescent="0.2">
      <c r="A20" s="253" t="s">
        <v>710</v>
      </c>
      <c r="B20" s="484" t="s">
        <v>1049</v>
      </c>
      <c r="C20" s="506">
        <v>7.1560442460000004</v>
      </c>
      <c r="D20" s="506">
        <v>7.2155975960000003</v>
      </c>
      <c r="E20" s="506">
        <v>7.2675315490000001</v>
      </c>
      <c r="F20" s="506">
        <v>7.5179429029999998</v>
      </c>
      <c r="G20" s="506">
        <v>6.675457916</v>
      </c>
      <c r="H20" s="506">
        <v>8.6873475330000005</v>
      </c>
      <c r="I20" s="506">
        <v>5.6509538519999998</v>
      </c>
      <c r="J20" s="506">
        <v>6.031924944</v>
      </c>
      <c r="K20" s="506">
        <v>6.199968353</v>
      </c>
      <c r="L20" s="506">
        <v>7.4788202549999996</v>
      </c>
      <c r="M20" s="506">
        <v>8.5496539170000005</v>
      </c>
      <c r="N20" s="506">
        <v>8.0315011009999999</v>
      </c>
      <c r="O20" s="506">
        <v>8.0221772900000001</v>
      </c>
      <c r="P20" s="506">
        <v>5.771115032</v>
      </c>
      <c r="Q20" s="506">
        <v>10.140980655</v>
      </c>
      <c r="R20" s="506">
        <v>9.5167148069999996</v>
      </c>
      <c r="S20" s="506">
        <v>8.6148504260000003</v>
      </c>
      <c r="T20" s="506">
        <v>6.6275188900000002</v>
      </c>
      <c r="U20" s="506">
        <v>5.6112593210000004</v>
      </c>
      <c r="V20" s="506">
        <v>7.9175615239999999</v>
      </c>
      <c r="W20" s="506">
        <v>8.3733293050000004</v>
      </c>
      <c r="X20" s="506">
        <v>8.6619805000000003</v>
      </c>
      <c r="Y20" s="506">
        <v>9.0175200350000004</v>
      </c>
      <c r="Z20" s="506">
        <v>10.293544581000001</v>
      </c>
      <c r="AA20" s="506">
        <v>9.7750374460000007</v>
      </c>
      <c r="AB20" s="506">
        <v>9.7919265269999993</v>
      </c>
      <c r="AC20" s="506">
        <v>11.162506488</v>
      </c>
      <c r="AD20" s="506">
        <v>11.908938332</v>
      </c>
      <c r="AE20" s="506">
        <v>10.337322359</v>
      </c>
      <c r="AF20" s="506">
        <v>8.8757811150000006</v>
      </c>
      <c r="AG20" s="506">
        <v>7.7999760680000003</v>
      </c>
      <c r="AH20" s="506">
        <v>6.7076901229999999</v>
      </c>
      <c r="AI20" s="506">
        <v>8.0557551049999994</v>
      </c>
      <c r="AJ20" s="506">
        <v>8.4449391069999997</v>
      </c>
      <c r="AK20" s="506">
        <v>10.942405773999999</v>
      </c>
      <c r="AL20" s="506">
        <v>10.128541467</v>
      </c>
      <c r="AM20" s="506">
        <v>9.9672091070000004</v>
      </c>
      <c r="AN20" s="506">
        <v>10.466223845</v>
      </c>
      <c r="AO20" s="506">
        <v>11.235998253</v>
      </c>
      <c r="AP20" s="506">
        <v>11.379099643</v>
      </c>
      <c r="AQ20" s="506">
        <v>8.0592642350000006</v>
      </c>
      <c r="AR20" s="506">
        <v>6.2703307449999999</v>
      </c>
      <c r="AS20" s="506">
        <v>7.4700663279999997</v>
      </c>
      <c r="AT20" s="506">
        <v>7.4987802449999998</v>
      </c>
      <c r="AU20" s="506">
        <v>8.0713629309999995</v>
      </c>
      <c r="AV20" s="506">
        <v>10.183641878</v>
      </c>
      <c r="AW20" s="506">
        <v>9.3821279410000002</v>
      </c>
      <c r="AX20" s="506">
        <v>10.483672895</v>
      </c>
      <c r="AY20" s="506">
        <v>8.1917176600000001</v>
      </c>
      <c r="AZ20" s="506">
        <v>10.560443383999999</v>
      </c>
      <c r="BA20" s="506">
        <v>11.431460020999999</v>
      </c>
      <c r="BB20" s="506">
        <v>11.657960506</v>
      </c>
      <c r="BC20" s="506">
        <v>9.5397409</v>
      </c>
      <c r="BD20" s="705">
        <v>10.048267510000001</v>
      </c>
      <c r="BE20" s="705">
        <v>7.9794834579999998</v>
      </c>
      <c r="BF20" s="705">
        <v>8.0907315050000008</v>
      </c>
      <c r="BG20" s="705">
        <v>8.0790072439999996</v>
      </c>
      <c r="BH20" s="705">
        <v>10.842269999999999</v>
      </c>
      <c r="BI20" s="705">
        <v>10.224780000000001</v>
      </c>
      <c r="BJ20" s="494">
        <v>11.3741</v>
      </c>
      <c r="BK20" s="494">
        <v>8.4019499999999994</v>
      </c>
      <c r="BL20" s="494">
        <v>10.540179999999999</v>
      </c>
      <c r="BM20" s="494">
        <v>12.18525</v>
      </c>
      <c r="BN20" s="494">
        <v>11.983890000000001</v>
      </c>
      <c r="BO20" s="494">
        <v>10.195080000000001</v>
      </c>
      <c r="BP20" s="494">
        <v>10.44598</v>
      </c>
      <c r="BQ20" s="494">
        <v>8.4677720000000001</v>
      </c>
      <c r="BR20" s="494">
        <v>8.3278479999999995</v>
      </c>
      <c r="BS20" s="494">
        <v>9.0939230000000002</v>
      </c>
      <c r="BT20" s="494">
        <v>11.100110000000001</v>
      </c>
      <c r="BU20" s="494">
        <v>10.98868</v>
      </c>
      <c r="BV20" s="494">
        <v>11.80768</v>
      </c>
    </row>
    <row r="21" spans="1:74" ht="11.05" customHeight="1" x14ac:dyDescent="0.2">
      <c r="A21" s="253" t="s">
        <v>711</v>
      </c>
      <c r="B21" s="516" t="s">
        <v>1050</v>
      </c>
      <c r="C21" s="506">
        <v>9.8909377000000007E-2</v>
      </c>
      <c r="D21" s="506">
        <v>0.100295048</v>
      </c>
      <c r="E21" s="506">
        <v>9.8507644000000005E-2</v>
      </c>
      <c r="F21" s="506">
        <v>8.0242119000000001E-2</v>
      </c>
      <c r="G21" s="506">
        <v>7.4883136000000003E-2</v>
      </c>
      <c r="H21" s="506">
        <v>7.4205169000000001E-2</v>
      </c>
      <c r="I21" s="506">
        <v>6.7757857000000005E-2</v>
      </c>
      <c r="J21" s="506">
        <v>7.7389083999999997E-2</v>
      </c>
      <c r="K21" s="506">
        <v>6.3339050999999993E-2</v>
      </c>
      <c r="L21" s="506">
        <v>8.3981079E-2</v>
      </c>
      <c r="M21" s="506">
        <v>9.9199228E-2</v>
      </c>
      <c r="N21" s="506">
        <v>8.2967922999999999E-2</v>
      </c>
      <c r="O21" s="506">
        <v>0.10139799200000001</v>
      </c>
      <c r="P21" s="506">
        <v>0.25646355300000001</v>
      </c>
      <c r="Q21" s="506">
        <v>0.110849718</v>
      </c>
      <c r="R21" s="506">
        <v>0.111489211</v>
      </c>
      <c r="S21" s="506">
        <v>0.105303282</v>
      </c>
      <c r="T21" s="506">
        <v>0.11251483299999999</v>
      </c>
      <c r="U21" s="506">
        <v>0.11219989700000001</v>
      </c>
      <c r="V21" s="506">
        <v>0.10656750199999999</v>
      </c>
      <c r="W21" s="506">
        <v>9.2619009000000002E-2</v>
      </c>
      <c r="X21" s="506">
        <v>8.7582728999999998E-2</v>
      </c>
      <c r="Y21" s="506">
        <v>0.107060421</v>
      </c>
      <c r="Z21" s="506">
        <v>0.109470227</v>
      </c>
      <c r="AA21" s="506">
        <v>8.1321682000000006E-2</v>
      </c>
      <c r="AB21" s="506">
        <v>8.0379094999999998E-2</v>
      </c>
      <c r="AC21" s="506">
        <v>0.10865269599999999</v>
      </c>
      <c r="AD21" s="506">
        <v>0.11186582</v>
      </c>
      <c r="AE21" s="506">
        <v>0.15827761000000001</v>
      </c>
      <c r="AF21" s="506">
        <v>0.14695704400000001</v>
      </c>
      <c r="AG21" s="506">
        <v>4.8820602999999997E-2</v>
      </c>
      <c r="AH21" s="506">
        <v>8.1251030000000002E-2</v>
      </c>
      <c r="AI21" s="506">
        <v>6.4493374000000006E-2</v>
      </c>
      <c r="AJ21" s="506">
        <v>6.7780240000000005E-2</v>
      </c>
      <c r="AK21" s="506">
        <v>6.6042410999999995E-2</v>
      </c>
      <c r="AL21" s="506">
        <v>0.106451453</v>
      </c>
      <c r="AM21" s="506">
        <v>0.112730576</v>
      </c>
      <c r="AN21" s="506">
        <v>9.1878386000000006E-2</v>
      </c>
      <c r="AO21" s="506">
        <v>0.10771560199999999</v>
      </c>
      <c r="AP21" s="506">
        <v>8.3788184000000002E-2</v>
      </c>
      <c r="AQ21" s="506">
        <v>8.8021672999999995E-2</v>
      </c>
      <c r="AR21" s="506">
        <v>9.7967913000000004E-2</v>
      </c>
      <c r="AS21" s="506">
        <v>0.10443944400000001</v>
      </c>
      <c r="AT21" s="506">
        <v>0.11629840900000001</v>
      </c>
      <c r="AU21" s="506">
        <v>9.6399396999999998E-2</v>
      </c>
      <c r="AV21" s="506">
        <v>9.5479224000000001E-2</v>
      </c>
      <c r="AW21" s="506">
        <v>9.1619945999999994E-2</v>
      </c>
      <c r="AX21" s="506">
        <v>0.106120837</v>
      </c>
      <c r="AY21" s="506">
        <v>0.15920474400000001</v>
      </c>
      <c r="AZ21" s="506">
        <v>4.5350439999999999E-2</v>
      </c>
      <c r="BA21" s="506">
        <v>6.5504238000000006E-2</v>
      </c>
      <c r="BB21" s="506">
        <v>6.7689207000000001E-2</v>
      </c>
      <c r="BC21" s="506">
        <v>0.176974046</v>
      </c>
      <c r="BD21" s="705">
        <v>0.125365962</v>
      </c>
      <c r="BE21" s="705">
        <v>0.101380269</v>
      </c>
      <c r="BF21" s="705">
        <v>7.7593707999999997E-2</v>
      </c>
      <c r="BG21" s="705">
        <v>5.3436655E-2</v>
      </c>
      <c r="BH21" s="705">
        <v>0.10700709999999999</v>
      </c>
      <c r="BI21" s="705">
        <v>0.1083932</v>
      </c>
      <c r="BJ21" s="494">
        <v>0.1141759</v>
      </c>
      <c r="BK21" s="494">
        <v>9.41496E-2</v>
      </c>
      <c r="BL21" s="494">
        <v>5.5589800000000002E-2</v>
      </c>
      <c r="BM21" s="494">
        <v>3.3389200000000001E-2</v>
      </c>
      <c r="BN21" s="494">
        <v>2.3728200000000001E-2</v>
      </c>
      <c r="BO21" s="494">
        <v>0.1520271</v>
      </c>
      <c r="BP21" s="494">
        <v>0.10537820000000001</v>
      </c>
      <c r="BQ21" s="494">
        <v>7.11479E-2</v>
      </c>
      <c r="BR21" s="494">
        <v>3.9351999999999998E-2</v>
      </c>
      <c r="BS21" s="494">
        <v>2.5920200000000001E-2</v>
      </c>
      <c r="BT21" s="494">
        <v>9.0222700000000003E-2</v>
      </c>
      <c r="BU21" s="494">
        <v>8.74775E-2</v>
      </c>
      <c r="BV21" s="494">
        <v>0.1140399</v>
      </c>
    </row>
    <row r="22" spans="1:74" ht="11.05" customHeight="1" x14ac:dyDescent="0.2">
      <c r="A22" s="253" t="s">
        <v>713</v>
      </c>
      <c r="B22" s="514" t="s">
        <v>1051</v>
      </c>
      <c r="C22" s="506">
        <v>25.061485000000001</v>
      </c>
      <c r="D22" s="506">
        <v>23.202279000000001</v>
      </c>
      <c r="E22" s="506">
        <v>21.703130000000002</v>
      </c>
      <c r="F22" s="506">
        <v>19.669128000000001</v>
      </c>
      <c r="G22" s="506">
        <v>20.520809</v>
      </c>
      <c r="H22" s="506">
        <v>26.225553999999999</v>
      </c>
      <c r="I22" s="506">
        <v>29.687746000000001</v>
      </c>
      <c r="J22" s="506">
        <v>28.504517</v>
      </c>
      <c r="K22" s="506">
        <v>22.675977</v>
      </c>
      <c r="L22" s="506">
        <v>22.078626</v>
      </c>
      <c r="M22" s="506">
        <v>21.186821999999999</v>
      </c>
      <c r="N22" s="506">
        <v>24.551255000000001</v>
      </c>
      <c r="O22" s="506">
        <v>25.17925237</v>
      </c>
      <c r="P22" s="506">
        <v>24.92260967</v>
      </c>
      <c r="Q22" s="506">
        <v>21.889933119999998</v>
      </c>
      <c r="R22" s="506">
        <v>20.854289179999999</v>
      </c>
      <c r="S22" s="506">
        <v>21.608541049999999</v>
      </c>
      <c r="T22" s="506">
        <v>26.517184799999999</v>
      </c>
      <c r="U22" s="506">
        <v>29.000553230000001</v>
      </c>
      <c r="V22" s="506">
        <v>29.994166480000001</v>
      </c>
      <c r="W22" s="506">
        <v>25.231148640000001</v>
      </c>
      <c r="X22" s="506">
        <v>21.971710940000001</v>
      </c>
      <c r="Y22" s="506">
        <v>21.885283439999998</v>
      </c>
      <c r="Z22" s="506">
        <v>23.43780838</v>
      </c>
      <c r="AA22" s="506">
        <v>26.894694000000001</v>
      </c>
      <c r="AB22" s="506">
        <v>23.932072999999999</v>
      </c>
      <c r="AC22" s="506">
        <v>23.572406999999998</v>
      </c>
      <c r="AD22" s="506">
        <v>21.495021999999999</v>
      </c>
      <c r="AE22" s="506">
        <v>24.103294000000002</v>
      </c>
      <c r="AF22" s="506">
        <v>27.835146000000002</v>
      </c>
      <c r="AG22" s="506">
        <v>32.196185</v>
      </c>
      <c r="AH22" s="506">
        <v>30.815873</v>
      </c>
      <c r="AI22" s="506">
        <v>25.352544000000002</v>
      </c>
      <c r="AJ22" s="506">
        <v>22.19426</v>
      </c>
      <c r="AK22" s="506">
        <v>23.453824999999998</v>
      </c>
      <c r="AL22" s="506">
        <v>26.710846</v>
      </c>
      <c r="AM22" s="506">
        <v>25.934895690000001</v>
      </c>
      <c r="AN22" s="506">
        <v>23.019347109999998</v>
      </c>
      <c r="AO22" s="506">
        <v>24.13329499</v>
      </c>
      <c r="AP22" s="506">
        <v>21.602514939999999</v>
      </c>
      <c r="AQ22" s="506">
        <v>23.68858384</v>
      </c>
      <c r="AR22" s="506">
        <v>26.789900029999998</v>
      </c>
      <c r="AS22" s="506">
        <v>30.480676119999998</v>
      </c>
      <c r="AT22" s="506">
        <v>31.924169989999999</v>
      </c>
      <c r="AU22" s="506">
        <v>25.87700873</v>
      </c>
      <c r="AV22" s="506">
        <v>23.087856819999999</v>
      </c>
      <c r="AW22" s="506">
        <v>23.106208930000001</v>
      </c>
      <c r="AX22" s="506">
        <v>25.16756723</v>
      </c>
      <c r="AY22" s="506">
        <v>28.983031989000001</v>
      </c>
      <c r="AZ22" s="506">
        <v>23.185643862999999</v>
      </c>
      <c r="BA22" s="506">
        <v>23.426317207</v>
      </c>
      <c r="BB22" s="506">
        <v>22.418158867999999</v>
      </c>
      <c r="BC22" s="506">
        <v>24.654308688</v>
      </c>
      <c r="BD22" s="705">
        <v>28.829391836999999</v>
      </c>
      <c r="BE22" s="705">
        <v>31.451860736</v>
      </c>
      <c r="BF22" s="705">
        <v>31.728855415000002</v>
      </c>
      <c r="BG22" s="705">
        <v>26.279738680000001</v>
      </c>
      <c r="BH22" s="705">
        <v>24.285498181000001</v>
      </c>
      <c r="BI22" s="705">
        <v>23.351369999999999</v>
      </c>
      <c r="BJ22" s="494">
        <v>27.51211</v>
      </c>
      <c r="BK22" s="494">
        <v>28.804849999999998</v>
      </c>
      <c r="BL22" s="494">
        <v>23.5778</v>
      </c>
      <c r="BM22" s="494">
        <v>23.792580000000001</v>
      </c>
      <c r="BN22" s="494">
        <v>22.220669999999998</v>
      </c>
      <c r="BO22" s="494">
        <v>23.823699999999999</v>
      </c>
      <c r="BP22" s="494">
        <v>27.881900000000002</v>
      </c>
      <c r="BQ22" s="494">
        <v>32.209650000000003</v>
      </c>
      <c r="BR22" s="494">
        <v>31.788139999999999</v>
      </c>
      <c r="BS22" s="494">
        <v>25.431139999999999</v>
      </c>
      <c r="BT22" s="494">
        <v>22.80705</v>
      </c>
      <c r="BU22" s="494">
        <v>22.60979</v>
      </c>
      <c r="BV22" s="494">
        <v>26.344180000000001</v>
      </c>
    </row>
    <row r="23" spans="1:74" ht="11.05" customHeight="1" x14ac:dyDescent="0.2">
      <c r="A23" s="248"/>
      <c r="B23" s="68" t="s">
        <v>753</v>
      </c>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c r="AT23" s="507"/>
      <c r="AU23" s="507"/>
      <c r="AV23" s="507"/>
      <c r="AW23" s="507"/>
      <c r="AX23" s="507"/>
      <c r="AY23" s="507"/>
      <c r="AZ23" s="507"/>
      <c r="BA23" s="507"/>
      <c r="BB23" s="507"/>
      <c r="BC23" s="507"/>
      <c r="BD23" s="776"/>
      <c r="BE23" s="776"/>
      <c r="BF23" s="776"/>
      <c r="BG23" s="776"/>
      <c r="BH23" s="776"/>
      <c r="BI23" s="776"/>
      <c r="BJ23" s="512"/>
      <c r="BK23" s="512"/>
      <c r="BL23" s="512"/>
      <c r="BM23" s="512"/>
      <c r="BN23" s="512"/>
      <c r="BO23" s="512"/>
      <c r="BP23" s="512"/>
      <c r="BQ23" s="512"/>
      <c r="BR23" s="512"/>
      <c r="BS23" s="512"/>
      <c r="BT23" s="512"/>
      <c r="BU23" s="512"/>
      <c r="BV23" s="512"/>
    </row>
    <row r="24" spans="1:74" s="316" customFormat="1" ht="11.05" customHeight="1" x14ac:dyDescent="0.2">
      <c r="A24" s="513" t="s">
        <v>720</v>
      </c>
      <c r="B24" s="515" t="s">
        <v>1048</v>
      </c>
      <c r="C24" s="337">
        <v>28.477177986000001</v>
      </c>
      <c r="D24" s="337">
        <v>27.433575943000001</v>
      </c>
      <c r="E24" s="337">
        <v>27.162463612</v>
      </c>
      <c r="F24" s="337">
        <v>26.332081721000002</v>
      </c>
      <c r="G24" s="337">
        <v>30.791379228</v>
      </c>
      <c r="H24" s="337">
        <v>34.648128866999997</v>
      </c>
      <c r="I24" s="337">
        <v>39.378905674999999</v>
      </c>
      <c r="J24" s="337">
        <v>39.453741837000003</v>
      </c>
      <c r="K24" s="337">
        <v>32.488924758000003</v>
      </c>
      <c r="L24" s="337">
        <v>30.998571617</v>
      </c>
      <c r="M24" s="337">
        <v>26.518110225000001</v>
      </c>
      <c r="N24" s="337">
        <v>29.486589288000001</v>
      </c>
      <c r="O24" s="337">
        <v>30.076890854999998</v>
      </c>
      <c r="P24" s="337">
        <v>27.917608666</v>
      </c>
      <c r="Q24" s="337">
        <v>26.481462994000001</v>
      </c>
      <c r="R24" s="337">
        <v>27.424902065000001</v>
      </c>
      <c r="S24" s="337">
        <v>31.242971172000001</v>
      </c>
      <c r="T24" s="337">
        <v>36.470928997999998</v>
      </c>
      <c r="U24" s="337">
        <v>38.846218356000001</v>
      </c>
      <c r="V24" s="337">
        <v>40.224784257000003</v>
      </c>
      <c r="W24" s="337">
        <v>35.590550565000001</v>
      </c>
      <c r="X24" s="337">
        <v>31.7720503</v>
      </c>
      <c r="Y24" s="337">
        <v>27.299776665</v>
      </c>
      <c r="Z24" s="337">
        <v>29.881062374999999</v>
      </c>
      <c r="AA24" s="337">
        <v>32.765949270999997</v>
      </c>
      <c r="AB24" s="337">
        <v>30.771387408999999</v>
      </c>
      <c r="AC24" s="337">
        <v>29.649456473000001</v>
      </c>
      <c r="AD24" s="337">
        <v>30.312881377</v>
      </c>
      <c r="AE24" s="337">
        <v>37.352008542</v>
      </c>
      <c r="AF24" s="337">
        <v>40.966588672</v>
      </c>
      <c r="AG24" s="337">
        <v>44.781147541000003</v>
      </c>
      <c r="AH24" s="337">
        <v>42.026627112</v>
      </c>
      <c r="AI24" s="337">
        <v>36.843352361999997</v>
      </c>
      <c r="AJ24" s="337">
        <v>32.017403401999999</v>
      </c>
      <c r="AK24" s="337">
        <v>30.703249409000001</v>
      </c>
      <c r="AL24" s="337">
        <v>33.452880706999998</v>
      </c>
      <c r="AM24" s="337">
        <v>32.556563730999997</v>
      </c>
      <c r="AN24" s="337">
        <v>30.234562970999999</v>
      </c>
      <c r="AO24" s="337">
        <v>31.500038364000002</v>
      </c>
      <c r="AP24" s="337">
        <v>30.494501107000001</v>
      </c>
      <c r="AQ24" s="337">
        <v>36.107461923000002</v>
      </c>
      <c r="AR24" s="337">
        <v>41.927254976999997</v>
      </c>
      <c r="AS24" s="337">
        <v>46.553049874999999</v>
      </c>
      <c r="AT24" s="337">
        <v>48.948404363000002</v>
      </c>
      <c r="AU24" s="337">
        <v>42.164860144000002</v>
      </c>
      <c r="AV24" s="337">
        <v>35.492916921999999</v>
      </c>
      <c r="AW24" s="337">
        <v>31.153514264999998</v>
      </c>
      <c r="AX24" s="337">
        <v>33.449911268999998</v>
      </c>
      <c r="AY24" s="337">
        <v>38.513415950000002</v>
      </c>
      <c r="AZ24" s="337">
        <v>31.262426246</v>
      </c>
      <c r="BA24" s="337">
        <v>32.524922412999999</v>
      </c>
      <c r="BB24" s="337">
        <v>33.041048463999999</v>
      </c>
      <c r="BC24" s="337">
        <v>39.221682649000002</v>
      </c>
      <c r="BD24" s="760">
        <v>43.444660730999999</v>
      </c>
      <c r="BE24" s="760">
        <v>44.466800204999998</v>
      </c>
      <c r="BF24" s="760">
        <v>47.788312769000001</v>
      </c>
      <c r="BG24" s="760">
        <v>40.839884116999997</v>
      </c>
      <c r="BH24" s="760">
        <v>39.2517</v>
      </c>
      <c r="BI24" s="760">
        <v>33.350119999999997</v>
      </c>
      <c r="BJ24" s="500">
        <v>37.511490000000002</v>
      </c>
      <c r="BK24" s="500">
        <v>38.499130000000001</v>
      </c>
      <c r="BL24" s="500">
        <v>33.557209999999998</v>
      </c>
      <c r="BM24" s="500">
        <v>34.313429999999997</v>
      </c>
      <c r="BN24" s="500">
        <v>34.985199999999999</v>
      </c>
      <c r="BO24" s="500">
        <v>41.054729999999999</v>
      </c>
      <c r="BP24" s="500">
        <v>45.381990000000002</v>
      </c>
      <c r="BQ24" s="500">
        <v>49.555810000000001</v>
      </c>
      <c r="BR24" s="500">
        <v>50.51596</v>
      </c>
      <c r="BS24" s="500">
        <v>43.44764</v>
      </c>
      <c r="BT24" s="500">
        <v>39.521099999999997</v>
      </c>
      <c r="BU24" s="500">
        <v>36.043590000000002</v>
      </c>
      <c r="BV24" s="500">
        <v>39.054279999999999</v>
      </c>
    </row>
    <row r="25" spans="1:74" ht="11.05" customHeight="1" x14ac:dyDescent="0.2">
      <c r="A25" s="253" t="s">
        <v>714</v>
      </c>
      <c r="B25" s="516" t="s">
        <v>1042</v>
      </c>
      <c r="C25" s="506">
        <v>12.775475621</v>
      </c>
      <c r="D25" s="506">
        <v>12.468100158</v>
      </c>
      <c r="E25" s="506">
        <v>12.279991759</v>
      </c>
      <c r="F25" s="506">
        <v>10.997354784000001</v>
      </c>
      <c r="G25" s="506">
        <v>14.05938931</v>
      </c>
      <c r="H25" s="506">
        <v>16.651489585</v>
      </c>
      <c r="I25" s="506">
        <v>21.439225696000001</v>
      </c>
      <c r="J25" s="506">
        <v>21.505703284999999</v>
      </c>
      <c r="K25" s="506">
        <v>16.608207784000001</v>
      </c>
      <c r="L25" s="506">
        <v>14.277624546</v>
      </c>
      <c r="M25" s="506">
        <v>10.026508571000001</v>
      </c>
      <c r="N25" s="506">
        <v>10.998097003</v>
      </c>
      <c r="O25" s="506">
        <v>11.641585186</v>
      </c>
      <c r="P25" s="506">
        <v>12.769068983</v>
      </c>
      <c r="Q25" s="506">
        <v>8.278469028</v>
      </c>
      <c r="R25" s="506">
        <v>10.08482105</v>
      </c>
      <c r="S25" s="506">
        <v>11.729180872000001</v>
      </c>
      <c r="T25" s="506">
        <v>17.550486638999999</v>
      </c>
      <c r="U25" s="506">
        <v>20.167196766</v>
      </c>
      <c r="V25" s="506">
        <v>20.476046293</v>
      </c>
      <c r="W25" s="506">
        <v>17.170237910000001</v>
      </c>
      <c r="X25" s="506">
        <v>13.964897335</v>
      </c>
      <c r="Y25" s="506">
        <v>9.8737115190000004</v>
      </c>
      <c r="Z25" s="506">
        <v>10.40138046</v>
      </c>
      <c r="AA25" s="506">
        <v>13.135705736</v>
      </c>
      <c r="AB25" s="506">
        <v>11.872165623000001</v>
      </c>
      <c r="AC25" s="506">
        <v>8.6650341350000009</v>
      </c>
      <c r="AD25" s="506">
        <v>9.0365804989999994</v>
      </c>
      <c r="AE25" s="506">
        <v>14.971069265000001</v>
      </c>
      <c r="AF25" s="506">
        <v>18.889151267999999</v>
      </c>
      <c r="AG25" s="506">
        <v>22.759790037999998</v>
      </c>
      <c r="AH25" s="506">
        <v>23.168114469999999</v>
      </c>
      <c r="AI25" s="506">
        <v>19.349760621000001</v>
      </c>
      <c r="AJ25" s="506">
        <v>14.277176170000001</v>
      </c>
      <c r="AK25" s="506">
        <v>11.997335791999999</v>
      </c>
      <c r="AL25" s="506">
        <v>14.659372419</v>
      </c>
      <c r="AM25" s="506">
        <v>12.55206244</v>
      </c>
      <c r="AN25" s="506">
        <v>12.046923393</v>
      </c>
      <c r="AO25" s="506">
        <v>11.822222326</v>
      </c>
      <c r="AP25" s="506">
        <v>11.525473972</v>
      </c>
      <c r="AQ25" s="506">
        <v>17.957761937000001</v>
      </c>
      <c r="AR25" s="506">
        <v>21.321700665000002</v>
      </c>
      <c r="AS25" s="506">
        <v>23.881803691999998</v>
      </c>
      <c r="AT25" s="506">
        <v>27.282707467000002</v>
      </c>
      <c r="AU25" s="506">
        <v>22.490610968999999</v>
      </c>
      <c r="AV25" s="506">
        <v>15.996497335999999</v>
      </c>
      <c r="AW25" s="506">
        <v>13.555839557000001</v>
      </c>
      <c r="AX25" s="506">
        <v>13.787453403000001</v>
      </c>
      <c r="AY25" s="506">
        <v>18.252356499000001</v>
      </c>
      <c r="AZ25" s="506">
        <v>11.442090748</v>
      </c>
      <c r="BA25" s="506">
        <v>13.160822596999999</v>
      </c>
      <c r="BB25" s="506">
        <v>12.246457382999999</v>
      </c>
      <c r="BC25" s="506">
        <v>18.395070489999998</v>
      </c>
      <c r="BD25" s="705">
        <v>20.875391764</v>
      </c>
      <c r="BE25" s="705">
        <v>22.632648798000002</v>
      </c>
      <c r="BF25" s="705">
        <v>25.506600338999998</v>
      </c>
      <c r="BG25" s="705">
        <v>20.995667467000001</v>
      </c>
      <c r="BH25" s="705">
        <v>18.0214</v>
      </c>
      <c r="BI25" s="705">
        <v>13.27599</v>
      </c>
      <c r="BJ25" s="494">
        <v>14.934010000000001</v>
      </c>
      <c r="BK25" s="494">
        <v>16.942620000000002</v>
      </c>
      <c r="BL25" s="494">
        <v>12.407830000000001</v>
      </c>
      <c r="BM25" s="494">
        <v>11.54261</v>
      </c>
      <c r="BN25" s="494">
        <v>10.67362</v>
      </c>
      <c r="BO25" s="494">
        <v>16.353649999999998</v>
      </c>
      <c r="BP25" s="494">
        <v>18.371210000000001</v>
      </c>
      <c r="BQ25" s="494">
        <v>23.006340000000002</v>
      </c>
      <c r="BR25" s="494">
        <v>24.304210000000001</v>
      </c>
      <c r="BS25" s="494">
        <v>20.537610000000001</v>
      </c>
      <c r="BT25" s="494">
        <v>16.228729999999999</v>
      </c>
      <c r="BU25" s="494">
        <v>13.367430000000001</v>
      </c>
      <c r="BV25" s="494">
        <v>14.68327</v>
      </c>
    </row>
    <row r="26" spans="1:74" ht="11.05" customHeight="1" x14ac:dyDescent="0.2">
      <c r="A26" s="253" t="s">
        <v>715</v>
      </c>
      <c r="B26" s="516" t="s">
        <v>474</v>
      </c>
      <c r="C26" s="506">
        <v>4.3645746900000004</v>
      </c>
      <c r="D26" s="506">
        <v>3.9478249179999998</v>
      </c>
      <c r="E26" s="506">
        <v>4.2851941</v>
      </c>
      <c r="F26" s="506">
        <v>4.8632699180000003</v>
      </c>
      <c r="G26" s="506">
        <v>4.8981492160000002</v>
      </c>
      <c r="H26" s="506">
        <v>5.501823001</v>
      </c>
      <c r="I26" s="506">
        <v>6.3485665530000004</v>
      </c>
      <c r="J26" s="506">
        <v>6.9954055999999998</v>
      </c>
      <c r="K26" s="506">
        <v>6.3526384980000001</v>
      </c>
      <c r="L26" s="506">
        <v>5.7611398879999998</v>
      </c>
      <c r="M26" s="506">
        <v>5.2545342320000001</v>
      </c>
      <c r="N26" s="506">
        <v>6.2068203720000001</v>
      </c>
      <c r="O26" s="506">
        <v>6.5706147059999997</v>
      </c>
      <c r="P26" s="506">
        <v>5.2972415770000003</v>
      </c>
      <c r="Q26" s="506">
        <v>3.8873080240000002</v>
      </c>
      <c r="R26" s="506">
        <v>4.6955561279999998</v>
      </c>
      <c r="S26" s="506">
        <v>5.673818356</v>
      </c>
      <c r="T26" s="506">
        <v>7.5617991790000003</v>
      </c>
      <c r="U26" s="506">
        <v>7.9348330919999999</v>
      </c>
      <c r="V26" s="506">
        <v>7.4506350360000004</v>
      </c>
      <c r="W26" s="506">
        <v>6.6391986779999996</v>
      </c>
      <c r="X26" s="506">
        <v>5.9490440580000001</v>
      </c>
      <c r="Y26" s="506">
        <v>5.121430202</v>
      </c>
      <c r="Z26" s="506">
        <v>5.3938763720000003</v>
      </c>
      <c r="AA26" s="506">
        <v>6.318822666</v>
      </c>
      <c r="AB26" s="506">
        <v>5.8018356530000004</v>
      </c>
      <c r="AC26" s="506">
        <v>5.0575384330000004</v>
      </c>
      <c r="AD26" s="506">
        <v>4.8647099100000002</v>
      </c>
      <c r="AE26" s="506">
        <v>4.872242526</v>
      </c>
      <c r="AF26" s="506">
        <v>6.4456614090000004</v>
      </c>
      <c r="AG26" s="506">
        <v>6.8473142810000001</v>
      </c>
      <c r="AH26" s="506">
        <v>6.5753620049999997</v>
      </c>
      <c r="AI26" s="506">
        <v>6.0836350149999996</v>
      </c>
      <c r="AJ26" s="506">
        <v>5.387533436</v>
      </c>
      <c r="AK26" s="506">
        <v>5.2873696690000003</v>
      </c>
      <c r="AL26" s="506">
        <v>5.238248349</v>
      </c>
      <c r="AM26" s="506">
        <v>4.0693688689999998</v>
      </c>
      <c r="AN26" s="506">
        <v>3.3995431900000002</v>
      </c>
      <c r="AO26" s="506">
        <v>3.4780546299999999</v>
      </c>
      <c r="AP26" s="506">
        <v>3.7160707249999998</v>
      </c>
      <c r="AQ26" s="506">
        <v>4.9415683570000004</v>
      </c>
      <c r="AR26" s="506">
        <v>5.9416158750000001</v>
      </c>
      <c r="AS26" s="506">
        <v>6.4599275220000001</v>
      </c>
      <c r="AT26" s="506">
        <v>6.5971131270000001</v>
      </c>
      <c r="AU26" s="506">
        <v>5.9464896779999998</v>
      </c>
      <c r="AV26" s="506">
        <v>5.0245793409999999</v>
      </c>
      <c r="AW26" s="506">
        <v>4.7996569600000001</v>
      </c>
      <c r="AX26" s="506">
        <v>4.6521391579999998</v>
      </c>
      <c r="AY26" s="506">
        <v>6.025678214</v>
      </c>
      <c r="AZ26" s="506">
        <v>3.1082411759999999</v>
      </c>
      <c r="BA26" s="506">
        <v>2.8970355539999999</v>
      </c>
      <c r="BB26" s="506">
        <v>3.433539852</v>
      </c>
      <c r="BC26" s="506">
        <v>4.1873160069999997</v>
      </c>
      <c r="BD26" s="705">
        <v>4.7975103020000001</v>
      </c>
      <c r="BE26" s="705">
        <v>5.9325670989999999</v>
      </c>
      <c r="BF26" s="705">
        <v>6.3336071489999997</v>
      </c>
      <c r="BG26" s="705">
        <v>5.9778595140000004</v>
      </c>
      <c r="BH26" s="705">
        <v>5.0643669999999998</v>
      </c>
      <c r="BI26" s="705">
        <v>3.5493070000000002</v>
      </c>
      <c r="BJ26" s="494">
        <v>5.425179</v>
      </c>
      <c r="BK26" s="494">
        <v>6.1807939999999997</v>
      </c>
      <c r="BL26" s="494">
        <v>4.407114</v>
      </c>
      <c r="BM26" s="494">
        <v>2.9036179999999998</v>
      </c>
      <c r="BN26" s="494">
        <v>3.5160840000000002</v>
      </c>
      <c r="BO26" s="494">
        <v>4.0380459999999996</v>
      </c>
      <c r="BP26" s="494">
        <v>5.3101349999999998</v>
      </c>
      <c r="BQ26" s="494">
        <v>6.569966</v>
      </c>
      <c r="BR26" s="494">
        <v>6.731382</v>
      </c>
      <c r="BS26" s="494">
        <v>6.2666310000000003</v>
      </c>
      <c r="BT26" s="494">
        <v>5.0363319999999998</v>
      </c>
      <c r="BU26" s="494">
        <v>4.2446219999999997</v>
      </c>
      <c r="BV26" s="494">
        <v>5.7699179999999997</v>
      </c>
    </row>
    <row r="27" spans="1:74" ht="11.05" customHeight="1" x14ac:dyDescent="0.2">
      <c r="A27" s="253" t="s">
        <v>716</v>
      </c>
      <c r="B27" s="484" t="s">
        <v>1043</v>
      </c>
      <c r="C27" s="506">
        <v>3.7118679999999999</v>
      </c>
      <c r="D27" s="506">
        <v>3.5480139999999998</v>
      </c>
      <c r="E27" s="506">
        <v>3.1865260000000002</v>
      </c>
      <c r="F27" s="506">
        <v>2.6729599999999998</v>
      </c>
      <c r="G27" s="506">
        <v>3.3859940000000002</v>
      </c>
      <c r="H27" s="506">
        <v>3.6130110000000002</v>
      </c>
      <c r="I27" s="506">
        <v>3.7159200000000001</v>
      </c>
      <c r="J27" s="506">
        <v>3.6970000000000001</v>
      </c>
      <c r="K27" s="506">
        <v>3.6033080000000002</v>
      </c>
      <c r="L27" s="506">
        <v>3.1025360000000002</v>
      </c>
      <c r="M27" s="506">
        <v>3.4002919999999999</v>
      </c>
      <c r="N27" s="506">
        <v>3.8012760000000001</v>
      </c>
      <c r="O27" s="506">
        <v>3.799445</v>
      </c>
      <c r="P27" s="506">
        <v>3.3135479999999999</v>
      </c>
      <c r="Q27" s="506">
        <v>3.3692790000000001</v>
      </c>
      <c r="R27" s="506">
        <v>2.9864459999999999</v>
      </c>
      <c r="S27" s="506">
        <v>3.7490230000000002</v>
      </c>
      <c r="T27" s="506">
        <v>3.098792</v>
      </c>
      <c r="U27" s="506">
        <v>3.6683720000000002</v>
      </c>
      <c r="V27" s="506">
        <v>3.6959599999999999</v>
      </c>
      <c r="W27" s="506">
        <v>3.5942560000000001</v>
      </c>
      <c r="X27" s="506">
        <v>2.173943</v>
      </c>
      <c r="Y27" s="506">
        <v>2.9732289999999999</v>
      </c>
      <c r="Z27" s="506">
        <v>3.788964</v>
      </c>
      <c r="AA27" s="506">
        <v>3.8017599999999998</v>
      </c>
      <c r="AB27" s="506">
        <v>3.436429</v>
      </c>
      <c r="AC27" s="506">
        <v>3.7768609999999998</v>
      </c>
      <c r="AD27" s="506">
        <v>3.0412110000000001</v>
      </c>
      <c r="AE27" s="506">
        <v>3.2358560000000001</v>
      </c>
      <c r="AF27" s="506">
        <v>3.5916060000000001</v>
      </c>
      <c r="AG27" s="506">
        <v>3.6884830000000002</v>
      </c>
      <c r="AH27" s="506">
        <v>3.693044</v>
      </c>
      <c r="AI27" s="506">
        <v>3.339127</v>
      </c>
      <c r="AJ27" s="506">
        <v>2.9391880000000001</v>
      </c>
      <c r="AK27" s="506">
        <v>3.274051</v>
      </c>
      <c r="AL27" s="506">
        <v>3.789339</v>
      </c>
      <c r="AM27" s="506">
        <v>3.7845529999999998</v>
      </c>
      <c r="AN27" s="506">
        <v>3.424328</v>
      </c>
      <c r="AO27" s="506">
        <v>3.2895500000000002</v>
      </c>
      <c r="AP27" s="506">
        <v>2.6939980000000001</v>
      </c>
      <c r="AQ27" s="506">
        <v>2.9067599999999998</v>
      </c>
      <c r="AR27" s="506">
        <v>3.4186960000000002</v>
      </c>
      <c r="AS27" s="506">
        <v>3.6608830000000001</v>
      </c>
      <c r="AT27" s="506">
        <v>3.6597909999999998</v>
      </c>
      <c r="AU27" s="506">
        <v>3.5594450000000002</v>
      </c>
      <c r="AV27" s="506">
        <v>3.2362950000000001</v>
      </c>
      <c r="AW27" s="506">
        <v>3.258429</v>
      </c>
      <c r="AX27" s="506">
        <v>3.7871419999999998</v>
      </c>
      <c r="AY27" s="506">
        <v>3.437319</v>
      </c>
      <c r="AZ27" s="506">
        <v>3.499822</v>
      </c>
      <c r="BA27" s="506">
        <v>3.056362</v>
      </c>
      <c r="BB27" s="506">
        <v>2.6479370000000002</v>
      </c>
      <c r="BC27" s="506">
        <v>2.8821430000000001</v>
      </c>
      <c r="BD27" s="705">
        <v>3.5296569999999998</v>
      </c>
      <c r="BE27" s="705">
        <v>3.4075139999999999</v>
      </c>
      <c r="BF27" s="705">
        <v>3.6099359999999998</v>
      </c>
      <c r="BG27" s="705">
        <v>3.5639379999999998</v>
      </c>
      <c r="BH27" s="705">
        <v>2.5639099999999999</v>
      </c>
      <c r="BI27" s="705">
        <v>2.7242999999999999</v>
      </c>
      <c r="BJ27" s="494">
        <v>3.69774</v>
      </c>
      <c r="BK27" s="494">
        <v>3.69774</v>
      </c>
      <c r="BL27" s="494">
        <v>3.33989</v>
      </c>
      <c r="BM27" s="494">
        <v>3.69774</v>
      </c>
      <c r="BN27" s="494">
        <v>3.1000100000000002</v>
      </c>
      <c r="BO27" s="494">
        <v>3.2747099999999998</v>
      </c>
      <c r="BP27" s="494">
        <v>3.5784600000000002</v>
      </c>
      <c r="BQ27" s="494">
        <v>3.69774</v>
      </c>
      <c r="BR27" s="494">
        <v>3.69774</v>
      </c>
      <c r="BS27" s="494">
        <v>3.29623</v>
      </c>
      <c r="BT27" s="494">
        <v>2.88931</v>
      </c>
      <c r="BU27" s="494">
        <v>3.5784600000000002</v>
      </c>
      <c r="BV27" s="494">
        <v>3.69774</v>
      </c>
    </row>
    <row r="28" spans="1:74" ht="11.05" customHeight="1" x14ac:dyDescent="0.2">
      <c r="A28" s="253" t="s">
        <v>717</v>
      </c>
      <c r="B28" s="484" t="s">
        <v>1036</v>
      </c>
      <c r="C28" s="506">
        <v>3.3363654E-2</v>
      </c>
      <c r="D28" s="506">
        <v>6.5823233999999994E-2</v>
      </c>
      <c r="E28" s="506">
        <v>6.2343694999999998E-2</v>
      </c>
      <c r="F28" s="506">
        <v>7.5226935999999994E-2</v>
      </c>
      <c r="G28" s="506">
        <v>8.2035194000000006E-2</v>
      </c>
      <c r="H28" s="506">
        <v>3.7925924999999999E-2</v>
      </c>
      <c r="I28" s="506">
        <v>5.1283200000000001E-2</v>
      </c>
      <c r="J28" s="506">
        <v>4.0199430000000001E-2</v>
      </c>
      <c r="K28" s="506">
        <v>5.3614045999999999E-2</v>
      </c>
      <c r="L28" s="506">
        <v>5.2564832999999998E-2</v>
      </c>
      <c r="M28" s="506">
        <v>3.3560316999999999E-2</v>
      </c>
      <c r="N28" s="506">
        <v>3.6952145999999998E-2</v>
      </c>
      <c r="O28" s="506">
        <v>4.985175E-2</v>
      </c>
      <c r="P28" s="506">
        <v>2.7798435999999999E-2</v>
      </c>
      <c r="Q28" s="506">
        <v>4.4890034000000002E-2</v>
      </c>
      <c r="R28" s="506">
        <v>4.0664240999999997E-2</v>
      </c>
      <c r="S28" s="506">
        <v>8.2953750000000007E-2</v>
      </c>
      <c r="T28" s="506">
        <v>6.1877828000000003E-2</v>
      </c>
      <c r="U28" s="506">
        <v>6.0968872E-2</v>
      </c>
      <c r="V28" s="506">
        <v>4.2277158000000002E-2</v>
      </c>
      <c r="W28" s="506">
        <v>2.8733069E-2</v>
      </c>
      <c r="X28" s="506">
        <v>3.1283705000000002E-2</v>
      </c>
      <c r="Y28" s="506">
        <v>2.7598146E-2</v>
      </c>
      <c r="Z28" s="506">
        <v>3.0337270999999999E-2</v>
      </c>
      <c r="AA28" s="506">
        <v>1.841166E-2</v>
      </c>
      <c r="AB28" s="506">
        <v>2.1084678999999999E-2</v>
      </c>
      <c r="AC28" s="506">
        <v>2.6995412999999999E-2</v>
      </c>
      <c r="AD28" s="506">
        <v>5.1024903000000003E-2</v>
      </c>
      <c r="AE28" s="506">
        <v>4.0160186E-2</v>
      </c>
      <c r="AF28" s="506">
        <v>3.9382013E-2</v>
      </c>
      <c r="AG28" s="506">
        <v>2.6326324000000002E-2</v>
      </c>
      <c r="AH28" s="506">
        <v>2.354844E-2</v>
      </c>
      <c r="AI28" s="506">
        <v>2.5319065000000002E-2</v>
      </c>
      <c r="AJ28" s="506">
        <v>1.9280802999999999E-2</v>
      </c>
      <c r="AK28" s="506">
        <v>2.3441131E-2</v>
      </c>
      <c r="AL28" s="506">
        <v>3.5867613E-2</v>
      </c>
      <c r="AM28" s="506">
        <v>1.7274999999999999E-2</v>
      </c>
      <c r="AN28" s="506">
        <v>2.4573000000000001E-2</v>
      </c>
      <c r="AO28" s="506">
        <v>6.1385000000000002E-2</v>
      </c>
      <c r="AP28" s="506">
        <v>5.407E-2</v>
      </c>
      <c r="AQ28" s="506">
        <v>1.4540000000000001E-2</v>
      </c>
      <c r="AR28" s="506">
        <v>2.0326E-2</v>
      </c>
      <c r="AS28" s="506">
        <v>3.5473999999999999E-2</v>
      </c>
      <c r="AT28" s="506">
        <v>4.6496000000000003E-2</v>
      </c>
      <c r="AU28" s="506">
        <v>3.2079000000000003E-2</v>
      </c>
      <c r="AV28" s="506">
        <v>2.1815000000000001E-2</v>
      </c>
      <c r="AW28" s="506">
        <v>1.3121000000000001E-2</v>
      </c>
      <c r="AX28" s="506">
        <v>7.9260000000000008E-3</v>
      </c>
      <c r="AY28" s="506">
        <v>0.101322023</v>
      </c>
      <c r="AZ28" s="506">
        <v>5.9660444999999999E-2</v>
      </c>
      <c r="BA28" s="506">
        <v>6.3716815999999996E-2</v>
      </c>
      <c r="BB28" s="506">
        <v>2.0769577000000001E-2</v>
      </c>
      <c r="BC28" s="506">
        <v>4.9531413000000003E-2</v>
      </c>
      <c r="BD28" s="705">
        <v>6.8396890000000004E-3</v>
      </c>
      <c r="BE28" s="705">
        <v>6.4616960000000003E-3</v>
      </c>
      <c r="BF28" s="705">
        <v>5.7552463999999998E-2</v>
      </c>
      <c r="BG28" s="705">
        <v>5.5916746000000003E-2</v>
      </c>
      <c r="BH28" s="705">
        <v>4.0640700000000002E-2</v>
      </c>
      <c r="BI28" s="705">
        <v>3.6460300000000001E-2</v>
      </c>
      <c r="BJ28" s="494">
        <v>3.4963099999999997E-2</v>
      </c>
      <c r="BK28" s="494">
        <v>4.5616200000000003E-2</v>
      </c>
      <c r="BL28" s="494">
        <v>4.0808400000000002E-2</v>
      </c>
      <c r="BM28" s="494">
        <v>5.8172300000000003E-2</v>
      </c>
      <c r="BN28" s="494">
        <v>7.08979E-2</v>
      </c>
      <c r="BO28" s="494">
        <v>6.8521399999999996E-2</v>
      </c>
      <c r="BP28" s="494">
        <v>6.0458699999999997E-2</v>
      </c>
      <c r="BQ28" s="494">
        <v>5.04299E-2</v>
      </c>
      <c r="BR28" s="494">
        <v>4.3683899999999998E-2</v>
      </c>
      <c r="BS28" s="494">
        <v>4.0747699999999998E-2</v>
      </c>
      <c r="BT28" s="494">
        <v>3.24447E-2</v>
      </c>
      <c r="BU28" s="494">
        <v>3.2313000000000001E-2</v>
      </c>
      <c r="BV28" s="494">
        <v>3.27222E-2</v>
      </c>
    </row>
    <row r="29" spans="1:74" ht="11.05" customHeight="1" x14ac:dyDescent="0.2">
      <c r="A29" s="253" t="s">
        <v>718</v>
      </c>
      <c r="B29" s="484" t="s">
        <v>1049</v>
      </c>
      <c r="C29" s="506">
        <v>7.4553883159999996</v>
      </c>
      <c r="D29" s="506">
        <v>7.262333065</v>
      </c>
      <c r="E29" s="506">
        <v>7.2240454410000003</v>
      </c>
      <c r="F29" s="506">
        <v>7.6193987410000004</v>
      </c>
      <c r="G29" s="506">
        <v>8.2477058289999992</v>
      </c>
      <c r="H29" s="506">
        <v>8.7366701750000004</v>
      </c>
      <c r="I29" s="506">
        <v>7.7052674310000002</v>
      </c>
      <c r="J29" s="506">
        <v>7.0702537650000004</v>
      </c>
      <c r="K29" s="506">
        <v>5.7566031100000004</v>
      </c>
      <c r="L29" s="506">
        <v>7.6861877859999996</v>
      </c>
      <c r="M29" s="506">
        <v>7.6479639309999996</v>
      </c>
      <c r="N29" s="506">
        <v>8.2956480700000004</v>
      </c>
      <c r="O29" s="506">
        <v>7.8765908759999999</v>
      </c>
      <c r="P29" s="506">
        <v>6.3963201659999998</v>
      </c>
      <c r="Q29" s="506">
        <v>10.866799826999999</v>
      </c>
      <c r="R29" s="506">
        <v>9.5155620610000007</v>
      </c>
      <c r="S29" s="506">
        <v>9.9117584189999999</v>
      </c>
      <c r="T29" s="506">
        <v>8.0731541419999999</v>
      </c>
      <c r="U29" s="506">
        <v>6.8816424439999997</v>
      </c>
      <c r="V29" s="506">
        <v>8.4139649819999995</v>
      </c>
      <c r="W29" s="506">
        <v>8.0155841609999996</v>
      </c>
      <c r="X29" s="506">
        <v>9.4825498719999999</v>
      </c>
      <c r="Y29" s="506">
        <v>9.1696236530000004</v>
      </c>
      <c r="Z29" s="506">
        <v>10.152901803000001</v>
      </c>
      <c r="AA29" s="506">
        <v>9.3736941280000003</v>
      </c>
      <c r="AB29" s="506">
        <v>9.4525187739999996</v>
      </c>
      <c r="AC29" s="506">
        <v>12.010543963</v>
      </c>
      <c r="AD29" s="506">
        <v>13.176274337000001</v>
      </c>
      <c r="AE29" s="506">
        <v>14.05774429</v>
      </c>
      <c r="AF29" s="506">
        <v>11.876462825999999</v>
      </c>
      <c r="AG29" s="506">
        <v>11.326434410999999</v>
      </c>
      <c r="AH29" s="506">
        <v>8.4669747710000003</v>
      </c>
      <c r="AI29" s="506">
        <v>7.9285287919999998</v>
      </c>
      <c r="AJ29" s="506">
        <v>9.2918863040000002</v>
      </c>
      <c r="AK29" s="506">
        <v>10.039282908000001</v>
      </c>
      <c r="AL29" s="506">
        <v>9.5845065369999993</v>
      </c>
      <c r="AM29" s="506">
        <v>12.045815768000001</v>
      </c>
      <c r="AN29" s="506">
        <v>11.260866096000001</v>
      </c>
      <c r="AO29" s="506">
        <v>12.761089935999999</v>
      </c>
      <c r="AP29" s="506">
        <v>12.401765344999999</v>
      </c>
      <c r="AQ29" s="506">
        <v>10.163459151</v>
      </c>
      <c r="AR29" s="506">
        <v>11.121997601</v>
      </c>
      <c r="AS29" s="506">
        <v>12.417555776</v>
      </c>
      <c r="AT29" s="506">
        <v>11.228318621</v>
      </c>
      <c r="AU29" s="506">
        <v>10.036701104</v>
      </c>
      <c r="AV29" s="506">
        <v>11.142533352999999</v>
      </c>
      <c r="AW29" s="506">
        <v>9.4545978739999992</v>
      </c>
      <c r="AX29" s="506">
        <v>11.101226863000001</v>
      </c>
      <c r="AY29" s="506">
        <v>10.562380263</v>
      </c>
      <c r="AZ29" s="506">
        <v>13.107415230999999</v>
      </c>
      <c r="BA29" s="506">
        <v>13.225258501000001</v>
      </c>
      <c r="BB29" s="506">
        <v>14.574050638999999</v>
      </c>
      <c r="BC29" s="506">
        <v>13.623860167</v>
      </c>
      <c r="BD29" s="705">
        <v>14.128490061999999</v>
      </c>
      <c r="BE29" s="705">
        <v>12.397736371000001</v>
      </c>
      <c r="BF29" s="705">
        <v>12.172229999000001</v>
      </c>
      <c r="BG29" s="705">
        <v>10.153107209</v>
      </c>
      <c r="BH29" s="705">
        <v>13.469010000000001</v>
      </c>
      <c r="BI29" s="705">
        <v>13.67623</v>
      </c>
      <c r="BJ29" s="494">
        <v>13.32203</v>
      </c>
      <c r="BK29" s="494">
        <v>11.556850000000001</v>
      </c>
      <c r="BL29" s="494">
        <v>13.28739</v>
      </c>
      <c r="BM29" s="494">
        <v>16.03886</v>
      </c>
      <c r="BN29" s="494">
        <v>17.535640000000001</v>
      </c>
      <c r="BO29" s="494">
        <v>17.228680000000001</v>
      </c>
      <c r="BP29" s="494">
        <v>17.997640000000001</v>
      </c>
      <c r="BQ29" s="494">
        <v>16.170010000000001</v>
      </c>
      <c r="BR29" s="494">
        <v>15.66779</v>
      </c>
      <c r="BS29" s="494">
        <v>13.248799999999999</v>
      </c>
      <c r="BT29" s="494">
        <v>15.292590000000001</v>
      </c>
      <c r="BU29" s="494">
        <v>14.785410000000001</v>
      </c>
      <c r="BV29" s="494">
        <v>14.80031</v>
      </c>
    </row>
    <row r="30" spans="1:74" ht="11.05" customHeight="1" x14ac:dyDescent="0.2">
      <c r="A30" s="253" t="s">
        <v>719</v>
      </c>
      <c r="B30" s="516" t="s">
        <v>1050</v>
      </c>
      <c r="C30" s="506">
        <v>0.13650770500000001</v>
      </c>
      <c r="D30" s="506">
        <v>0.141480568</v>
      </c>
      <c r="E30" s="506">
        <v>0.12436261699999999</v>
      </c>
      <c r="F30" s="506">
        <v>0.10387134200000001</v>
      </c>
      <c r="G30" s="506">
        <v>0.11810567900000001</v>
      </c>
      <c r="H30" s="506">
        <v>0.107209181</v>
      </c>
      <c r="I30" s="506">
        <v>0.118642795</v>
      </c>
      <c r="J30" s="506">
        <v>0.14517975699999999</v>
      </c>
      <c r="K30" s="506">
        <v>0.11455332</v>
      </c>
      <c r="L30" s="506">
        <v>0.11851856400000001</v>
      </c>
      <c r="M30" s="506">
        <v>0.15525117399999999</v>
      </c>
      <c r="N30" s="506">
        <v>0.147795697</v>
      </c>
      <c r="O30" s="506">
        <v>0.138803337</v>
      </c>
      <c r="P30" s="506">
        <v>0.11363150399999999</v>
      </c>
      <c r="Q30" s="506">
        <v>3.4717080999999997E-2</v>
      </c>
      <c r="R30" s="506">
        <v>0.101852585</v>
      </c>
      <c r="S30" s="506">
        <v>9.6236774999999997E-2</v>
      </c>
      <c r="T30" s="506">
        <v>0.12481921</v>
      </c>
      <c r="U30" s="506">
        <v>0.13320518200000001</v>
      </c>
      <c r="V30" s="506">
        <v>0.145900788</v>
      </c>
      <c r="W30" s="506">
        <v>0.142540747</v>
      </c>
      <c r="X30" s="506">
        <v>0.17033233</v>
      </c>
      <c r="Y30" s="506">
        <v>0.134184145</v>
      </c>
      <c r="Z30" s="506">
        <v>0.113602469</v>
      </c>
      <c r="AA30" s="506">
        <v>0.11755508100000001</v>
      </c>
      <c r="AB30" s="506">
        <v>0.18735367999999999</v>
      </c>
      <c r="AC30" s="506">
        <v>0.112483529</v>
      </c>
      <c r="AD30" s="506">
        <v>0.14308072799999999</v>
      </c>
      <c r="AE30" s="506">
        <v>0.174936275</v>
      </c>
      <c r="AF30" s="506">
        <v>0.12432515600000001</v>
      </c>
      <c r="AG30" s="506">
        <v>0.13279948699999999</v>
      </c>
      <c r="AH30" s="506">
        <v>9.9583426000000003E-2</v>
      </c>
      <c r="AI30" s="506">
        <v>0.116981869</v>
      </c>
      <c r="AJ30" s="506">
        <v>0.102338689</v>
      </c>
      <c r="AK30" s="506">
        <v>8.1768909000000001E-2</v>
      </c>
      <c r="AL30" s="506">
        <v>0.14554678900000001</v>
      </c>
      <c r="AM30" s="506">
        <v>8.7488653999999999E-2</v>
      </c>
      <c r="AN30" s="506">
        <v>7.8329291999999995E-2</v>
      </c>
      <c r="AO30" s="506">
        <v>8.7736471999999996E-2</v>
      </c>
      <c r="AP30" s="506">
        <v>0.103123065</v>
      </c>
      <c r="AQ30" s="506">
        <v>0.12337247799999999</v>
      </c>
      <c r="AR30" s="506">
        <v>0.102918836</v>
      </c>
      <c r="AS30" s="506">
        <v>9.7405884999999998E-2</v>
      </c>
      <c r="AT30" s="506">
        <v>0.13397814799999999</v>
      </c>
      <c r="AU30" s="506">
        <v>9.9534392999999999E-2</v>
      </c>
      <c r="AV30" s="506">
        <v>7.1196891999999998E-2</v>
      </c>
      <c r="AW30" s="506">
        <v>7.1869874E-2</v>
      </c>
      <c r="AX30" s="506">
        <v>0.114023845</v>
      </c>
      <c r="AY30" s="506">
        <v>0.13435995100000001</v>
      </c>
      <c r="AZ30" s="506">
        <v>4.5196646E-2</v>
      </c>
      <c r="BA30" s="506">
        <v>0.121726945</v>
      </c>
      <c r="BB30" s="506">
        <v>0.118294013</v>
      </c>
      <c r="BC30" s="506">
        <v>8.3761572000000006E-2</v>
      </c>
      <c r="BD30" s="705">
        <v>0.106771914</v>
      </c>
      <c r="BE30" s="705">
        <v>8.9872241000000005E-2</v>
      </c>
      <c r="BF30" s="705">
        <v>0.108386818</v>
      </c>
      <c r="BG30" s="705">
        <v>9.3395180999999994E-2</v>
      </c>
      <c r="BH30" s="705">
        <v>9.2377299999999996E-2</v>
      </c>
      <c r="BI30" s="705">
        <v>8.7831999999999993E-2</v>
      </c>
      <c r="BJ30" s="494">
        <v>9.7571500000000005E-2</v>
      </c>
      <c r="BK30" s="494">
        <v>7.5511700000000001E-2</v>
      </c>
      <c r="BL30" s="494">
        <v>7.4173299999999998E-2</v>
      </c>
      <c r="BM30" s="494">
        <v>7.2432899999999995E-2</v>
      </c>
      <c r="BN30" s="494">
        <v>8.8944300000000004E-2</v>
      </c>
      <c r="BO30" s="494">
        <v>9.1128299999999995E-2</v>
      </c>
      <c r="BP30" s="494">
        <v>6.4091300000000004E-2</v>
      </c>
      <c r="BQ30" s="494">
        <v>6.13159E-2</v>
      </c>
      <c r="BR30" s="494">
        <v>7.1152300000000002E-2</v>
      </c>
      <c r="BS30" s="494">
        <v>5.7619499999999997E-2</v>
      </c>
      <c r="BT30" s="494">
        <v>4.1695799999999998E-2</v>
      </c>
      <c r="BU30" s="494">
        <v>3.5351E-2</v>
      </c>
      <c r="BV30" s="494">
        <v>7.0316799999999999E-2</v>
      </c>
    </row>
    <row r="31" spans="1:74" ht="11.05" customHeight="1" x14ac:dyDescent="0.2">
      <c r="A31" s="253" t="s">
        <v>721</v>
      </c>
      <c r="B31" s="514" t="s">
        <v>1051</v>
      </c>
      <c r="C31" s="506">
        <v>29.034420000000001</v>
      </c>
      <c r="D31" s="506">
        <v>28.004712000000001</v>
      </c>
      <c r="E31" s="506">
        <v>28.236516999999999</v>
      </c>
      <c r="F31" s="506">
        <v>26.959955999999998</v>
      </c>
      <c r="G31" s="506">
        <v>31.274932</v>
      </c>
      <c r="H31" s="506">
        <v>35.520856000000002</v>
      </c>
      <c r="I31" s="506">
        <v>40.306396999999997</v>
      </c>
      <c r="J31" s="506">
        <v>40.843271000000001</v>
      </c>
      <c r="K31" s="506">
        <v>32.758505</v>
      </c>
      <c r="L31" s="506">
        <v>31.253854</v>
      </c>
      <c r="M31" s="506">
        <v>27.294096</v>
      </c>
      <c r="N31" s="506">
        <v>30.292216</v>
      </c>
      <c r="O31" s="506">
        <v>30.80788677</v>
      </c>
      <c r="P31" s="506">
        <v>29.07333285</v>
      </c>
      <c r="Q31" s="506">
        <v>27.350377250000001</v>
      </c>
      <c r="R31" s="506">
        <v>28.07953088</v>
      </c>
      <c r="S31" s="506">
        <v>31.779617959999999</v>
      </c>
      <c r="T31" s="506">
        <v>37.34224202</v>
      </c>
      <c r="U31" s="506">
        <v>39.569852060000002</v>
      </c>
      <c r="V31" s="506">
        <v>41.383135869999997</v>
      </c>
      <c r="W31" s="506">
        <v>36.535030519999999</v>
      </c>
      <c r="X31" s="506">
        <v>32.650765100000001</v>
      </c>
      <c r="Y31" s="506">
        <v>27.952137830000002</v>
      </c>
      <c r="Z31" s="506">
        <v>30.17727987</v>
      </c>
      <c r="AA31" s="506">
        <v>33.388903999999997</v>
      </c>
      <c r="AB31" s="506">
        <v>31.269724</v>
      </c>
      <c r="AC31" s="506">
        <v>30.479234999999999</v>
      </c>
      <c r="AD31" s="506">
        <v>30.784697000000001</v>
      </c>
      <c r="AE31" s="506">
        <v>38.454478000000002</v>
      </c>
      <c r="AF31" s="506">
        <v>42.032294999999998</v>
      </c>
      <c r="AG31" s="506">
        <v>45.973782</v>
      </c>
      <c r="AH31" s="506">
        <v>42.980438999999997</v>
      </c>
      <c r="AI31" s="506">
        <v>37.405346000000002</v>
      </c>
      <c r="AJ31" s="506">
        <v>32.164444000000003</v>
      </c>
      <c r="AK31" s="506">
        <v>31.167998999999998</v>
      </c>
      <c r="AL31" s="506">
        <v>33.783067000000003</v>
      </c>
      <c r="AM31" s="506">
        <v>32.159939151000003</v>
      </c>
      <c r="AN31" s="506">
        <v>30.222638588999999</v>
      </c>
      <c r="AO31" s="506">
        <v>31.752755211</v>
      </c>
      <c r="AP31" s="506">
        <v>30.665596739000001</v>
      </c>
      <c r="AQ31" s="506">
        <v>36.448542756999998</v>
      </c>
      <c r="AR31" s="506">
        <v>42.661311380000001</v>
      </c>
      <c r="AS31" s="506">
        <v>47.422301642000001</v>
      </c>
      <c r="AT31" s="506">
        <v>50.241383749999997</v>
      </c>
      <c r="AU31" s="506">
        <v>42.949535140000002</v>
      </c>
      <c r="AV31" s="506">
        <v>35.385555740999997</v>
      </c>
      <c r="AW31" s="506">
        <v>31.332419676000001</v>
      </c>
      <c r="AX31" s="506">
        <v>33.271041646</v>
      </c>
      <c r="AY31" s="506">
        <v>38.180347415999996</v>
      </c>
      <c r="AZ31" s="506">
        <v>30.625006802000001</v>
      </c>
      <c r="BA31" s="506">
        <v>32.201000219999997</v>
      </c>
      <c r="BB31" s="506">
        <v>33.456731040999998</v>
      </c>
      <c r="BC31" s="506">
        <v>39.970653460999998</v>
      </c>
      <c r="BD31" s="705">
        <v>44.378013209999999</v>
      </c>
      <c r="BE31" s="705">
        <v>44.544585556000001</v>
      </c>
      <c r="BF31" s="705">
        <v>49.267765415</v>
      </c>
      <c r="BG31" s="705">
        <v>40.996458804</v>
      </c>
      <c r="BH31" s="705">
        <v>39.2517</v>
      </c>
      <c r="BI31" s="705">
        <v>33.350119999999997</v>
      </c>
      <c r="BJ31" s="494">
        <v>37.511490000000002</v>
      </c>
      <c r="BK31" s="494">
        <v>38.499130000000001</v>
      </c>
      <c r="BL31" s="494">
        <v>33.557209999999998</v>
      </c>
      <c r="BM31" s="494">
        <v>34.313429999999997</v>
      </c>
      <c r="BN31" s="494">
        <v>34.985199999999999</v>
      </c>
      <c r="BO31" s="494">
        <v>41.054729999999999</v>
      </c>
      <c r="BP31" s="494">
        <v>45.381990000000002</v>
      </c>
      <c r="BQ31" s="494">
        <v>49.555810000000001</v>
      </c>
      <c r="BR31" s="494">
        <v>50.51596</v>
      </c>
      <c r="BS31" s="494">
        <v>43.44764</v>
      </c>
      <c r="BT31" s="494">
        <v>39.521099999999997</v>
      </c>
      <c r="BU31" s="494">
        <v>36.043590000000002</v>
      </c>
      <c r="BV31" s="494">
        <v>39.054279999999999</v>
      </c>
    </row>
    <row r="32" spans="1:74" ht="11.05" customHeight="1" x14ac:dyDescent="0.2">
      <c r="A32" s="248"/>
      <c r="B32" s="68" t="s">
        <v>759</v>
      </c>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507"/>
      <c r="AA32" s="507"/>
      <c r="AB32" s="507"/>
      <c r="AC32" s="507"/>
      <c r="AD32" s="507"/>
      <c r="AE32" s="507"/>
      <c r="AF32" s="507"/>
      <c r="AG32" s="507"/>
      <c r="AH32" s="507"/>
      <c r="AI32" s="507"/>
      <c r="AJ32" s="507"/>
      <c r="AK32" s="507"/>
      <c r="AL32" s="507"/>
      <c r="AM32" s="507"/>
      <c r="AN32" s="507"/>
      <c r="AO32" s="507"/>
      <c r="AP32" s="507"/>
      <c r="AQ32" s="507"/>
      <c r="AR32" s="507"/>
      <c r="AS32" s="507"/>
      <c r="AT32" s="507"/>
      <c r="AU32" s="507"/>
      <c r="AV32" s="507"/>
      <c r="AW32" s="507"/>
      <c r="AX32" s="507"/>
      <c r="AY32" s="507"/>
      <c r="AZ32" s="507"/>
      <c r="BA32" s="507"/>
      <c r="BB32" s="507"/>
      <c r="BC32" s="507"/>
      <c r="BD32" s="776"/>
      <c r="BE32" s="776"/>
      <c r="BF32" s="776"/>
      <c r="BG32" s="776"/>
      <c r="BH32" s="776"/>
      <c r="BI32" s="776"/>
      <c r="BJ32" s="512"/>
      <c r="BK32" s="512"/>
      <c r="BL32" s="512"/>
      <c r="BM32" s="512"/>
      <c r="BN32" s="512"/>
      <c r="BO32" s="512"/>
      <c r="BP32" s="512"/>
      <c r="BQ32" s="512"/>
      <c r="BR32" s="512"/>
      <c r="BS32" s="512"/>
      <c r="BT32" s="512"/>
      <c r="BU32" s="512"/>
      <c r="BV32" s="512"/>
    </row>
    <row r="33" spans="1:74" s="316" customFormat="1" ht="11.05" customHeight="1" x14ac:dyDescent="0.2">
      <c r="A33" s="513" t="s">
        <v>728</v>
      </c>
      <c r="B33" s="515" t="s">
        <v>1048</v>
      </c>
      <c r="C33" s="337">
        <v>34.474945912999999</v>
      </c>
      <c r="D33" s="337">
        <v>33.138298038000002</v>
      </c>
      <c r="E33" s="337">
        <v>31.618597055999999</v>
      </c>
      <c r="F33" s="337">
        <v>27.798332211999998</v>
      </c>
      <c r="G33" s="337">
        <v>29.959048417000002</v>
      </c>
      <c r="H33" s="337">
        <v>31.420783523000001</v>
      </c>
      <c r="I33" s="337">
        <v>36.056159604000001</v>
      </c>
      <c r="J33" s="337">
        <v>36.213374082000001</v>
      </c>
      <c r="K33" s="337">
        <v>30.697858596</v>
      </c>
      <c r="L33" s="337">
        <v>29.948250229999999</v>
      </c>
      <c r="M33" s="337">
        <v>30.315790174</v>
      </c>
      <c r="N33" s="337">
        <v>33.584286210999998</v>
      </c>
      <c r="O33" s="337">
        <v>34.585638795999998</v>
      </c>
      <c r="P33" s="337">
        <v>31.635059355999999</v>
      </c>
      <c r="Q33" s="337">
        <v>31.676649672</v>
      </c>
      <c r="R33" s="337">
        <v>28.104434281</v>
      </c>
      <c r="S33" s="337">
        <v>29.093586384999998</v>
      </c>
      <c r="T33" s="337">
        <v>34.172312320000003</v>
      </c>
      <c r="U33" s="337">
        <v>36.911209079999999</v>
      </c>
      <c r="V33" s="337">
        <v>35.760182768999996</v>
      </c>
      <c r="W33" s="337">
        <v>30.747212053999998</v>
      </c>
      <c r="X33" s="337">
        <v>28.596190131</v>
      </c>
      <c r="Y33" s="337">
        <v>30.686133293000001</v>
      </c>
      <c r="Z33" s="337">
        <v>35.194826333999998</v>
      </c>
      <c r="AA33" s="337">
        <v>36.38484837</v>
      </c>
      <c r="AB33" s="337">
        <v>32.48664625</v>
      </c>
      <c r="AC33" s="337">
        <v>33.150928886999999</v>
      </c>
      <c r="AD33" s="337">
        <v>29.093965176000001</v>
      </c>
      <c r="AE33" s="337">
        <v>31.293890866000002</v>
      </c>
      <c r="AF33" s="337">
        <v>33.492102787999997</v>
      </c>
      <c r="AG33" s="337">
        <v>38.822236959000001</v>
      </c>
      <c r="AH33" s="337">
        <v>37.902866232000001</v>
      </c>
      <c r="AI33" s="337">
        <v>32.435741812000003</v>
      </c>
      <c r="AJ33" s="337">
        <v>29.491044142</v>
      </c>
      <c r="AK33" s="337">
        <v>32.197268033</v>
      </c>
      <c r="AL33" s="337">
        <v>34.412505070000002</v>
      </c>
      <c r="AM33" s="337">
        <v>34.544457328</v>
      </c>
      <c r="AN33" s="337">
        <v>30.767004635999999</v>
      </c>
      <c r="AO33" s="337">
        <v>31.618393963999999</v>
      </c>
      <c r="AP33" s="337">
        <v>27.341586047</v>
      </c>
      <c r="AQ33" s="337">
        <v>30.692488257000001</v>
      </c>
      <c r="AR33" s="337">
        <v>29.534913161999999</v>
      </c>
      <c r="AS33" s="337">
        <v>36.791260504999997</v>
      </c>
      <c r="AT33" s="337">
        <v>36.124226497999999</v>
      </c>
      <c r="AU33" s="337">
        <v>30.169058173</v>
      </c>
      <c r="AV33" s="337">
        <v>29.235886519000001</v>
      </c>
      <c r="AW33" s="337">
        <v>30.449884727000001</v>
      </c>
      <c r="AX33" s="337">
        <v>33.088933853</v>
      </c>
      <c r="AY33" s="337">
        <v>32.796952746000002</v>
      </c>
      <c r="AZ33" s="337">
        <v>29.860861731</v>
      </c>
      <c r="BA33" s="337">
        <v>30.559445626999999</v>
      </c>
      <c r="BB33" s="337">
        <v>27.044423089999999</v>
      </c>
      <c r="BC33" s="337">
        <v>27.711882796000001</v>
      </c>
      <c r="BD33" s="760">
        <v>32.018606198999997</v>
      </c>
      <c r="BE33" s="760">
        <v>36.199990473</v>
      </c>
      <c r="BF33" s="760">
        <v>34.403855223000001</v>
      </c>
      <c r="BG33" s="760">
        <v>29.204748852000002</v>
      </c>
      <c r="BH33" s="760">
        <v>28.114840000000001</v>
      </c>
      <c r="BI33" s="760">
        <v>30.028130000000001</v>
      </c>
      <c r="BJ33" s="500">
        <v>33.701729999999998</v>
      </c>
      <c r="BK33" s="500">
        <v>34.355919999999998</v>
      </c>
      <c r="BL33" s="500">
        <v>29.98029</v>
      </c>
      <c r="BM33" s="500">
        <v>31.272300000000001</v>
      </c>
      <c r="BN33" s="500">
        <v>29.177969999999998</v>
      </c>
      <c r="BO33" s="500">
        <v>30.120170000000002</v>
      </c>
      <c r="BP33" s="500">
        <v>32.865519999999997</v>
      </c>
      <c r="BQ33" s="500">
        <v>37.40258</v>
      </c>
      <c r="BR33" s="500">
        <v>36.582450000000001</v>
      </c>
      <c r="BS33" s="500">
        <v>31.464739999999999</v>
      </c>
      <c r="BT33" s="500">
        <v>29.386569999999999</v>
      </c>
      <c r="BU33" s="500">
        <v>30.50394</v>
      </c>
      <c r="BV33" s="500">
        <v>34.253039999999999</v>
      </c>
    </row>
    <row r="34" spans="1:74" ht="11.05" customHeight="1" x14ac:dyDescent="0.2">
      <c r="A34" s="253" t="s">
        <v>722</v>
      </c>
      <c r="B34" s="516" t="s">
        <v>1042</v>
      </c>
      <c r="C34" s="506">
        <v>8.5288587820000004</v>
      </c>
      <c r="D34" s="506">
        <v>7.4761617469999999</v>
      </c>
      <c r="E34" s="506">
        <v>8.5126187689999995</v>
      </c>
      <c r="F34" s="506">
        <v>7.170352898</v>
      </c>
      <c r="G34" s="506">
        <v>4.317512335</v>
      </c>
      <c r="H34" s="506">
        <v>5.3940769340000001</v>
      </c>
      <c r="I34" s="506">
        <v>8.4156807689999997</v>
      </c>
      <c r="J34" s="506">
        <v>10.009377531</v>
      </c>
      <c r="K34" s="506">
        <v>9.2826461229999992</v>
      </c>
      <c r="L34" s="506">
        <v>7.7701936720000004</v>
      </c>
      <c r="M34" s="506">
        <v>6.3898621359999996</v>
      </c>
      <c r="N34" s="506">
        <v>8.1069907029999992</v>
      </c>
      <c r="O34" s="506">
        <v>7.7339936890000001</v>
      </c>
      <c r="P34" s="506">
        <v>6.8899493759999997</v>
      </c>
      <c r="Q34" s="506">
        <v>7.4810001450000003</v>
      </c>
      <c r="R34" s="506">
        <v>6.9484933719999997</v>
      </c>
      <c r="S34" s="506">
        <v>5.7593157469999996</v>
      </c>
      <c r="T34" s="506">
        <v>8.2549288740000009</v>
      </c>
      <c r="U34" s="506">
        <v>10.46764817</v>
      </c>
      <c r="V34" s="506">
        <v>10.275682272999999</v>
      </c>
      <c r="W34" s="506">
        <v>8.7981664090000002</v>
      </c>
      <c r="X34" s="506">
        <v>6.7560376240000002</v>
      </c>
      <c r="Y34" s="506">
        <v>7.2731943250000004</v>
      </c>
      <c r="Z34" s="506">
        <v>7.7069069389999996</v>
      </c>
      <c r="AA34" s="506">
        <v>7.5859346490000004</v>
      </c>
      <c r="AB34" s="506">
        <v>6.7361877229999996</v>
      </c>
      <c r="AC34" s="506">
        <v>5.8662121029999996</v>
      </c>
      <c r="AD34" s="506">
        <v>5.899921215</v>
      </c>
      <c r="AE34" s="506">
        <v>4.7123450079999998</v>
      </c>
      <c r="AF34" s="506">
        <v>4.8228631709999998</v>
      </c>
      <c r="AG34" s="506">
        <v>8.4887887650000007</v>
      </c>
      <c r="AH34" s="506">
        <v>9.8591362270000005</v>
      </c>
      <c r="AI34" s="506">
        <v>9.367711087</v>
      </c>
      <c r="AJ34" s="506">
        <v>8.3393546379999997</v>
      </c>
      <c r="AK34" s="506">
        <v>8.3430160079999993</v>
      </c>
      <c r="AL34" s="506">
        <v>9.5703877070000001</v>
      </c>
      <c r="AM34" s="506">
        <v>9.8173880709999999</v>
      </c>
      <c r="AN34" s="506">
        <v>8.2987965599999995</v>
      </c>
      <c r="AO34" s="506">
        <v>9.4811761749999999</v>
      </c>
      <c r="AP34" s="506">
        <v>6.9533880180000001</v>
      </c>
      <c r="AQ34" s="506">
        <v>4.997030809</v>
      </c>
      <c r="AR34" s="506">
        <v>6.7766913500000001</v>
      </c>
      <c r="AS34" s="506">
        <v>10.793222001</v>
      </c>
      <c r="AT34" s="506">
        <v>10.709464176999999</v>
      </c>
      <c r="AU34" s="506">
        <v>9.3253722159999999</v>
      </c>
      <c r="AV34" s="506">
        <v>8.6803831959999993</v>
      </c>
      <c r="AW34" s="506">
        <v>8.4388826980000005</v>
      </c>
      <c r="AX34" s="506">
        <v>9.8059654520000006</v>
      </c>
      <c r="AY34" s="506">
        <v>10.006182313</v>
      </c>
      <c r="AZ34" s="506">
        <v>8.8449959239999991</v>
      </c>
      <c r="BA34" s="506">
        <v>8.3216312180000003</v>
      </c>
      <c r="BB34" s="506">
        <v>6.6992693230000002</v>
      </c>
      <c r="BC34" s="506">
        <v>5.9027114919999999</v>
      </c>
      <c r="BD34" s="705">
        <v>8.0991527889999997</v>
      </c>
      <c r="BE34" s="705">
        <v>11.655807747000001</v>
      </c>
      <c r="BF34" s="705">
        <v>11.011983016</v>
      </c>
      <c r="BG34" s="705">
        <v>9.0802151309999992</v>
      </c>
      <c r="BH34" s="705">
        <v>8.9193213480000004</v>
      </c>
      <c r="BI34" s="705">
        <v>8.5050532410000006</v>
      </c>
      <c r="BJ34" s="494">
        <v>10.223140000000001</v>
      </c>
      <c r="BK34" s="494">
        <v>10.10516</v>
      </c>
      <c r="BL34" s="494">
        <v>7.312379</v>
      </c>
      <c r="BM34" s="494">
        <v>6.7253280000000002</v>
      </c>
      <c r="BN34" s="494">
        <v>5.4250489999999996</v>
      </c>
      <c r="BO34" s="494">
        <v>3.703033</v>
      </c>
      <c r="BP34" s="494">
        <v>5.2087079999999997</v>
      </c>
      <c r="BQ34" s="494">
        <v>10.47776</v>
      </c>
      <c r="BR34" s="494">
        <v>10.71068</v>
      </c>
      <c r="BS34" s="494">
        <v>7.9598430000000002</v>
      </c>
      <c r="BT34" s="494">
        <v>8.0752620000000004</v>
      </c>
      <c r="BU34" s="494">
        <v>7.6493180000000001</v>
      </c>
      <c r="BV34" s="494">
        <v>9.6924790000000005</v>
      </c>
    </row>
    <row r="35" spans="1:74" ht="11.05" customHeight="1" x14ac:dyDescent="0.2">
      <c r="A35" s="253" t="s">
        <v>723</v>
      </c>
      <c r="B35" s="516" t="s">
        <v>474</v>
      </c>
      <c r="C35" s="506">
        <v>9.2897574400000007</v>
      </c>
      <c r="D35" s="506">
        <v>7.6646707679999997</v>
      </c>
      <c r="E35" s="506">
        <v>7.6348706230000003</v>
      </c>
      <c r="F35" s="506">
        <v>6.2389440309999999</v>
      </c>
      <c r="G35" s="506">
        <v>5.4186747349999997</v>
      </c>
      <c r="H35" s="506">
        <v>6.2620167540000002</v>
      </c>
      <c r="I35" s="506">
        <v>8.5278825680000008</v>
      </c>
      <c r="J35" s="506">
        <v>9.8689451120000005</v>
      </c>
      <c r="K35" s="506">
        <v>8.4934763699999998</v>
      </c>
      <c r="L35" s="506">
        <v>8.0402419720000005</v>
      </c>
      <c r="M35" s="506">
        <v>8.0252112289999999</v>
      </c>
      <c r="N35" s="506">
        <v>9.0732423250000007</v>
      </c>
      <c r="O35" s="506">
        <v>8.4581686840000003</v>
      </c>
      <c r="P35" s="506">
        <v>7.9209780009999999</v>
      </c>
      <c r="Q35" s="506">
        <v>8.2333877429999998</v>
      </c>
      <c r="R35" s="506">
        <v>6.0019434250000003</v>
      </c>
      <c r="S35" s="506">
        <v>6.2179489439999998</v>
      </c>
      <c r="T35" s="506">
        <v>8.1834331200000001</v>
      </c>
      <c r="U35" s="506">
        <v>10.214676687000001</v>
      </c>
      <c r="V35" s="506">
        <v>9.6586520539999992</v>
      </c>
      <c r="W35" s="506">
        <v>9.2188936750000003</v>
      </c>
      <c r="X35" s="506">
        <v>8.4718863669999998</v>
      </c>
      <c r="Y35" s="506">
        <v>7.6659358710000003</v>
      </c>
      <c r="Z35" s="506">
        <v>7.9884739619999996</v>
      </c>
      <c r="AA35" s="506">
        <v>8.7431164950000007</v>
      </c>
      <c r="AB35" s="506">
        <v>7.5986228320000002</v>
      </c>
      <c r="AC35" s="506">
        <v>7.7727127539999996</v>
      </c>
      <c r="AD35" s="506">
        <v>6.390132983</v>
      </c>
      <c r="AE35" s="506">
        <v>6.7555069249999997</v>
      </c>
      <c r="AF35" s="506">
        <v>7.3375753450000003</v>
      </c>
      <c r="AG35" s="506">
        <v>9.9951739340000003</v>
      </c>
      <c r="AH35" s="506">
        <v>10.615330370000001</v>
      </c>
      <c r="AI35" s="506">
        <v>9.1324222380000002</v>
      </c>
      <c r="AJ35" s="506">
        <v>8.385279251</v>
      </c>
      <c r="AK35" s="506">
        <v>7.8326144319999997</v>
      </c>
      <c r="AL35" s="506">
        <v>8.4508815269999999</v>
      </c>
      <c r="AM35" s="506">
        <v>8.6759351759999994</v>
      </c>
      <c r="AN35" s="506">
        <v>6.6597801490000004</v>
      </c>
      <c r="AO35" s="506">
        <v>6.8842867180000002</v>
      </c>
      <c r="AP35" s="506">
        <v>5.4293321050000003</v>
      </c>
      <c r="AQ35" s="506">
        <v>4.3934957529999998</v>
      </c>
      <c r="AR35" s="506">
        <v>5.9778961580000001</v>
      </c>
      <c r="AS35" s="506">
        <v>9.1332900890000008</v>
      </c>
      <c r="AT35" s="506">
        <v>9.0872809770000007</v>
      </c>
      <c r="AU35" s="506">
        <v>7.4334908259999999</v>
      </c>
      <c r="AV35" s="506">
        <v>7.635243548</v>
      </c>
      <c r="AW35" s="506">
        <v>7.1257202729999998</v>
      </c>
      <c r="AX35" s="506">
        <v>7.5749830950000003</v>
      </c>
      <c r="AY35" s="506">
        <v>6.9143402150000002</v>
      </c>
      <c r="AZ35" s="506">
        <v>5.8747644140000004</v>
      </c>
      <c r="BA35" s="506">
        <v>4.6473529789999999</v>
      </c>
      <c r="BB35" s="506">
        <v>3.5165066380000001</v>
      </c>
      <c r="BC35" s="506">
        <v>3.1590735599999999</v>
      </c>
      <c r="BD35" s="705">
        <v>4.4369484549999996</v>
      </c>
      <c r="BE35" s="705">
        <v>6.5272583749999997</v>
      </c>
      <c r="BF35" s="705">
        <v>6.5774731519999996</v>
      </c>
      <c r="BG35" s="705">
        <v>6.0316558960000002</v>
      </c>
      <c r="BH35" s="705">
        <v>6.7345370000000004</v>
      </c>
      <c r="BI35" s="705">
        <v>6.3577279999999998</v>
      </c>
      <c r="BJ35" s="494">
        <v>7.5524069999999996</v>
      </c>
      <c r="BK35" s="494">
        <v>6.2794100000000004</v>
      </c>
      <c r="BL35" s="494">
        <v>5.5127569999999997</v>
      </c>
      <c r="BM35" s="494">
        <v>5.3222319999999996</v>
      </c>
      <c r="BN35" s="494">
        <v>3.5395029999999998</v>
      </c>
      <c r="BO35" s="494">
        <v>3.5949430000000002</v>
      </c>
      <c r="BP35" s="494">
        <v>4.8677900000000003</v>
      </c>
      <c r="BQ35" s="494">
        <v>6.6063739999999997</v>
      </c>
      <c r="BR35" s="494">
        <v>8.0118109999999998</v>
      </c>
      <c r="BS35" s="494">
        <v>7.6428459999999996</v>
      </c>
      <c r="BT35" s="494">
        <v>6.9905670000000004</v>
      </c>
      <c r="BU35" s="494">
        <v>6.8374439999999996</v>
      </c>
      <c r="BV35" s="494">
        <v>7.6798549999999999</v>
      </c>
    </row>
    <row r="36" spans="1:74" ht="11.05" customHeight="1" x14ac:dyDescent="0.2">
      <c r="A36" s="253" t="s">
        <v>724</v>
      </c>
      <c r="B36" s="484" t="s">
        <v>1043</v>
      </c>
      <c r="C36" s="506">
        <v>0.86132399999999998</v>
      </c>
      <c r="D36" s="506">
        <v>0.72480299999999998</v>
      </c>
      <c r="E36" s="506">
        <v>0.85381799999999997</v>
      </c>
      <c r="F36" s="506">
        <v>0.83510099999999998</v>
      </c>
      <c r="G36" s="506">
        <v>0.78814099999999998</v>
      </c>
      <c r="H36" s="506">
        <v>0.42041600000000001</v>
      </c>
      <c r="I36" s="506">
        <v>0.76592099999999996</v>
      </c>
      <c r="J36" s="506">
        <v>0.84852399999999994</v>
      </c>
      <c r="K36" s="506">
        <v>0.81708599999999998</v>
      </c>
      <c r="L36" s="506">
        <v>0.85855599999999999</v>
      </c>
      <c r="M36" s="506">
        <v>0.79508800000000002</v>
      </c>
      <c r="N36" s="506">
        <v>0.85827200000000003</v>
      </c>
      <c r="O36" s="506">
        <v>0.86509400000000003</v>
      </c>
      <c r="P36" s="506">
        <v>0.76846099999999995</v>
      </c>
      <c r="Q36" s="506">
        <v>0.84978100000000001</v>
      </c>
      <c r="R36" s="506">
        <v>0.74666699999999997</v>
      </c>
      <c r="S36" s="506">
        <v>0.150615</v>
      </c>
      <c r="T36" s="506">
        <v>0.30405700000000002</v>
      </c>
      <c r="U36" s="506">
        <v>0.84557899999999997</v>
      </c>
      <c r="V36" s="506">
        <v>0.84937600000000002</v>
      </c>
      <c r="W36" s="506">
        <v>0.81538299999999997</v>
      </c>
      <c r="X36" s="506">
        <v>0.84853599999999996</v>
      </c>
      <c r="Y36" s="506">
        <v>0.836592</v>
      </c>
      <c r="Z36" s="506">
        <v>0.63114700000000001</v>
      </c>
      <c r="AA36" s="506">
        <v>0.86758400000000002</v>
      </c>
      <c r="AB36" s="506">
        <v>0.75590000000000002</v>
      </c>
      <c r="AC36" s="506">
        <v>0.85374899999999998</v>
      </c>
      <c r="AD36" s="506">
        <v>0.82738299999999998</v>
      </c>
      <c r="AE36" s="506">
        <v>0.84770000000000001</v>
      </c>
      <c r="AF36" s="506">
        <v>0.65011600000000003</v>
      </c>
      <c r="AG36" s="506">
        <v>0.84089499999999995</v>
      </c>
      <c r="AH36" s="506">
        <v>0.83744300000000005</v>
      </c>
      <c r="AI36" s="506">
        <v>0.82007600000000003</v>
      </c>
      <c r="AJ36" s="506">
        <v>0.85456600000000005</v>
      </c>
      <c r="AK36" s="506">
        <v>0.836503</v>
      </c>
      <c r="AL36" s="506">
        <v>0.85962000000000005</v>
      </c>
      <c r="AM36" s="506">
        <v>0.83122499999999999</v>
      </c>
      <c r="AN36" s="506">
        <v>0.77454000000000001</v>
      </c>
      <c r="AO36" s="506">
        <v>0.83724699999999996</v>
      </c>
      <c r="AP36" s="506">
        <v>0.68923800000000002</v>
      </c>
      <c r="AQ36" s="506">
        <v>9.3605999999999995E-2</v>
      </c>
      <c r="AR36" s="506">
        <v>0.26156499999999999</v>
      </c>
      <c r="AS36" s="506">
        <v>0.83072100000000004</v>
      </c>
      <c r="AT36" s="506">
        <v>0.83983600000000003</v>
      </c>
      <c r="AU36" s="506">
        <v>0.82006299999999999</v>
      </c>
      <c r="AV36" s="506">
        <v>0.82575900000000002</v>
      </c>
      <c r="AW36" s="506">
        <v>0.81478600000000001</v>
      </c>
      <c r="AX36" s="506">
        <v>0.81643200000000005</v>
      </c>
      <c r="AY36" s="506">
        <v>0.85842499999999999</v>
      </c>
      <c r="AZ36" s="506">
        <v>0.80249899999999996</v>
      </c>
      <c r="BA36" s="506">
        <v>0.84143400000000002</v>
      </c>
      <c r="BB36" s="506">
        <v>0.82582299999999997</v>
      </c>
      <c r="BC36" s="506">
        <v>0.84636800000000001</v>
      </c>
      <c r="BD36" s="705">
        <v>0.80575600000000003</v>
      </c>
      <c r="BE36" s="705">
        <v>0.83313499999999996</v>
      </c>
      <c r="BF36" s="705">
        <v>0.84156799999999998</v>
      </c>
      <c r="BG36" s="705">
        <v>0.79703599999999997</v>
      </c>
      <c r="BH36" s="705">
        <v>0.86192000000000002</v>
      </c>
      <c r="BI36" s="705">
        <v>0.83477000000000001</v>
      </c>
      <c r="BJ36" s="494">
        <v>0.82489000000000001</v>
      </c>
      <c r="BK36" s="494">
        <v>0.82489000000000001</v>
      </c>
      <c r="BL36" s="494">
        <v>0.74507000000000001</v>
      </c>
      <c r="BM36" s="494">
        <v>0.82489000000000001</v>
      </c>
      <c r="BN36" s="494">
        <v>0.79827999999999999</v>
      </c>
      <c r="BO36" s="494">
        <v>9.239E-2</v>
      </c>
      <c r="BP36" s="494">
        <v>0.30248999999999998</v>
      </c>
      <c r="BQ36" s="494">
        <v>0.82489000000000001</v>
      </c>
      <c r="BR36" s="494">
        <v>0.82489000000000001</v>
      </c>
      <c r="BS36" s="494">
        <v>0.79827999999999999</v>
      </c>
      <c r="BT36" s="494">
        <v>0.82489000000000001</v>
      </c>
      <c r="BU36" s="494">
        <v>0.79827999999999999</v>
      </c>
      <c r="BV36" s="494">
        <v>0.82489000000000001</v>
      </c>
    </row>
    <row r="37" spans="1:74" ht="11.05" customHeight="1" x14ac:dyDescent="0.2">
      <c r="A37" s="253" t="s">
        <v>725</v>
      </c>
      <c r="B37" s="484" t="s">
        <v>1036</v>
      </c>
      <c r="C37" s="506">
        <v>10.953426904000001</v>
      </c>
      <c r="D37" s="506">
        <v>12.159782756</v>
      </c>
      <c r="E37" s="506">
        <v>9.9725361039999996</v>
      </c>
      <c r="F37" s="506">
        <v>8.8560666460000004</v>
      </c>
      <c r="G37" s="506">
        <v>14.433234233</v>
      </c>
      <c r="H37" s="506">
        <v>14.549704605000001</v>
      </c>
      <c r="I37" s="506">
        <v>13.360276662</v>
      </c>
      <c r="J37" s="506">
        <v>10.874453937</v>
      </c>
      <c r="K37" s="506">
        <v>8.2418304780000007</v>
      </c>
      <c r="L37" s="506">
        <v>8.4942881779999997</v>
      </c>
      <c r="M37" s="506">
        <v>10.231240229000001</v>
      </c>
      <c r="N37" s="506">
        <v>10.477104536000001</v>
      </c>
      <c r="O37" s="506">
        <v>12.764187933000001</v>
      </c>
      <c r="P37" s="506">
        <v>10.594593892000001</v>
      </c>
      <c r="Q37" s="506">
        <v>9.5102256329999992</v>
      </c>
      <c r="R37" s="506">
        <v>8.3805521570000003</v>
      </c>
      <c r="S37" s="506">
        <v>11.065926380000001</v>
      </c>
      <c r="T37" s="506">
        <v>12.044163577000001</v>
      </c>
      <c r="U37" s="506">
        <v>10.060255081999999</v>
      </c>
      <c r="V37" s="506">
        <v>9.2869233510000004</v>
      </c>
      <c r="W37" s="506">
        <v>6.9726328369999999</v>
      </c>
      <c r="X37" s="506">
        <v>7.0887115490000001</v>
      </c>
      <c r="Y37" s="506">
        <v>9.1543874869999993</v>
      </c>
      <c r="Z37" s="506">
        <v>12.582186512</v>
      </c>
      <c r="AA37" s="506">
        <v>13.598125175</v>
      </c>
      <c r="AB37" s="506">
        <v>11.3260217</v>
      </c>
      <c r="AC37" s="506">
        <v>12.188713533</v>
      </c>
      <c r="AD37" s="506">
        <v>8.787450904</v>
      </c>
      <c r="AE37" s="506">
        <v>11.970655131999999</v>
      </c>
      <c r="AF37" s="506">
        <v>14.719814896000001</v>
      </c>
      <c r="AG37" s="506">
        <v>13.993031886000001</v>
      </c>
      <c r="AH37" s="506">
        <v>11.182899983</v>
      </c>
      <c r="AI37" s="506">
        <v>7.8584555270000003</v>
      </c>
      <c r="AJ37" s="506">
        <v>6.8197950699999996</v>
      </c>
      <c r="AK37" s="506">
        <v>9.4030789759999998</v>
      </c>
      <c r="AL37" s="506">
        <v>9.6318691320000003</v>
      </c>
      <c r="AM37" s="506">
        <v>9.7925876029999994</v>
      </c>
      <c r="AN37" s="506">
        <v>8.3793018830000001</v>
      </c>
      <c r="AO37" s="506">
        <v>7.887113652</v>
      </c>
      <c r="AP37" s="506">
        <v>7.3952429940000002</v>
      </c>
      <c r="AQ37" s="506">
        <v>14.960927971</v>
      </c>
      <c r="AR37" s="506">
        <v>10.312402050999999</v>
      </c>
      <c r="AS37" s="506">
        <v>9.557622233</v>
      </c>
      <c r="AT37" s="506">
        <v>9.2098063440000004</v>
      </c>
      <c r="AU37" s="506">
        <v>6.7662964600000004</v>
      </c>
      <c r="AV37" s="506">
        <v>6.7722454599999997</v>
      </c>
      <c r="AW37" s="506">
        <v>8.4202624539999995</v>
      </c>
      <c r="AX37" s="506">
        <v>9.1007076579999993</v>
      </c>
      <c r="AY37" s="506">
        <v>9.2723102500000003</v>
      </c>
      <c r="AZ37" s="506">
        <v>8.0046876119999997</v>
      </c>
      <c r="BA37" s="506">
        <v>9.5511608599999995</v>
      </c>
      <c r="BB37" s="506">
        <v>7.8392462050000002</v>
      </c>
      <c r="BC37" s="506">
        <v>9.3657209100000003</v>
      </c>
      <c r="BD37" s="705">
        <v>10.556339449999999</v>
      </c>
      <c r="BE37" s="705">
        <v>10.302428615</v>
      </c>
      <c r="BF37" s="705">
        <v>9.1174171049999995</v>
      </c>
      <c r="BG37" s="705">
        <v>6.4349556970000004</v>
      </c>
      <c r="BH37" s="705">
        <v>6.4337530000000003</v>
      </c>
      <c r="BI37" s="705">
        <v>8.5860900000000004</v>
      </c>
      <c r="BJ37" s="494">
        <v>9.4189640000000008</v>
      </c>
      <c r="BK37" s="494">
        <v>10.78</v>
      </c>
      <c r="BL37" s="494">
        <v>9.81</v>
      </c>
      <c r="BM37" s="494">
        <v>10.59</v>
      </c>
      <c r="BN37" s="494">
        <v>10.32</v>
      </c>
      <c r="BO37" s="494">
        <v>13.39</v>
      </c>
      <c r="BP37" s="494">
        <v>13.86</v>
      </c>
      <c r="BQ37" s="494">
        <v>12.01</v>
      </c>
      <c r="BR37" s="494">
        <v>9.68</v>
      </c>
      <c r="BS37" s="494">
        <v>7.65</v>
      </c>
      <c r="BT37" s="494">
        <v>7.67</v>
      </c>
      <c r="BU37" s="494">
        <v>9.19</v>
      </c>
      <c r="BV37" s="494">
        <v>10.26</v>
      </c>
    </row>
    <row r="38" spans="1:74" ht="11.05" customHeight="1" x14ac:dyDescent="0.2">
      <c r="A38" s="253" t="s">
        <v>726</v>
      </c>
      <c r="B38" s="484" t="s">
        <v>1049</v>
      </c>
      <c r="C38" s="506">
        <v>4.7997930970000002</v>
      </c>
      <c r="D38" s="506">
        <v>5.07443212</v>
      </c>
      <c r="E38" s="506">
        <v>4.6128764770000004</v>
      </c>
      <c r="F38" s="506">
        <v>4.674956162</v>
      </c>
      <c r="G38" s="506">
        <v>4.9594373860000003</v>
      </c>
      <c r="H38" s="506">
        <v>4.7728159850000003</v>
      </c>
      <c r="I38" s="506">
        <v>4.9690486390000004</v>
      </c>
      <c r="J38" s="506">
        <v>4.5857920569999999</v>
      </c>
      <c r="K38" s="506">
        <v>3.8345957990000001</v>
      </c>
      <c r="L38" s="506">
        <v>4.7213016569999997</v>
      </c>
      <c r="M38" s="506">
        <v>4.8222970869999999</v>
      </c>
      <c r="N38" s="506">
        <v>5.0242011270000004</v>
      </c>
      <c r="O38" s="506">
        <v>4.7202637249999997</v>
      </c>
      <c r="P38" s="506">
        <v>5.3965864159999999</v>
      </c>
      <c r="Q38" s="506">
        <v>5.5362642620000004</v>
      </c>
      <c r="R38" s="506">
        <v>5.9586020519999998</v>
      </c>
      <c r="S38" s="506">
        <v>5.8366087870000003</v>
      </c>
      <c r="T38" s="506">
        <v>5.3279447680000001</v>
      </c>
      <c r="U38" s="506">
        <v>5.259711577</v>
      </c>
      <c r="V38" s="506">
        <v>5.6118323500000002</v>
      </c>
      <c r="W38" s="506">
        <v>4.8754854109999997</v>
      </c>
      <c r="X38" s="506">
        <v>5.3970731450000002</v>
      </c>
      <c r="Y38" s="506">
        <v>5.6913525619999996</v>
      </c>
      <c r="Z38" s="506">
        <v>6.2279209929999997</v>
      </c>
      <c r="AA38" s="506">
        <v>5.5280717670000001</v>
      </c>
      <c r="AB38" s="506">
        <v>6.0060474340000001</v>
      </c>
      <c r="AC38" s="506">
        <v>6.3901474900000004</v>
      </c>
      <c r="AD38" s="506">
        <v>7.1264898060000004</v>
      </c>
      <c r="AE38" s="506">
        <v>6.9565779289999998</v>
      </c>
      <c r="AF38" s="506">
        <v>5.8889729749999997</v>
      </c>
      <c r="AG38" s="506">
        <v>5.4624741339999998</v>
      </c>
      <c r="AH38" s="506">
        <v>5.3345678870000004</v>
      </c>
      <c r="AI38" s="506">
        <v>5.1959646849999999</v>
      </c>
      <c r="AJ38" s="506">
        <v>5.0349651980000001</v>
      </c>
      <c r="AK38" s="506">
        <v>5.7326867760000004</v>
      </c>
      <c r="AL38" s="506">
        <v>5.8083010530000001</v>
      </c>
      <c r="AM38" s="506">
        <v>5.3651613899999999</v>
      </c>
      <c r="AN38" s="506">
        <v>6.5915035839999998</v>
      </c>
      <c r="AO38" s="506">
        <v>6.4600835830000003</v>
      </c>
      <c r="AP38" s="506">
        <v>6.8060042750000003</v>
      </c>
      <c r="AQ38" s="506">
        <v>6.1770961780000002</v>
      </c>
      <c r="AR38" s="506">
        <v>6.1437544329999998</v>
      </c>
      <c r="AS38" s="506">
        <v>6.4201353839999999</v>
      </c>
      <c r="AT38" s="506">
        <v>6.2159324189999996</v>
      </c>
      <c r="AU38" s="506">
        <v>5.7607092660000001</v>
      </c>
      <c r="AV38" s="506">
        <v>5.2557629989999999</v>
      </c>
      <c r="AW38" s="506">
        <v>5.5789515180000002</v>
      </c>
      <c r="AX38" s="506">
        <v>5.7155071849999999</v>
      </c>
      <c r="AY38" s="506">
        <v>5.6398904410000004</v>
      </c>
      <c r="AZ38" s="506">
        <v>6.2634262400000003</v>
      </c>
      <c r="BA38" s="506">
        <v>7.1222583420000003</v>
      </c>
      <c r="BB38" s="506">
        <v>8.1372891040000006</v>
      </c>
      <c r="BC38" s="506">
        <v>8.3871680140000002</v>
      </c>
      <c r="BD38" s="705">
        <v>8.0580913550000002</v>
      </c>
      <c r="BE38" s="705">
        <v>6.8249890899999999</v>
      </c>
      <c r="BF38" s="705">
        <v>6.8195546040000004</v>
      </c>
      <c r="BG38" s="705">
        <v>6.8233846309999997</v>
      </c>
      <c r="BH38" s="705">
        <v>5.1209709999999999</v>
      </c>
      <c r="BI38" s="705">
        <v>5.6811429999999996</v>
      </c>
      <c r="BJ38" s="494">
        <v>5.5746650000000004</v>
      </c>
      <c r="BK38" s="494">
        <v>6.2869489999999999</v>
      </c>
      <c r="BL38" s="494">
        <v>6.5221749999999998</v>
      </c>
      <c r="BM38" s="494">
        <v>7.7501819999999997</v>
      </c>
      <c r="BN38" s="494">
        <v>9.0670090000000005</v>
      </c>
      <c r="BO38" s="494">
        <v>9.2807259999999996</v>
      </c>
      <c r="BP38" s="494">
        <v>8.586665</v>
      </c>
      <c r="BQ38" s="494">
        <v>7.4490470000000002</v>
      </c>
      <c r="BR38" s="494">
        <v>7.2663529999999996</v>
      </c>
      <c r="BS38" s="494">
        <v>7.3587090000000002</v>
      </c>
      <c r="BT38" s="494">
        <v>5.7860040000000001</v>
      </c>
      <c r="BU38" s="494">
        <v>5.9729640000000002</v>
      </c>
      <c r="BV38" s="494">
        <v>5.6711109999999998</v>
      </c>
    </row>
    <row r="39" spans="1:74" ht="11.05" customHeight="1" x14ac:dyDescent="0.2">
      <c r="A39" s="253" t="s">
        <v>727</v>
      </c>
      <c r="B39" s="516" t="s">
        <v>1050</v>
      </c>
      <c r="C39" s="506">
        <v>4.178569E-2</v>
      </c>
      <c r="D39" s="506">
        <v>3.8447647000000001E-2</v>
      </c>
      <c r="E39" s="506">
        <v>3.1877083000000001E-2</v>
      </c>
      <c r="F39" s="506">
        <v>2.2911475000000001E-2</v>
      </c>
      <c r="G39" s="506">
        <v>4.2048728E-2</v>
      </c>
      <c r="H39" s="506">
        <v>2.1753245000000001E-2</v>
      </c>
      <c r="I39" s="506">
        <v>1.7349966000000001E-2</v>
      </c>
      <c r="J39" s="506">
        <v>2.6281445000000001E-2</v>
      </c>
      <c r="K39" s="506">
        <v>2.8223826E-2</v>
      </c>
      <c r="L39" s="506">
        <v>6.3668750999999996E-2</v>
      </c>
      <c r="M39" s="506">
        <v>5.2091493000000003E-2</v>
      </c>
      <c r="N39" s="506">
        <v>4.4475519999999998E-2</v>
      </c>
      <c r="O39" s="506">
        <v>4.3930764999999997E-2</v>
      </c>
      <c r="P39" s="506">
        <v>6.4490670999999999E-2</v>
      </c>
      <c r="Q39" s="506">
        <v>6.5990888999999997E-2</v>
      </c>
      <c r="R39" s="506">
        <v>6.8176274999999995E-2</v>
      </c>
      <c r="S39" s="506">
        <v>6.3171527000000005E-2</v>
      </c>
      <c r="T39" s="506">
        <v>5.7784980999999999E-2</v>
      </c>
      <c r="U39" s="506">
        <v>6.3338564E-2</v>
      </c>
      <c r="V39" s="506">
        <v>7.7716741000000006E-2</v>
      </c>
      <c r="W39" s="506">
        <v>6.6650721999999996E-2</v>
      </c>
      <c r="X39" s="506">
        <v>3.3945445999999997E-2</v>
      </c>
      <c r="Y39" s="506">
        <v>6.4671047999999995E-2</v>
      </c>
      <c r="Z39" s="506">
        <v>5.8190928000000003E-2</v>
      </c>
      <c r="AA39" s="506">
        <v>6.2016283999999998E-2</v>
      </c>
      <c r="AB39" s="506">
        <v>6.3866561000000002E-2</v>
      </c>
      <c r="AC39" s="506">
        <v>7.9394007000000003E-2</v>
      </c>
      <c r="AD39" s="506">
        <v>6.2587268000000001E-2</v>
      </c>
      <c r="AE39" s="506">
        <v>5.1105871999999997E-2</v>
      </c>
      <c r="AF39" s="506">
        <v>7.2760401000000002E-2</v>
      </c>
      <c r="AG39" s="506">
        <v>4.1873239999999999E-2</v>
      </c>
      <c r="AH39" s="506">
        <v>7.3488764999999998E-2</v>
      </c>
      <c r="AI39" s="506">
        <v>6.1112275000000001E-2</v>
      </c>
      <c r="AJ39" s="506">
        <v>5.7083984999999997E-2</v>
      </c>
      <c r="AK39" s="506">
        <v>4.9368840999999997E-2</v>
      </c>
      <c r="AL39" s="506">
        <v>9.1445651000000003E-2</v>
      </c>
      <c r="AM39" s="506">
        <v>6.2160088000000002E-2</v>
      </c>
      <c r="AN39" s="506">
        <v>6.3082460000000007E-2</v>
      </c>
      <c r="AO39" s="506">
        <v>6.8486835999999995E-2</v>
      </c>
      <c r="AP39" s="506">
        <v>6.8380654999999999E-2</v>
      </c>
      <c r="AQ39" s="506">
        <v>7.0331545999999995E-2</v>
      </c>
      <c r="AR39" s="506">
        <v>6.2604170000000001E-2</v>
      </c>
      <c r="AS39" s="506">
        <v>5.6269798000000003E-2</v>
      </c>
      <c r="AT39" s="506">
        <v>6.1906581000000002E-2</v>
      </c>
      <c r="AU39" s="506">
        <v>6.3126404999999997E-2</v>
      </c>
      <c r="AV39" s="506">
        <v>6.6492315999999996E-2</v>
      </c>
      <c r="AW39" s="506">
        <v>7.1281784000000001E-2</v>
      </c>
      <c r="AX39" s="506">
        <v>7.5338462999999994E-2</v>
      </c>
      <c r="AY39" s="506">
        <v>0.105804527</v>
      </c>
      <c r="AZ39" s="506">
        <v>7.0488541000000002E-2</v>
      </c>
      <c r="BA39" s="506">
        <v>7.5608228E-2</v>
      </c>
      <c r="BB39" s="506">
        <v>2.6288820000000001E-2</v>
      </c>
      <c r="BC39" s="506">
        <v>5.0840820000000002E-2</v>
      </c>
      <c r="BD39" s="705">
        <v>6.2318150000000003E-2</v>
      </c>
      <c r="BE39" s="705">
        <v>5.6371645999999997E-2</v>
      </c>
      <c r="BF39" s="705">
        <v>3.5859346E-2</v>
      </c>
      <c r="BG39" s="705">
        <v>3.7501497000000002E-2</v>
      </c>
      <c r="BH39" s="705">
        <v>4.4337099999999997E-2</v>
      </c>
      <c r="BI39" s="705">
        <v>6.3345299999999993E-2</v>
      </c>
      <c r="BJ39" s="494">
        <v>0.1076606</v>
      </c>
      <c r="BK39" s="494">
        <v>7.9511399999999996E-2</v>
      </c>
      <c r="BL39" s="494">
        <v>7.79136E-2</v>
      </c>
      <c r="BM39" s="494">
        <v>5.9663399999999998E-2</v>
      </c>
      <c r="BN39" s="494">
        <v>2.81303E-2</v>
      </c>
      <c r="BO39" s="494">
        <v>5.9078100000000001E-2</v>
      </c>
      <c r="BP39" s="494">
        <v>3.9868800000000003E-2</v>
      </c>
      <c r="BQ39" s="494">
        <v>3.4510199999999998E-2</v>
      </c>
      <c r="BR39" s="494">
        <v>8.8714000000000001E-2</v>
      </c>
      <c r="BS39" s="494">
        <v>5.5063599999999997E-2</v>
      </c>
      <c r="BT39" s="494">
        <v>3.9848099999999997E-2</v>
      </c>
      <c r="BU39" s="494">
        <v>5.5929300000000001E-2</v>
      </c>
      <c r="BV39" s="494">
        <v>0.1247075</v>
      </c>
    </row>
    <row r="40" spans="1:74" ht="11.05" customHeight="1" x14ac:dyDescent="0.2">
      <c r="A40" s="253" t="s">
        <v>729</v>
      </c>
      <c r="B40" s="514" t="s">
        <v>1051</v>
      </c>
      <c r="C40" s="506">
        <v>30.869841359999999</v>
      </c>
      <c r="D40" s="506">
        <v>28.51855737</v>
      </c>
      <c r="E40" s="506">
        <v>28.254232170000002</v>
      </c>
      <c r="F40" s="506">
        <v>24.98272716</v>
      </c>
      <c r="G40" s="506">
        <v>26.05704527</v>
      </c>
      <c r="H40" s="506">
        <v>27.725325000000002</v>
      </c>
      <c r="I40" s="506">
        <v>31.80996871</v>
      </c>
      <c r="J40" s="506">
        <v>32.044078679999998</v>
      </c>
      <c r="K40" s="506">
        <v>26.754650909999999</v>
      </c>
      <c r="L40" s="506">
        <v>26.61625446</v>
      </c>
      <c r="M40" s="506">
        <v>27.660083459999999</v>
      </c>
      <c r="N40" s="506">
        <v>31.073810850000001</v>
      </c>
      <c r="O40" s="506">
        <v>30.308687240000001</v>
      </c>
      <c r="P40" s="506">
        <v>28.05329411</v>
      </c>
      <c r="Q40" s="506">
        <v>28.392678969999999</v>
      </c>
      <c r="R40" s="506">
        <v>25.70673305</v>
      </c>
      <c r="S40" s="506">
        <v>26.771713829999999</v>
      </c>
      <c r="T40" s="506">
        <v>31.007097080000001</v>
      </c>
      <c r="U40" s="506">
        <v>33.903473130000002</v>
      </c>
      <c r="V40" s="506">
        <v>31.77422571</v>
      </c>
      <c r="W40" s="506">
        <v>27.449161180000001</v>
      </c>
      <c r="X40" s="506">
        <v>26.545381320000001</v>
      </c>
      <c r="Y40" s="506">
        <v>27.441108310000001</v>
      </c>
      <c r="Z40" s="506">
        <v>32.15521562</v>
      </c>
      <c r="AA40" s="506">
        <v>32.399546000000001</v>
      </c>
      <c r="AB40" s="506">
        <v>28.387915</v>
      </c>
      <c r="AC40" s="506">
        <v>28.746583999999999</v>
      </c>
      <c r="AD40" s="506">
        <v>27.002652000000001</v>
      </c>
      <c r="AE40" s="506">
        <v>27.434919000000001</v>
      </c>
      <c r="AF40" s="506">
        <v>29.100542000000001</v>
      </c>
      <c r="AG40" s="506">
        <v>34.241660000000003</v>
      </c>
      <c r="AH40" s="506">
        <v>33.535984999999997</v>
      </c>
      <c r="AI40" s="506">
        <v>28.235617000000001</v>
      </c>
      <c r="AJ40" s="506">
        <v>26.714389000000001</v>
      </c>
      <c r="AK40" s="506">
        <v>30.252144000000001</v>
      </c>
      <c r="AL40" s="506">
        <v>33.806263999999999</v>
      </c>
      <c r="AM40" s="506">
        <v>32.373379040000003</v>
      </c>
      <c r="AN40" s="506">
        <v>29.250390790000001</v>
      </c>
      <c r="AO40" s="506">
        <v>30.442627640000001</v>
      </c>
      <c r="AP40" s="506">
        <v>27.003236990000001</v>
      </c>
      <c r="AQ40" s="506">
        <v>27.34811809</v>
      </c>
      <c r="AR40" s="506">
        <v>27.723520780000001</v>
      </c>
      <c r="AS40" s="506">
        <v>33.643691189999998</v>
      </c>
      <c r="AT40" s="506">
        <v>32.413022320000003</v>
      </c>
      <c r="AU40" s="506">
        <v>27.21788763</v>
      </c>
      <c r="AV40" s="506">
        <v>27.407106089999999</v>
      </c>
      <c r="AW40" s="506">
        <v>29.029825079999998</v>
      </c>
      <c r="AX40" s="506">
        <v>31.52996606</v>
      </c>
      <c r="AY40" s="506">
        <v>33.819021180999997</v>
      </c>
      <c r="AZ40" s="506">
        <v>29.336267823</v>
      </c>
      <c r="BA40" s="506">
        <v>30.216731102000001</v>
      </c>
      <c r="BB40" s="506">
        <v>27.097581068</v>
      </c>
      <c r="BC40" s="506">
        <v>28.262744109</v>
      </c>
      <c r="BD40" s="705">
        <v>30.842890109999999</v>
      </c>
      <c r="BE40" s="705">
        <v>35.216715227000002</v>
      </c>
      <c r="BF40" s="705">
        <v>33.154298718</v>
      </c>
      <c r="BG40" s="705">
        <v>28.728314051000002</v>
      </c>
      <c r="BH40" s="705">
        <v>28.245927910999999</v>
      </c>
      <c r="BI40" s="705">
        <v>29.169060000000002</v>
      </c>
      <c r="BJ40" s="494">
        <v>33.132210000000001</v>
      </c>
      <c r="BK40" s="494">
        <v>33.25112</v>
      </c>
      <c r="BL40" s="494">
        <v>28.619859999999999</v>
      </c>
      <c r="BM40" s="494">
        <v>29.672499999999999</v>
      </c>
      <c r="BN40" s="494">
        <v>27.69763</v>
      </c>
      <c r="BO40" s="494">
        <v>28.29738</v>
      </c>
      <c r="BP40" s="494">
        <v>30.741910000000001</v>
      </c>
      <c r="BQ40" s="494">
        <v>35.589039999999997</v>
      </c>
      <c r="BR40" s="494">
        <v>34.544719999999998</v>
      </c>
      <c r="BS40" s="494">
        <v>29.500869999999999</v>
      </c>
      <c r="BT40" s="494">
        <v>28.981190000000002</v>
      </c>
      <c r="BU40" s="494">
        <v>29.634250000000002</v>
      </c>
      <c r="BV40" s="494">
        <v>33.578139999999998</v>
      </c>
    </row>
    <row r="41" spans="1:74" ht="11.05" customHeight="1" x14ac:dyDescent="0.2">
      <c r="A41" s="248"/>
      <c r="B41" s="68" t="s">
        <v>730</v>
      </c>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507"/>
      <c r="AA41" s="507"/>
      <c r="AB41" s="507"/>
      <c r="AC41" s="507"/>
      <c r="AD41" s="507"/>
      <c r="AE41" s="507"/>
      <c r="AF41" s="507"/>
      <c r="AG41" s="507"/>
      <c r="AH41" s="507"/>
      <c r="AI41" s="507"/>
      <c r="AJ41" s="507"/>
      <c r="AK41" s="507"/>
      <c r="AL41" s="507"/>
      <c r="AM41" s="507"/>
      <c r="AN41" s="507"/>
      <c r="AO41" s="507"/>
      <c r="AP41" s="507"/>
      <c r="AQ41" s="507"/>
      <c r="AR41" s="507"/>
      <c r="AS41" s="507"/>
      <c r="AT41" s="507"/>
      <c r="AU41" s="507"/>
      <c r="AV41" s="507"/>
      <c r="AW41" s="507"/>
      <c r="AX41" s="507"/>
      <c r="AY41" s="507"/>
      <c r="AZ41" s="507"/>
      <c r="BA41" s="507"/>
      <c r="BB41" s="507"/>
      <c r="BC41" s="507"/>
      <c r="BD41" s="776"/>
      <c r="BE41" s="776"/>
      <c r="BF41" s="776"/>
      <c r="BG41" s="776"/>
      <c r="BH41" s="776"/>
      <c r="BI41" s="776"/>
      <c r="BJ41" s="512"/>
      <c r="BK41" s="512"/>
      <c r="BL41" s="512"/>
      <c r="BM41" s="512"/>
      <c r="BN41" s="512"/>
      <c r="BO41" s="512"/>
      <c r="BP41" s="512"/>
      <c r="BQ41" s="512"/>
      <c r="BR41" s="512"/>
      <c r="BS41" s="512"/>
      <c r="BT41" s="512"/>
      <c r="BU41" s="512"/>
      <c r="BV41" s="512"/>
    </row>
    <row r="42" spans="1:74" s="316" customFormat="1" ht="11.05" customHeight="1" x14ac:dyDescent="0.2">
      <c r="A42" s="513" t="s">
        <v>737</v>
      </c>
      <c r="B42" s="515" t="s">
        <v>1048</v>
      </c>
      <c r="C42" s="337">
        <v>11.617133659</v>
      </c>
      <c r="D42" s="337">
        <v>10.151813969999999</v>
      </c>
      <c r="E42" s="337">
        <v>9.7536751160000001</v>
      </c>
      <c r="F42" s="337">
        <v>9.7724496510000005</v>
      </c>
      <c r="G42" s="337">
        <v>12.247506777</v>
      </c>
      <c r="H42" s="337">
        <v>13.301377123</v>
      </c>
      <c r="I42" s="337">
        <v>15.075556855</v>
      </c>
      <c r="J42" s="337">
        <v>15.351168962999999</v>
      </c>
      <c r="K42" s="337">
        <v>13.9424051</v>
      </c>
      <c r="L42" s="337">
        <v>12.046732613</v>
      </c>
      <c r="M42" s="337">
        <v>10.282098003</v>
      </c>
      <c r="N42" s="337">
        <v>11.854639669000001</v>
      </c>
      <c r="O42" s="337">
        <v>11.823401164</v>
      </c>
      <c r="P42" s="337">
        <v>9.3480001309999992</v>
      </c>
      <c r="Q42" s="337">
        <v>10.498290535000001</v>
      </c>
      <c r="R42" s="337">
        <v>10.520397861999999</v>
      </c>
      <c r="S42" s="337">
        <v>11.777056180000001</v>
      </c>
      <c r="T42" s="337">
        <v>14.263717612000001</v>
      </c>
      <c r="U42" s="337">
        <v>15.161433285999999</v>
      </c>
      <c r="V42" s="337">
        <v>15.264172644</v>
      </c>
      <c r="W42" s="337">
        <v>13.551901466</v>
      </c>
      <c r="X42" s="337">
        <v>11.359625006</v>
      </c>
      <c r="Y42" s="337">
        <v>10.357539593</v>
      </c>
      <c r="Z42" s="337">
        <v>11.803034047000001</v>
      </c>
      <c r="AA42" s="337">
        <v>11.404198940000001</v>
      </c>
      <c r="AB42" s="337">
        <v>10.143285562000001</v>
      </c>
      <c r="AC42" s="337">
        <v>10.572162090000001</v>
      </c>
      <c r="AD42" s="337">
        <v>10.818175795</v>
      </c>
      <c r="AE42" s="337">
        <v>11.987602676</v>
      </c>
      <c r="AF42" s="337">
        <v>13.794262742000001</v>
      </c>
      <c r="AG42" s="337">
        <v>14.633014744</v>
      </c>
      <c r="AH42" s="337">
        <v>14.698317957</v>
      </c>
      <c r="AI42" s="337">
        <v>13.967562001999999</v>
      </c>
      <c r="AJ42" s="337">
        <v>11.796231561000001</v>
      </c>
      <c r="AK42" s="337">
        <v>11.069506042</v>
      </c>
      <c r="AL42" s="337">
        <v>12.518020931000001</v>
      </c>
      <c r="AM42" s="337">
        <v>11.785141353</v>
      </c>
      <c r="AN42" s="337">
        <v>10.922724393999999</v>
      </c>
      <c r="AO42" s="337">
        <v>11.621465860000001</v>
      </c>
      <c r="AP42" s="337">
        <v>10.805441566000001</v>
      </c>
      <c r="AQ42" s="337">
        <v>11.786624143999999</v>
      </c>
      <c r="AR42" s="337">
        <v>13.320702239999999</v>
      </c>
      <c r="AS42" s="337">
        <v>16.201811616000001</v>
      </c>
      <c r="AT42" s="337">
        <v>15.753490006</v>
      </c>
      <c r="AU42" s="337">
        <v>13.921400897</v>
      </c>
      <c r="AV42" s="337">
        <v>12.461088935999999</v>
      </c>
      <c r="AW42" s="337">
        <v>11.205402360000001</v>
      </c>
      <c r="AX42" s="337">
        <v>12.20937369</v>
      </c>
      <c r="AY42" s="337">
        <v>12.432866032</v>
      </c>
      <c r="AZ42" s="337">
        <v>11.210577885999999</v>
      </c>
      <c r="BA42" s="337">
        <v>10.944732576</v>
      </c>
      <c r="BB42" s="337">
        <v>10.655577673</v>
      </c>
      <c r="BC42" s="337">
        <v>11.878898620999999</v>
      </c>
      <c r="BD42" s="760">
        <v>14.570476448000001</v>
      </c>
      <c r="BE42" s="760">
        <v>16.320913556000001</v>
      </c>
      <c r="BF42" s="760">
        <v>15.874840055</v>
      </c>
      <c r="BG42" s="760">
        <v>14.195785846</v>
      </c>
      <c r="BH42" s="760">
        <v>13.304259999999999</v>
      </c>
      <c r="BI42" s="760">
        <v>11.53776</v>
      </c>
      <c r="BJ42" s="500">
        <v>13.16845</v>
      </c>
      <c r="BK42" s="500">
        <v>13.101839999999999</v>
      </c>
      <c r="BL42" s="500">
        <v>10.804539999999999</v>
      </c>
      <c r="BM42" s="500">
        <v>11.464180000000001</v>
      </c>
      <c r="BN42" s="500">
        <v>11.212149999999999</v>
      </c>
      <c r="BO42" s="500">
        <v>12.88443</v>
      </c>
      <c r="BP42" s="500">
        <v>14.899319999999999</v>
      </c>
      <c r="BQ42" s="500">
        <v>17.127890000000001</v>
      </c>
      <c r="BR42" s="500">
        <v>17.364789999999999</v>
      </c>
      <c r="BS42" s="500">
        <v>15.38932</v>
      </c>
      <c r="BT42" s="500">
        <v>13.61195</v>
      </c>
      <c r="BU42" s="500">
        <v>12.06592</v>
      </c>
      <c r="BV42" s="500">
        <v>13.613440000000001</v>
      </c>
    </row>
    <row r="43" spans="1:74" ht="11.05" customHeight="1" x14ac:dyDescent="0.2">
      <c r="A43" s="253" t="s">
        <v>731</v>
      </c>
      <c r="B43" s="516" t="s">
        <v>1042</v>
      </c>
      <c r="C43" s="506">
        <v>4.2953763609999998</v>
      </c>
      <c r="D43" s="506">
        <v>4.0391189049999996</v>
      </c>
      <c r="E43" s="506">
        <v>3.474490458</v>
      </c>
      <c r="F43" s="506">
        <v>4.0422903789999998</v>
      </c>
      <c r="G43" s="506">
        <v>5.1326635229999997</v>
      </c>
      <c r="H43" s="506">
        <v>5.5054796230000003</v>
      </c>
      <c r="I43" s="506">
        <v>6.9423196709999999</v>
      </c>
      <c r="J43" s="506">
        <v>6.9565505410000004</v>
      </c>
      <c r="K43" s="506">
        <v>6.0854789169999997</v>
      </c>
      <c r="L43" s="506">
        <v>5.4258820820000002</v>
      </c>
      <c r="M43" s="506">
        <v>4.427300228</v>
      </c>
      <c r="N43" s="506">
        <v>4.6567628729999999</v>
      </c>
      <c r="O43" s="506">
        <v>4.4016175110000004</v>
      </c>
      <c r="P43" s="506">
        <v>2.688735431</v>
      </c>
      <c r="Q43" s="506">
        <v>3.728900528</v>
      </c>
      <c r="R43" s="506">
        <v>4.3554747530000002</v>
      </c>
      <c r="S43" s="506">
        <v>5.2010975830000001</v>
      </c>
      <c r="T43" s="506">
        <v>6.0245460409999998</v>
      </c>
      <c r="U43" s="506">
        <v>7.3216084239999999</v>
      </c>
      <c r="V43" s="506">
        <v>6.750249063</v>
      </c>
      <c r="W43" s="506">
        <v>5.7198562900000001</v>
      </c>
      <c r="X43" s="506">
        <v>4.3541103430000003</v>
      </c>
      <c r="Y43" s="506">
        <v>3.249647666</v>
      </c>
      <c r="Z43" s="506">
        <v>3.9109101530000001</v>
      </c>
      <c r="AA43" s="506">
        <v>3.2942378990000001</v>
      </c>
      <c r="AB43" s="506">
        <v>3.170174539</v>
      </c>
      <c r="AC43" s="506">
        <v>3.2605770239999998</v>
      </c>
      <c r="AD43" s="506">
        <v>3.8989014389999999</v>
      </c>
      <c r="AE43" s="506">
        <v>4.1716778210000003</v>
      </c>
      <c r="AF43" s="506">
        <v>4.9728162989999998</v>
      </c>
      <c r="AG43" s="506">
        <v>6.4084500159999997</v>
      </c>
      <c r="AH43" s="506">
        <v>6.4097442229999997</v>
      </c>
      <c r="AI43" s="506">
        <v>5.9845953429999996</v>
      </c>
      <c r="AJ43" s="506">
        <v>5.3369016460000003</v>
      </c>
      <c r="AK43" s="506">
        <v>4.0146744869999997</v>
      </c>
      <c r="AL43" s="506">
        <v>4.5973195320000002</v>
      </c>
      <c r="AM43" s="506">
        <v>4.172951522</v>
      </c>
      <c r="AN43" s="506">
        <v>3.7547964569999999</v>
      </c>
      <c r="AO43" s="506">
        <v>3.892634116</v>
      </c>
      <c r="AP43" s="506">
        <v>5.3204685859999996</v>
      </c>
      <c r="AQ43" s="506">
        <v>5.1863593860000003</v>
      </c>
      <c r="AR43" s="506">
        <v>5.4864811170000003</v>
      </c>
      <c r="AS43" s="506">
        <v>7.5551194580000001</v>
      </c>
      <c r="AT43" s="506">
        <v>7.7571218169999998</v>
      </c>
      <c r="AU43" s="506">
        <v>6.6738682589999998</v>
      </c>
      <c r="AV43" s="506">
        <v>6.1002007450000004</v>
      </c>
      <c r="AW43" s="506">
        <v>4.9528960030000002</v>
      </c>
      <c r="AX43" s="506">
        <v>5.1458427469999997</v>
      </c>
      <c r="AY43" s="506">
        <v>4.6417853329999996</v>
      </c>
      <c r="AZ43" s="506">
        <v>3.9272644329999999</v>
      </c>
      <c r="BA43" s="506">
        <v>3.8148263230000001</v>
      </c>
      <c r="BB43" s="506">
        <v>4.2410795009999998</v>
      </c>
      <c r="BC43" s="506">
        <v>4.580139226</v>
      </c>
      <c r="BD43" s="705">
        <v>6.4795630900000001</v>
      </c>
      <c r="BE43" s="705">
        <v>8.0983688679999997</v>
      </c>
      <c r="BF43" s="705">
        <v>8.1071101120000009</v>
      </c>
      <c r="BG43" s="705">
        <v>6.8469471339999997</v>
      </c>
      <c r="BH43" s="705">
        <v>6.3520810000000001</v>
      </c>
      <c r="BI43" s="705">
        <v>4.6689639999999999</v>
      </c>
      <c r="BJ43" s="494">
        <v>5.863658</v>
      </c>
      <c r="BK43" s="494">
        <v>5.3079330000000002</v>
      </c>
      <c r="BL43" s="494">
        <v>3.5150299999999999</v>
      </c>
      <c r="BM43" s="494">
        <v>3.4464359999999998</v>
      </c>
      <c r="BN43" s="494">
        <v>3.785425</v>
      </c>
      <c r="BO43" s="494">
        <v>4.3396189999999999</v>
      </c>
      <c r="BP43" s="494">
        <v>5.8475710000000003</v>
      </c>
      <c r="BQ43" s="494">
        <v>7.648682</v>
      </c>
      <c r="BR43" s="494">
        <v>7.9129800000000001</v>
      </c>
      <c r="BS43" s="494">
        <v>6.6177390000000003</v>
      </c>
      <c r="BT43" s="494">
        <v>6.2869339999999996</v>
      </c>
      <c r="BU43" s="494">
        <v>4.7335520000000004</v>
      </c>
      <c r="BV43" s="494">
        <v>5.7243329999999997</v>
      </c>
    </row>
    <row r="44" spans="1:74" ht="11.05" customHeight="1" x14ac:dyDescent="0.2">
      <c r="A44" s="253" t="s">
        <v>732</v>
      </c>
      <c r="B44" s="516" t="s">
        <v>474</v>
      </c>
      <c r="C44" s="506">
        <v>2.569205416</v>
      </c>
      <c r="D44" s="506">
        <v>1.7926339979999999</v>
      </c>
      <c r="E44" s="506">
        <v>1.424845036</v>
      </c>
      <c r="F44" s="506">
        <v>1.456360522</v>
      </c>
      <c r="G44" s="506">
        <v>1.9302145310000001</v>
      </c>
      <c r="H44" s="506">
        <v>2.5295385549999998</v>
      </c>
      <c r="I44" s="506">
        <v>2.9921568349999998</v>
      </c>
      <c r="J44" s="506">
        <v>3.2546384349999999</v>
      </c>
      <c r="K44" s="506">
        <v>3.1305089389999998</v>
      </c>
      <c r="L44" s="506">
        <v>2.7466625769999999</v>
      </c>
      <c r="M44" s="506">
        <v>1.99188907</v>
      </c>
      <c r="N44" s="506">
        <v>2.5034324790000002</v>
      </c>
      <c r="O44" s="506">
        <v>2.497704234</v>
      </c>
      <c r="P44" s="506">
        <v>2.140414974</v>
      </c>
      <c r="Q44" s="506">
        <v>1.3960728120000001</v>
      </c>
      <c r="R44" s="506">
        <v>1.4746057450000001</v>
      </c>
      <c r="S44" s="506">
        <v>1.8008832770000001</v>
      </c>
      <c r="T44" s="506">
        <v>2.8994085869999999</v>
      </c>
      <c r="U44" s="506">
        <v>2.8442772939999998</v>
      </c>
      <c r="V44" s="506">
        <v>3.2599682959999998</v>
      </c>
      <c r="W44" s="506">
        <v>2.8860318469999999</v>
      </c>
      <c r="X44" s="506">
        <v>2.7658335319999998</v>
      </c>
      <c r="Y44" s="506">
        <v>2.5535805730000001</v>
      </c>
      <c r="Z44" s="506">
        <v>2.6528996230000002</v>
      </c>
      <c r="AA44" s="506">
        <v>2.8944094140000001</v>
      </c>
      <c r="AB44" s="506">
        <v>2.1204946680000001</v>
      </c>
      <c r="AC44" s="506">
        <v>1.6109645779999999</v>
      </c>
      <c r="AD44" s="506">
        <v>1.593317911</v>
      </c>
      <c r="AE44" s="506">
        <v>2.1926497330000001</v>
      </c>
      <c r="AF44" s="506">
        <v>3.1011827140000001</v>
      </c>
      <c r="AG44" s="506">
        <v>2.7679871330000001</v>
      </c>
      <c r="AH44" s="506">
        <v>3.1462146949999998</v>
      </c>
      <c r="AI44" s="506">
        <v>2.8670908179999999</v>
      </c>
      <c r="AJ44" s="506">
        <v>2.162914555</v>
      </c>
      <c r="AK44" s="506">
        <v>2.2051205500000002</v>
      </c>
      <c r="AL44" s="506">
        <v>2.5161485610000001</v>
      </c>
      <c r="AM44" s="506">
        <v>2.1171433290000001</v>
      </c>
      <c r="AN44" s="506">
        <v>2.0992355460000001</v>
      </c>
      <c r="AO44" s="506">
        <v>1.812793004</v>
      </c>
      <c r="AP44" s="506">
        <v>0.44893692499999999</v>
      </c>
      <c r="AQ44" s="506">
        <v>1.258611478</v>
      </c>
      <c r="AR44" s="506">
        <v>1.962946241</v>
      </c>
      <c r="AS44" s="506">
        <v>2.7232095489999999</v>
      </c>
      <c r="AT44" s="506">
        <v>2.4571242230000001</v>
      </c>
      <c r="AU44" s="506">
        <v>1.9340046769999999</v>
      </c>
      <c r="AV44" s="506">
        <v>1.721433985</v>
      </c>
      <c r="AW44" s="506">
        <v>1.4367416340000001</v>
      </c>
      <c r="AX44" s="506">
        <v>1.784214011</v>
      </c>
      <c r="AY44" s="506">
        <v>2.304816245</v>
      </c>
      <c r="AZ44" s="506">
        <v>1.7866740210000001</v>
      </c>
      <c r="BA44" s="506">
        <v>0.96345018800000004</v>
      </c>
      <c r="BB44" s="506">
        <v>1.038261603</v>
      </c>
      <c r="BC44" s="506">
        <v>1.2189206880000001</v>
      </c>
      <c r="BD44" s="705">
        <v>1.706260874</v>
      </c>
      <c r="BE44" s="705">
        <v>2.0509847630000002</v>
      </c>
      <c r="BF44" s="705">
        <v>1.76777183</v>
      </c>
      <c r="BG44" s="705">
        <v>1.7461978060000001</v>
      </c>
      <c r="BH44" s="705">
        <v>1.7543120000000001</v>
      </c>
      <c r="BI44" s="705">
        <v>1.2045440000000001</v>
      </c>
      <c r="BJ44" s="494">
        <v>1.447597</v>
      </c>
      <c r="BK44" s="494">
        <v>1.361802</v>
      </c>
      <c r="BL44" s="494">
        <v>1.1863570000000001</v>
      </c>
      <c r="BM44" s="494">
        <v>1.125194</v>
      </c>
      <c r="BN44" s="494">
        <v>1.092835</v>
      </c>
      <c r="BO44" s="494">
        <v>1.2220310000000001</v>
      </c>
      <c r="BP44" s="494">
        <v>1.7679689999999999</v>
      </c>
      <c r="BQ44" s="494">
        <v>2.250054</v>
      </c>
      <c r="BR44" s="494">
        <v>2.3313769999999998</v>
      </c>
      <c r="BS44" s="494">
        <v>1.9671879999999999</v>
      </c>
      <c r="BT44" s="494">
        <v>1.4172959999999999</v>
      </c>
      <c r="BU44" s="494">
        <v>1.142479</v>
      </c>
      <c r="BV44" s="494">
        <v>1.775345</v>
      </c>
    </row>
    <row r="45" spans="1:74" ht="11.05" customHeight="1" x14ac:dyDescent="0.2">
      <c r="A45" s="253" t="s">
        <v>733</v>
      </c>
      <c r="B45" s="484" t="s">
        <v>1043</v>
      </c>
      <c r="C45" s="506">
        <v>2.975994</v>
      </c>
      <c r="D45" s="506">
        <v>2.4916130000000001</v>
      </c>
      <c r="E45" s="506">
        <v>2.7961839999999998</v>
      </c>
      <c r="F45" s="506">
        <v>1.999298</v>
      </c>
      <c r="G45" s="506">
        <v>2.7692589999999999</v>
      </c>
      <c r="H45" s="506">
        <v>2.851559</v>
      </c>
      <c r="I45" s="506">
        <v>2.9290690000000001</v>
      </c>
      <c r="J45" s="506">
        <v>2.921071</v>
      </c>
      <c r="K45" s="506">
        <v>2.8463080000000001</v>
      </c>
      <c r="L45" s="506">
        <v>2.243169</v>
      </c>
      <c r="M45" s="506">
        <v>1.9156010000000001</v>
      </c>
      <c r="N45" s="506">
        <v>2.8133080000000001</v>
      </c>
      <c r="O45" s="506">
        <v>2.9762080000000002</v>
      </c>
      <c r="P45" s="506">
        <v>2.537131</v>
      </c>
      <c r="Q45" s="506">
        <v>2.938412</v>
      </c>
      <c r="R45" s="506">
        <v>2.203284</v>
      </c>
      <c r="S45" s="506">
        <v>2.0864739999999999</v>
      </c>
      <c r="T45" s="506">
        <v>2.8533330000000001</v>
      </c>
      <c r="U45" s="506">
        <v>2.7993480000000002</v>
      </c>
      <c r="V45" s="506">
        <v>2.9325009999999998</v>
      </c>
      <c r="W45" s="506">
        <v>2.8187669999999998</v>
      </c>
      <c r="X45" s="506">
        <v>2.1867749999999999</v>
      </c>
      <c r="Y45" s="506">
        <v>2.4741390000000001</v>
      </c>
      <c r="Z45" s="506">
        <v>2.8234900000000001</v>
      </c>
      <c r="AA45" s="506">
        <v>2.7389350000000001</v>
      </c>
      <c r="AB45" s="506">
        <v>2.4594149999999999</v>
      </c>
      <c r="AC45" s="506">
        <v>2.9726669999999999</v>
      </c>
      <c r="AD45" s="506">
        <v>2.145546</v>
      </c>
      <c r="AE45" s="506">
        <v>2.4725130000000002</v>
      </c>
      <c r="AF45" s="506">
        <v>2.8569779999999998</v>
      </c>
      <c r="AG45" s="506">
        <v>2.9331990000000001</v>
      </c>
      <c r="AH45" s="506">
        <v>2.9300359999999999</v>
      </c>
      <c r="AI45" s="506">
        <v>2.8413569999999999</v>
      </c>
      <c r="AJ45" s="506">
        <v>2.1852830000000001</v>
      </c>
      <c r="AK45" s="506">
        <v>2.419165</v>
      </c>
      <c r="AL45" s="506">
        <v>2.9876990000000001</v>
      </c>
      <c r="AM45" s="506">
        <v>2.9859010000000001</v>
      </c>
      <c r="AN45" s="506">
        <v>2.683497</v>
      </c>
      <c r="AO45" s="506">
        <v>2.9160119999999998</v>
      </c>
      <c r="AP45" s="506">
        <v>1.8350759999999999</v>
      </c>
      <c r="AQ45" s="506">
        <v>2.2013470000000002</v>
      </c>
      <c r="AR45" s="506">
        <v>2.7358889999999998</v>
      </c>
      <c r="AS45" s="506">
        <v>2.8756400000000002</v>
      </c>
      <c r="AT45" s="506">
        <v>2.8572009999999999</v>
      </c>
      <c r="AU45" s="506">
        <v>2.8479830000000002</v>
      </c>
      <c r="AV45" s="506">
        <v>2.1500490000000001</v>
      </c>
      <c r="AW45" s="506">
        <v>2.4478300000000002</v>
      </c>
      <c r="AX45" s="506">
        <v>2.9861650000000002</v>
      </c>
      <c r="AY45" s="506">
        <v>2.9877720000000001</v>
      </c>
      <c r="AZ45" s="506">
        <v>2.7356379999999998</v>
      </c>
      <c r="BA45" s="506">
        <v>2.972156</v>
      </c>
      <c r="BB45" s="506">
        <v>2.0568770000000001</v>
      </c>
      <c r="BC45" s="506">
        <v>2.5410979999999999</v>
      </c>
      <c r="BD45" s="705">
        <v>2.8504839999999998</v>
      </c>
      <c r="BE45" s="705">
        <v>2.9229189999999998</v>
      </c>
      <c r="BF45" s="705">
        <v>2.929713</v>
      </c>
      <c r="BG45" s="705">
        <v>2.855785</v>
      </c>
      <c r="BH45" s="705">
        <v>2.0912299999999999</v>
      </c>
      <c r="BI45" s="705">
        <v>2.4540799999999998</v>
      </c>
      <c r="BJ45" s="494">
        <v>2.9044699999999999</v>
      </c>
      <c r="BK45" s="494">
        <v>2.9044699999999999</v>
      </c>
      <c r="BL45" s="494">
        <v>2.6233900000000001</v>
      </c>
      <c r="BM45" s="494">
        <v>2.9044699999999999</v>
      </c>
      <c r="BN45" s="494">
        <v>2.0365899999999999</v>
      </c>
      <c r="BO45" s="494">
        <v>2.5302099999999998</v>
      </c>
      <c r="BP45" s="494">
        <v>2.8107700000000002</v>
      </c>
      <c r="BQ45" s="494">
        <v>2.9044699999999999</v>
      </c>
      <c r="BR45" s="494">
        <v>2.9044699999999999</v>
      </c>
      <c r="BS45" s="494">
        <v>2.8107700000000002</v>
      </c>
      <c r="BT45" s="494">
        <v>2.0643400000000001</v>
      </c>
      <c r="BU45" s="494">
        <v>2.48786</v>
      </c>
      <c r="BV45" s="494">
        <v>2.9044699999999999</v>
      </c>
    </row>
    <row r="46" spans="1:74" ht="11.05" customHeight="1" x14ac:dyDescent="0.2">
      <c r="A46" s="253" t="s">
        <v>734</v>
      </c>
      <c r="B46" s="484" t="s">
        <v>1036</v>
      </c>
      <c r="C46" s="506">
        <v>0.59875324799999996</v>
      </c>
      <c r="D46" s="506">
        <v>0.624333578</v>
      </c>
      <c r="E46" s="506">
        <v>0.65095373199999995</v>
      </c>
      <c r="F46" s="506">
        <v>0.75071044799999997</v>
      </c>
      <c r="G46" s="506">
        <v>0.84662354200000001</v>
      </c>
      <c r="H46" s="506">
        <v>0.814230695</v>
      </c>
      <c r="I46" s="506">
        <v>0.83121767700000004</v>
      </c>
      <c r="J46" s="506">
        <v>0.84195790699999995</v>
      </c>
      <c r="K46" s="506">
        <v>0.61821311499999998</v>
      </c>
      <c r="L46" s="506">
        <v>0.67163648200000003</v>
      </c>
      <c r="M46" s="506">
        <v>0.65515141200000004</v>
      </c>
      <c r="N46" s="506">
        <v>0.592031164</v>
      </c>
      <c r="O46" s="506">
        <v>0.67000143899999998</v>
      </c>
      <c r="P46" s="506">
        <v>0.61367950699999996</v>
      </c>
      <c r="Q46" s="506">
        <v>0.80302379400000001</v>
      </c>
      <c r="R46" s="506">
        <v>0.81524792400000001</v>
      </c>
      <c r="S46" s="506">
        <v>0.81892114500000002</v>
      </c>
      <c r="T46" s="506">
        <v>0.76988669600000004</v>
      </c>
      <c r="U46" s="506">
        <v>0.77475491699999999</v>
      </c>
      <c r="V46" s="506">
        <v>0.73600069899999998</v>
      </c>
      <c r="W46" s="506">
        <v>0.58082874500000004</v>
      </c>
      <c r="X46" s="506">
        <v>0.49829668999999999</v>
      </c>
      <c r="Y46" s="506">
        <v>0.52147586800000001</v>
      </c>
      <c r="Z46" s="506">
        <v>0.503111576</v>
      </c>
      <c r="AA46" s="506">
        <v>0.60785339100000002</v>
      </c>
      <c r="AB46" s="506">
        <v>0.52554214099999996</v>
      </c>
      <c r="AC46" s="506">
        <v>0.72394361299999999</v>
      </c>
      <c r="AD46" s="506">
        <v>0.69292149700000005</v>
      </c>
      <c r="AE46" s="506">
        <v>0.75712838100000002</v>
      </c>
      <c r="AF46" s="506">
        <v>0.67015142500000002</v>
      </c>
      <c r="AG46" s="506">
        <v>0.71241123299999998</v>
      </c>
      <c r="AH46" s="506">
        <v>0.58531782300000001</v>
      </c>
      <c r="AI46" s="506">
        <v>0.49033400199999999</v>
      </c>
      <c r="AJ46" s="506">
        <v>0.40473739800000003</v>
      </c>
      <c r="AK46" s="506">
        <v>0.53566015300000003</v>
      </c>
      <c r="AL46" s="506">
        <v>0.44160084300000002</v>
      </c>
      <c r="AM46" s="506">
        <v>0.372585</v>
      </c>
      <c r="AN46" s="506">
        <v>0.418738</v>
      </c>
      <c r="AO46" s="506">
        <v>0.56912200000000002</v>
      </c>
      <c r="AP46" s="506">
        <v>0.75382300000000002</v>
      </c>
      <c r="AQ46" s="506">
        <v>0.87931300000000001</v>
      </c>
      <c r="AR46" s="506">
        <v>0.90965799999999997</v>
      </c>
      <c r="AS46" s="506">
        <v>0.89791500000000002</v>
      </c>
      <c r="AT46" s="506">
        <v>0.68657400000000002</v>
      </c>
      <c r="AU46" s="506">
        <v>0.49131399999999997</v>
      </c>
      <c r="AV46" s="506">
        <v>0.481603</v>
      </c>
      <c r="AW46" s="506">
        <v>0.47101399999999999</v>
      </c>
      <c r="AX46" s="506">
        <v>0.42544599999999999</v>
      </c>
      <c r="AY46" s="506">
        <v>0.53214216800000003</v>
      </c>
      <c r="AZ46" s="506">
        <v>0.49428885099999997</v>
      </c>
      <c r="BA46" s="506">
        <v>0.69078691699999994</v>
      </c>
      <c r="BB46" s="506">
        <v>0.69106556900000005</v>
      </c>
      <c r="BC46" s="506">
        <v>0.75309183099999999</v>
      </c>
      <c r="BD46" s="705">
        <v>0.75140748400000001</v>
      </c>
      <c r="BE46" s="705">
        <v>0.63438157500000003</v>
      </c>
      <c r="BF46" s="705">
        <v>0.54971065100000005</v>
      </c>
      <c r="BG46" s="705">
        <v>0.40466867499999998</v>
      </c>
      <c r="BH46" s="705">
        <v>0.54420000000000002</v>
      </c>
      <c r="BI46" s="705">
        <v>0.4644238</v>
      </c>
      <c r="BJ46" s="494">
        <v>0.46195370000000002</v>
      </c>
      <c r="BK46" s="494">
        <v>0.53612029999999999</v>
      </c>
      <c r="BL46" s="494">
        <v>0.51613370000000003</v>
      </c>
      <c r="BM46" s="494">
        <v>0.64727080000000004</v>
      </c>
      <c r="BN46" s="494">
        <v>0.71573220000000004</v>
      </c>
      <c r="BO46" s="494">
        <v>0.72458319999999998</v>
      </c>
      <c r="BP46" s="494">
        <v>0.69706599999999996</v>
      </c>
      <c r="BQ46" s="494">
        <v>0.70969490000000002</v>
      </c>
      <c r="BR46" s="494">
        <v>0.69788490000000003</v>
      </c>
      <c r="BS46" s="494">
        <v>0.57762860000000005</v>
      </c>
      <c r="BT46" s="494">
        <v>0.52518310000000001</v>
      </c>
      <c r="BU46" s="494">
        <v>0.53274129999999997</v>
      </c>
      <c r="BV46" s="494">
        <v>0.5363637</v>
      </c>
    </row>
    <row r="47" spans="1:74" ht="11.05" customHeight="1" x14ac:dyDescent="0.2">
      <c r="A47" s="253" t="s">
        <v>735</v>
      </c>
      <c r="B47" s="484" t="s">
        <v>1049</v>
      </c>
      <c r="C47" s="506">
        <v>1.17761994</v>
      </c>
      <c r="D47" s="506">
        <v>1.199888037</v>
      </c>
      <c r="E47" s="506">
        <v>1.4043811500000001</v>
      </c>
      <c r="F47" s="506">
        <v>1.509701009</v>
      </c>
      <c r="G47" s="506">
        <v>1.5529298410000001</v>
      </c>
      <c r="H47" s="506">
        <v>1.5739774120000001</v>
      </c>
      <c r="I47" s="506">
        <v>1.356433829</v>
      </c>
      <c r="J47" s="506">
        <v>1.3378982589999999</v>
      </c>
      <c r="K47" s="506">
        <v>1.248995699</v>
      </c>
      <c r="L47" s="506">
        <v>0.96301361500000005</v>
      </c>
      <c r="M47" s="506">
        <v>1.29252616</v>
      </c>
      <c r="N47" s="506">
        <v>1.296952675</v>
      </c>
      <c r="O47" s="506">
        <v>1.291026781</v>
      </c>
      <c r="P47" s="506">
        <v>1.3680455979999999</v>
      </c>
      <c r="Q47" s="506">
        <v>1.626209673</v>
      </c>
      <c r="R47" s="506">
        <v>1.6491674380000001</v>
      </c>
      <c r="S47" s="506">
        <v>1.8380618289999999</v>
      </c>
      <c r="T47" s="506">
        <v>1.6745329790000001</v>
      </c>
      <c r="U47" s="506">
        <v>1.385658149</v>
      </c>
      <c r="V47" s="506">
        <v>1.561282445</v>
      </c>
      <c r="W47" s="506">
        <v>1.5238516559999999</v>
      </c>
      <c r="X47" s="506">
        <v>1.550027832</v>
      </c>
      <c r="Y47" s="506">
        <v>1.5671428000000001</v>
      </c>
      <c r="Z47" s="506">
        <v>1.9106850559999999</v>
      </c>
      <c r="AA47" s="506">
        <v>1.8776124439999999</v>
      </c>
      <c r="AB47" s="506">
        <v>1.873615019</v>
      </c>
      <c r="AC47" s="506">
        <v>2.011996758</v>
      </c>
      <c r="AD47" s="506">
        <v>2.4782622230000002</v>
      </c>
      <c r="AE47" s="506">
        <v>2.3787498249999999</v>
      </c>
      <c r="AF47" s="506">
        <v>2.1601544060000002</v>
      </c>
      <c r="AG47" s="506">
        <v>1.776854323</v>
      </c>
      <c r="AH47" s="506">
        <v>1.6032333910000001</v>
      </c>
      <c r="AI47" s="506">
        <v>1.765584136</v>
      </c>
      <c r="AJ47" s="506">
        <v>1.7043514340000001</v>
      </c>
      <c r="AK47" s="506">
        <v>1.8873520429999999</v>
      </c>
      <c r="AL47" s="506">
        <v>1.97670547</v>
      </c>
      <c r="AM47" s="506">
        <v>2.142888621</v>
      </c>
      <c r="AN47" s="506">
        <v>1.96558576</v>
      </c>
      <c r="AO47" s="506">
        <v>2.418775455</v>
      </c>
      <c r="AP47" s="506">
        <v>2.39499664</v>
      </c>
      <c r="AQ47" s="506">
        <v>2.2524123189999998</v>
      </c>
      <c r="AR47" s="506">
        <v>2.2092074180000001</v>
      </c>
      <c r="AS47" s="506">
        <v>2.1377383480000001</v>
      </c>
      <c r="AT47" s="506">
        <v>1.9797808459999999</v>
      </c>
      <c r="AU47" s="506">
        <v>1.9738865059999999</v>
      </c>
      <c r="AV47" s="506">
        <v>2.0140316380000001</v>
      </c>
      <c r="AW47" s="506">
        <v>1.902560681</v>
      </c>
      <c r="AX47" s="506">
        <v>1.8753129749999999</v>
      </c>
      <c r="AY47" s="506">
        <v>1.975020601</v>
      </c>
      <c r="AZ47" s="506">
        <v>2.2765536399999999</v>
      </c>
      <c r="BA47" s="506">
        <v>2.5267934759999999</v>
      </c>
      <c r="BB47" s="506">
        <v>2.653684701</v>
      </c>
      <c r="BC47" s="506">
        <v>2.8108730159999999</v>
      </c>
      <c r="BD47" s="705">
        <v>2.7612269170000001</v>
      </c>
      <c r="BE47" s="705">
        <v>2.5754623080000001</v>
      </c>
      <c r="BF47" s="705">
        <v>2.485028834</v>
      </c>
      <c r="BG47" s="705">
        <v>2.3132421750000001</v>
      </c>
      <c r="BH47" s="705">
        <v>2.564756</v>
      </c>
      <c r="BI47" s="705">
        <v>2.7452100000000002</v>
      </c>
      <c r="BJ47" s="494">
        <v>2.4774319999999999</v>
      </c>
      <c r="BK47" s="494">
        <v>3.0026169999999999</v>
      </c>
      <c r="BL47" s="494">
        <v>2.9595030000000002</v>
      </c>
      <c r="BM47" s="494">
        <v>3.3649279999999999</v>
      </c>
      <c r="BN47" s="494">
        <v>3.6149249999999999</v>
      </c>
      <c r="BO47" s="494">
        <v>4.1044400000000003</v>
      </c>
      <c r="BP47" s="494">
        <v>3.7675450000000001</v>
      </c>
      <c r="BQ47" s="494">
        <v>3.5818919999999999</v>
      </c>
      <c r="BR47" s="494">
        <v>3.467139</v>
      </c>
      <c r="BS47" s="494">
        <v>3.3799190000000001</v>
      </c>
      <c r="BT47" s="494">
        <v>3.3043269999999998</v>
      </c>
      <c r="BU47" s="494">
        <v>3.164628</v>
      </c>
      <c r="BV47" s="494">
        <v>2.6888999999999998</v>
      </c>
    </row>
    <row r="48" spans="1:74" ht="11.05" customHeight="1" x14ac:dyDescent="0.2">
      <c r="A48" s="253" t="s">
        <v>736</v>
      </c>
      <c r="B48" s="516" t="s">
        <v>1050</v>
      </c>
      <c r="C48" s="506">
        <v>1.84694E-4</v>
      </c>
      <c r="D48" s="506">
        <v>4.2264520000000003E-3</v>
      </c>
      <c r="E48" s="506">
        <v>2.82074E-3</v>
      </c>
      <c r="F48" s="506">
        <v>1.4089292999999999E-2</v>
      </c>
      <c r="G48" s="506">
        <v>1.5816340000000002E-2</v>
      </c>
      <c r="H48" s="506">
        <v>2.6591838E-2</v>
      </c>
      <c r="I48" s="506">
        <v>2.4359842999999999E-2</v>
      </c>
      <c r="J48" s="506">
        <v>3.9052821000000001E-2</v>
      </c>
      <c r="K48" s="506">
        <v>1.2900429999999999E-2</v>
      </c>
      <c r="L48" s="506">
        <v>-3.6311429999999999E-3</v>
      </c>
      <c r="M48" s="506">
        <v>-3.6986700000000001E-4</v>
      </c>
      <c r="N48" s="506">
        <v>-7.8475219999999991E-3</v>
      </c>
      <c r="O48" s="506">
        <v>-1.3156800999999999E-2</v>
      </c>
      <c r="P48" s="506">
        <v>-6.3789999993000004E-6</v>
      </c>
      <c r="Q48" s="506">
        <v>5.671728E-3</v>
      </c>
      <c r="R48" s="506">
        <v>2.2618002000000002E-2</v>
      </c>
      <c r="S48" s="506">
        <v>3.1618345999999999E-2</v>
      </c>
      <c r="T48" s="506">
        <v>4.2010309000000003E-2</v>
      </c>
      <c r="U48" s="506">
        <v>3.5786501999999998E-2</v>
      </c>
      <c r="V48" s="506">
        <v>2.4171141E-2</v>
      </c>
      <c r="W48" s="506">
        <v>2.2565927999999999E-2</v>
      </c>
      <c r="X48" s="506">
        <v>4.5816090000000004E-3</v>
      </c>
      <c r="Y48" s="506">
        <v>-8.4463139999999999E-3</v>
      </c>
      <c r="Z48" s="506">
        <v>1.9376389999999999E-3</v>
      </c>
      <c r="AA48" s="506">
        <v>-8.8492080000000008E-3</v>
      </c>
      <c r="AB48" s="506">
        <v>-5.9558049999999998E-3</v>
      </c>
      <c r="AC48" s="506">
        <v>-7.9868830000000002E-3</v>
      </c>
      <c r="AD48" s="506">
        <v>9.2267249999999999E-3</v>
      </c>
      <c r="AE48" s="506">
        <v>1.4883916000000001E-2</v>
      </c>
      <c r="AF48" s="506">
        <v>3.2979898000000001E-2</v>
      </c>
      <c r="AG48" s="506">
        <v>3.4113038999999998E-2</v>
      </c>
      <c r="AH48" s="506">
        <v>2.3771825E-2</v>
      </c>
      <c r="AI48" s="506">
        <v>1.8600703E-2</v>
      </c>
      <c r="AJ48" s="506">
        <v>2.0435280000000002E-3</v>
      </c>
      <c r="AK48" s="506">
        <v>7.5338089999999998E-3</v>
      </c>
      <c r="AL48" s="506">
        <v>-1.4524749999999999E-3</v>
      </c>
      <c r="AM48" s="506">
        <v>-6.3281190000000001E-3</v>
      </c>
      <c r="AN48" s="506">
        <v>8.7163099999999999E-4</v>
      </c>
      <c r="AO48" s="506">
        <v>1.2129285E-2</v>
      </c>
      <c r="AP48" s="506">
        <v>5.2140415000000002E-2</v>
      </c>
      <c r="AQ48" s="506">
        <v>8.5809609999999998E-3</v>
      </c>
      <c r="AR48" s="506">
        <v>1.6520463999999999E-2</v>
      </c>
      <c r="AS48" s="506">
        <v>1.2189261E-2</v>
      </c>
      <c r="AT48" s="506">
        <v>1.568812E-2</v>
      </c>
      <c r="AU48" s="506">
        <v>3.4445500000000002E-4</v>
      </c>
      <c r="AV48" s="506">
        <v>-6.229432E-3</v>
      </c>
      <c r="AW48" s="506">
        <v>-5.6399579999999996E-3</v>
      </c>
      <c r="AX48" s="506">
        <v>-7.607043E-3</v>
      </c>
      <c r="AY48" s="506">
        <v>-8.6703149999999996E-3</v>
      </c>
      <c r="AZ48" s="506">
        <v>-9.8410589999999992E-3</v>
      </c>
      <c r="BA48" s="506">
        <v>-2.3280327999999999E-2</v>
      </c>
      <c r="BB48" s="506">
        <v>-2.5390701000000002E-2</v>
      </c>
      <c r="BC48" s="506">
        <v>-2.5224139999999999E-2</v>
      </c>
      <c r="BD48" s="705">
        <v>2.1534082999999999E-2</v>
      </c>
      <c r="BE48" s="705">
        <v>3.8797041999999997E-2</v>
      </c>
      <c r="BF48" s="705">
        <v>3.5505627999999997E-2</v>
      </c>
      <c r="BG48" s="705">
        <v>2.8945056E-2</v>
      </c>
      <c r="BH48" s="705">
        <v>-2.3194299999999999E-3</v>
      </c>
      <c r="BI48" s="705">
        <v>5.4126800000000002E-4</v>
      </c>
      <c r="BJ48" s="494">
        <v>1.3339200000000001E-2</v>
      </c>
      <c r="BK48" s="494">
        <v>-1.11027E-2</v>
      </c>
      <c r="BL48" s="494">
        <v>4.1212699999999998E-3</v>
      </c>
      <c r="BM48" s="494">
        <v>-2.4116700000000001E-2</v>
      </c>
      <c r="BN48" s="494">
        <v>-3.3354099999999998E-2</v>
      </c>
      <c r="BO48" s="494">
        <v>-3.6456799999999998E-2</v>
      </c>
      <c r="BP48" s="494">
        <v>8.4028100000000001E-3</v>
      </c>
      <c r="BQ48" s="494">
        <v>3.3101199999999997E-2</v>
      </c>
      <c r="BR48" s="494">
        <v>5.0939699999999997E-2</v>
      </c>
      <c r="BS48" s="494">
        <v>3.6078100000000002E-2</v>
      </c>
      <c r="BT48" s="494">
        <v>1.3865499999999999E-2</v>
      </c>
      <c r="BU48" s="494">
        <v>4.6626100000000002E-3</v>
      </c>
      <c r="BV48" s="494">
        <v>-1.5967700000000001E-2</v>
      </c>
    </row>
    <row r="49" spans="1:74" ht="11.05" customHeight="1" x14ac:dyDescent="0.2">
      <c r="A49" s="253" t="s">
        <v>738</v>
      </c>
      <c r="B49" s="514" t="s">
        <v>1051</v>
      </c>
      <c r="C49" s="506">
        <v>7.6985539999999997</v>
      </c>
      <c r="D49" s="506">
        <v>6.9825369999999998</v>
      </c>
      <c r="E49" s="506">
        <v>6.9464079999999999</v>
      </c>
      <c r="F49" s="506">
        <v>7.2256559999999999</v>
      </c>
      <c r="G49" s="506">
        <v>9.5453050000000008</v>
      </c>
      <c r="H49" s="506">
        <v>10.649255</v>
      </c>
      <c r="I49" s="506">
        <v>12.809138000000001</v>
      </c>
      <c r="J49" s="506">
        <v>13.061132000000001</v>
      </c>
      <c r="K49" s="506">
        <v>10.513855</v>
      </c>
      <c r="L49" s="506">
        <v>8.7976069999999993</v>
      </c>
      <c r="M49" s="506">
        <v>7.2254189999999996</v>
      </c>
      <c r="N49" s="506">
        <v>7.9863109999999997</v>
      </c>
      <c r="O49" s="506">
        <v>7.9179269999999997</v>
      </c>
      <c r="P49" s="506">
        <v>6.7372569999999996</v>
      </c>
      <c r="Q49" s="506">
        <v>7.3326250000000002</v>
      </c>
      <c r="R49" s="506">
        <v>7.7886090000000001</v>
      </c>
      <c r="S49" s="506">
        <v>9.2630379999999999</v>
      </c>
      <c r="T49" s="506">
        <v>11.762117999999999</v>
      </c>
      <c r="U49" s="506">
        <v>12.20983</v>
      </c>
      <c r="V49" s="506">
        <v>12.038525999999999</v>
      </c>
      <c r="W49" s="506">
        <v>10.612678000000001</v>
      </c>
      <c r="X49" s="506">
        <v>8.1099479999999993</v>
      </c>
      <c r="Y49" s="506">
        <v>7.3201790000000004</v>
      </c>
      <c r="Z49" s="506">
        <v>7.8146779999999998</v>
      </c>
      <c r="AA49" s="506">
        <v>7.9574629999999997</v>
      </c>
      <c r="AB49" s="506">
        <v>7.0959349999999999</v>
      </c>
      <c r="AC49" s="506">
        <v>7.5568330000000001</v>
      </c>
      <c r="AD49" s="506">
        <v>7.9060920000000001</v>
      </c>
      <c r="AE49" s="506">
        <v>9.6612849999999995</v>
      </c>
      <c r="AF49" s="506">
        <v>11.659115</v>
      </c>
      <c r="AG49" s="506">
        <v>12.939075000000001</v>
      </c>
      <c r="AH49" s="506">
        <v>12.157161</v>
      </c>
      <c r="AI49" s="506">
        <v>10.899599</v>
      </c>
      <c r="AJ49" s="506">
        <v>8.4417629999999999</v>
      </c>
      <c r="AK49" s="506">
        <v>7.3405430000000003</v>
      </c>
      <c r="AL49" s="506">
        <v>8.2051800000000004</v>
      </c>
      <c r="AM49" s="506">
        <v>8.3021399999999996</v>
      </c>
      <c r="AN49" s="506">
        <v>7.2061739999999999</v>
      </c>
      <c r="AO49" s="506">
        <v>7.4937250000000004</v>
      </c>
      <c r="AP49" s="506">
        <v>7.7831650000000003</v>
      </c>
      <c r="AQ49" s="506">
        <v>9.3056380000000001</v>
      </c>
      <c r="AR49" s="506">
        <v>10.267412999999999</v>
      </c>
      <c r="AS49" s="506">
        <v>14.211886</v>
      </c>
      <c r="AT49" s="506">
        <v>13.161426000000001</v>
      </c>
      <c r="AU49" s="506">
        <v>10.594124000000001</v>
      </c>
      <c r="AV49" s="506">
        <v>8.9899920000000009</v>
      </c>
      <c r="AW49" s="506">
        <v>7.3917260000000002</v>
      </c>
      <c r="AX49" s="506">
        <v>7.8959400000000004</v>
      </c>
      <c r="AY49" s="506">
        <v>8.5290434952999998</v>
      </c>
      <c r="AZ49" s="506">
        <v>7.4458758977999997</v>
      </c>
      <c r="BA49" s="506">
        <v>7.5516184541999998</v>
      </c>
      <c r="BB49" s="506">
        <v>7.6779303988000001</v>
      </c>
      <c r="BC49" s="506">
        <v>9.6090453174999997</v>
      </c>
      <c r="BD49" s="705">
        <v>12.391280374999999</v>
      </c>
      <c r="BE49" s="705">
        <v>14.170323319</v>
      </c>
      <c r="BF49" s="705">
        <v>13.164160214000001</v>
      </c>
      <c r="BG49" s="705">
        <v>11.382597061</v>
      </c>
      <c r="BH49" s="705">
        <v>9.7502971613000007</v>
      </c>
      <c r="BI49" s="705">
        <v>7.773657</v>
      </c>
      <c r="BJ49" s="494">
        <v>8.5761109999999992</v>
      </c>
      <c r="BK49" s="494">
        <v>8.7220359999999992</v>
      </c>
      <c r="BL49" s="494">
        <v>7.513204</v>
      </c>
      <c r="BM49" s="494">
        <v>8.1041530000000002</v>
      </c>
      <c r="BN49" s="494">
        <v>8.3584910000000008</v>
      </c>
      <c r="BO49" s="494">
        <v>9.9661709999999992</v>
      </c>
      <c r="BP49" s="494">
        <v>11.949820000000001</v>
      </c>
      <c r="BQ49" s="494">
        <v>13.774380000000001</v>
      </c>
      <c r="BR49" s="494">
        <v>13.64495</v>
      </c>
      <c r="BS49" s="494">
        <v>11.43642</v>
      </c>
      <c r="BT49" s="494">
        <v>9.3006049999999991</v>
      </c>
      <c r="BU49" s="494">
        <v>7.7966579999999999</v>
      </c>
      <c r="BV49" s="494">
        <v>8.702121</v>
      </c>
    </row>
    <row r="50" spans="1:74" ht="11.05" customHeight="1" x14ac:dyDescent="0.2">
      <c r="A50" s="248"/>
      <c r="B50" s="68" t="s">
        <v>739</v>
      </c>
      <c r="C50" s="507"/>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507"/>
      <c r="AE50" s="507"/>
      <c r="AF50" s="507"/>
      <c r="AG50" s="507"/>
      <c r="AH50" s="507"/>
      <c r="AI50" s="507"/>
      <c r="AJ50" s="507"/>
      <c r="AK50" s="507"/>
      <c r="AL50" s="507"/>
      <c r="AM50" s="507"/>
      <c r="AN50" s="507"/>
      <c r="AO50" s="507"/>
      <c r="AP50" s="507"/>
      <c r="AQ50" s="507"/>
      <c r="AR50" s="507"/>
      <c r="AS50" s="507"/>
      <c r="AT50" s="507"/>
      <c r="AU50" s="507"/>
      <c r="AV50" s="507"/>
      <c r="AW50" s="507"/>
      <c r="AX50" s="507"/>
      <c r="AY50" s="507"/>
      <c r="AZ50" s="507"/>
      <c r="BA50" s="507"/>
      <c r="BB50" s="507"/>
      <c r="BC50" s="507"/>
      <c r="BD50" s="776"/>
      <c r="BE50" s="776"/>
      <c r="BF50" s="776"/>
      <c r="BG50" s="776"/>
      <c r="BH50" s="776"/>
      <c r="BI50" s="776"/>
      <c r="BJ50" s="512"/>
      <c r="BK50" s="512"/>
      <c r="BL50" s="512"/>
      <c r="BM50" s="512"/>
      <c r="BN50" s="512"/>
      <c r="BO50" s="512"/>
      <c r="BP50" s="512"/>
      <c r="BQ50" s="512"/>
      <c r="BR50" s="512"/>
      <c r="BS50" s="512"/>
      <c r="BT50" s="512"/>
      <c r="BU50" s="512"/>
      <c r="BV50" s="512"/>
    </row>
    <row r="51" spans="1:74" s="316" customFormat="1" ht="11.05" customHeight="1" x14ac:dyDescent="0.2">
      <c r="A51" s="513" t="s">
        <v>746</v>
      </c>
      <c r="B51" s="515" t="s">
        <v>1048</v>
      </c>
      <c r="C51" s="337">
        <v>12.988011954999999</v>
      </c>
      <c r="D51" s="337">
        <v>12.332597219</v>
      </c>
      <c r="E51" s="337">
        <v>13.755771491999999</v>
      </c>
      <c r="F51" s="337">
        <v>13.056371472</v>
      </c>
      <c r="G51" s="337">
        <v>14.555119931</v>
      </c>
      <c r="H51" s="337">
        <v>16.307021095</v>
      </c>
      <c r="I51" s="337">
        <v>19.241314644999999</v>
      </c>
      <c r="J51" s="337">
        <v>21.220602336999999</v>
      </c>
      <c r="K51" s="337">
        <v>17.296454954000001</v>
      </c>
      <c r="L51" s="337">
        <v>16.184009731</v>
      </c>
      <c r="M51" s="337">
        <v>13.255109402</v>
      </c>
      <c r="N51" s="337">
        <v>13.579039582</v>
      </c>
      <c r="O51" s="337">
        <v>12.18388616</v>
      </c>
      <c r="P51" s="337">
        <v>12.087475994</v>
      </c>
      <c r="Q51" s="337">
        <v>13.407009578</v>
      </c>
      <c r="R51" s="337">
        <v>14.126658322999999</v>
      </c>
      <c r="S51" s="337">
        <v>15.798413553</v>
      </c>
      <c r="T51" s="337">
        <v>18.382079510000001</v>
      </c>
      <c r="U51" s="337">
        <v>22.023398681</v>
      </c>
      <c r="V51" s="337">
        <v>20.50559256</v>
      </c>
      <c r="W51" s="337">
        <v>17.957789747</v>
      </c>
      <c r="X51" s="337">
        <v>15.404386884999999</v>
      </c>
      <c r="Y51" s="337">
        <v>13.433027889</v>
      </c>
      <c r="Z51" s="337">
        <v>13.740257479</v>
      </c>
      <c r="AA51" s="337">
        <v>12.862772128</v>
      </c>
      <c r="AB51" s="337">
        <v>12.156940835</v>
      </c>
      <c r="AC51" s="337">
        <v>13.506950745999999</v>
      </c>
      <c r="AD51" s="337">
        <v>14.167508451</v>
      </c>
      <c r="AE51" s="337">
        <v>15.341688115</v>
      </c>
      <c r="AF51" s="337">
        <v>17.203768434000001</v>
      </c>
      <c r="AG51" s="337">
        <v>20.230591010000001</v>
      </c>
      <c r="AH51" s="337">
        <v>21.718108951000001</v>
      </c>
      <c r="AI51" s="337">
        <v>19.878637968</v>
      </c>
      <c r="AJ51" s="337">
        <v>16.579722483000001</v>
      </c>
      <c r="AK51" s="337">
        <v>14.582176118</v>
      </c>
      <c r="AL51" s="337">
        <v>16.321840769000001</v>
      </c>
      <c r="AM51" s="337">
        <v>15.697290457999999</v>
      </c>
      <c r="AN51" s="337">
        <v>14.007980597</v>
      </c>
      <c r="AO51" s="337">
        <v>15.70146993</v>
      </c>
      <c r="AP51" s="337">
        <v>16.306523259999999</v>
      </c>
      <c r="AQ51" s="337">
        <v>15.454755709000001</v>
      </c>
      <c r="AR51" s="337">
        <v>16.836962611000001</v>
      </c>
      <c r="AS51" s="337">
        <v>23.589732083000001</v>
      </c>
      <c r="AT51" s="337">
        <v>22.260429188</v>
      </c>
      <c r="AU51" s="337">
        <v>17.992997541000001</v>
      </c>
      <c r="AV51" s="337">
        <v>17.474774192999998</v>
      </c>
      <c r="AW51" s="337">
        <v>15.214563822000001</v>
      </c>
      <c r="AX51" s="337">
        <v>16.856746642000001</v>
      </c>
      <c r="AY51" s="337">
        <v>16.935671806999999</v>
      </c>
      <c r="AZ51" s="337">
        <v>14.879081252000001</v>
      </c>
      <c r="BA51" s="337">
        <v>14.729571376000001</v>
      </c>
      <c r="BB51" s="337">
        <v>14.473069150000001</v>
      </c>
      <c r="BC51" s="337">
        <v>15.574483345999999</v>
      </c>
      <c r="BD51" s="760">
        <v>17.860635222999999</v>
      </c>
      <c r="BE51" s="760">
        <v>23.684610768999999</v>
      </c>
      <c r="BF51" s="760">
        <v>21.875018188999999</v>
      </c>
      <c r="BG51" s="760">
        <v>19.164668081999999</v>
      </c>
      <c r="BH51" s="760">
        <v>18.246009999999998</v>
      </c>
      <c r="BI51" s="760">
        <v>15.08881</v>
      </c>
      <c r="BJ51" s="500">
        <v>16.054919999999999</v>
      </c>
      <c r="BK51" s="500">
        <v>15.689690000000001</v>
      </c>
      <c r="BL51" s="500">
        <v>13.568009999999999</v>
      </c>
      <c r="BM51" s="500">
        <v>15.17562</v>
      </c>
      <c r="BN51" s="500">
        <v>15.415229999999999</v>
      </c>
      <c r="BO51" s="500">
        <v>16.714030000000001</v>
      </c>
      <c r="BP51" s="500">
        <v>18.541720000000002</v>
      </c>
      <c r="BQ51" s="500">
        <v>22.907</v>
      </c>
      <c r="BR51" s="500">
        <v>22.934190000000001</v>
      </c>
      <c r="BS51" s="500">
        <v>19.47026</v>
      </c>
      <c r="BT51" s="500">
        <v>17.806930000000001</v>
      </c>
      <c r="BU51" s="500">
        <v>14.91719</v>
      </c>
      <c r="BV51" s="500">
        <v>15.946669999999999</v>
      </c>
    </row>
    <row r="52" spans="1:74" ht="11.05" customHeight="1" x14ac:dyDescent="0.2">
      <c r="A52" s="253" t="s">
        <v>740</v>
      </c>
      <c r="B52" s="516" t="s">
        <v>1042</v>
      </c>
      <c r="C52" s="506">
        <v>5.7892194300000002</v>
      </c>
      <c r="D52" s="506">
        <v>5.1808543870000001</v>
      </c>
      <c r="E52" s="506">
        <v>5.9783127919999997</v>
      </c>
      <c r="F52" s="506">
        <v>3.89739411</v>
      </c>
      <c r="G52" s="506">
        <v>3.5301062170000002</v>
      </c>
      <c r="H52" s="506">
        <v>5.256247471</v>
      </c>
      <c r="I52" s="506">
        <v>7.7660466259999996</v>
      </c>
      <c r="J52" s="506">
        <v>10.19421354</v>
      </c>
      <c r="K52" s="506">
        <v>8.6889623010000001</v>
      </c>
      <c r="L52" s="506">
        <v>9.2273004580000002</v>
      </c>
      <c r="M52" s="506">
        <v>6.8782866570000003</v>
      </c>
      <c r="N52" s="506">
        <v>7.7919163469999999</v>
      </c>
      <c r="O52" s="506">
        <v>6.069607639</v>
      </c>
      <c r="P52" s="506">
        <v>5.2230683180000002</v>
      </c>
      <c r="Q52" s="506">
        <v>5.5799360519999999</v>
      </c>
      <c r="R52" s="506">
        <v>5.1326935110000003</v>
      </c>
      <c r="S52" s="506">
        <v>5.0891369600000003</v>
      </c>
      <c r="T52" s="506">
        <v>7.562184727</v>
      </c>
      <c r="U52" s="506">
        <v>11.035394252</v>
      </c>
      <c r="V52" s="506">
        <v>9.7649278450000008</v>
      </c>
      <c r="W52" s="506">
        <v>8.1553367140000006</v>
      </c>
      <c r="X52" s="506">
        <v>7.6295810130000001</v>
      </c>
      <c r="Y52" s="506">
        <v>6.9748993239999999</v>
      </c>
      <c r="Z52" s="506">
        <v>7.2593644719999997</v>
      </c>
      <c r="AA52" s="506">
        <v>6.2006755340000002</v>
      </c>
      <c r="AB52" s="506">
        <v>5.0713590799999997</v>
      </c>
      <c r="AC52" s="506">
        <v>4.643030521</v>
      </c>
      <c r="AD52" s="506">
        <v>4.870849035</v>
      </c>
      <c r="AE52" s="506">
        <v>4.1737635620000004</v>
      </c>
      <c r="AF52" s="506">
        <v>6.1863521769999998</v>
      </c>
      <c r="AG52" s="506">
        <v>8.5807498590000009</v>
      </c>
      <c r="AH52" s="506">
        <v>10.733223949999999</v>
      </c>
      <c r="AI52" s="506">
        <v>9.9243724130000004</v>
      </c>
      <c r="AJ52" s="506">
        <v>8.5551490099999992</v>
      </c>
      <c r="AK52" s="506">
        <v>7.9823788210000002</v>
      </c>
      <c r="AL52" s="506">
        <v>8.9894926129999995</v>
      </c>
      <c r="AM52" s="506">
        <v>7.5027066380000003</v>
      </c>
      <c r="AN52" s="506">
        <v>6.4348422989999996</v>
      </c>
      <c r="AO52" s="506">
        <v>6.2532282830000003</v>
      </c>
      <c r="AP52" s="506">
        <v>4.9159552709999996</v>
      </c>
      <c r="AQ52" s="506">
        <v>2.6896540170000001</v>
      </c>
      <c r="AR52" s="506">
        <v>3.7968591040000002</v>
      </c>
      <c r="AS52" s="506">
        <v>9.9913593990000003</v>
      </c>
      <c r="AT52" s="506">
        <v>10.023996996999999</v>
      </c>
      <c r="AU52" s="506">
        <v>6.7445557650000003</v>
      </c>
      <c r="AV52" s="506">
        <v>8.6006860459999999</v>
      </c>
      <c r="AW52" s="506">
        <v>7.8931875749999998</v>
      </c>
      <c r="AX52" s="506">
        <v>9.6937266080000004</v>
      </c>
      <c r="AY52" s="506">
        <v>9.0576686330000005</v>
      </c>
      <c r="AZ52" s="506">
        <v>5.7677951480000003</v>
      </c>
      <c r="BA52" s="506">
        <v>3.7830759060000001</v>
      </c>
      <c r="BB52" s="506">
        <v>3.3259457729999999</v>
      </c>
      <c r="BC52" s="506">
        <v>2.7142488359999999</v>
      </c>
      <c r="BD52" s="705">
        <v>4.6481968179999997</v>
      </c>
      <c r="BE52" s="705">
        <v>9.9963169220000001</v>
      </c>
      <c r="BF52" s="705">
        <v>8.452841136</v>
      </c>
      <c r="BG52" s="705">
        <v>7.5051821480000003</v>
      </c>
      <c r="BH52" s="705">
        <v>8.1991460000000007</v>
      </c>
      <c r="BI52" s="705">
        <v>6.7031809999999998</v>
      </c>
      <c r="BJ52" s="494">
        <v>8.4490549999999995</v>
      </c>
      <c r="BK52" s="494">
        <v>8.0752089999999992</v>
      </c>
      <c r="BL52" s="494">
        <v>4.8993650000000004</v>
      </c>
      <c r="BM52" s="494">
        <v>4.9062749999999999</v>
      </c>
      <c r="BN52" s="494">
        <v>4.8952720000000003</v>
      </c>
      <c r="BO52" s="494">
        <v>3.3029730000000002</v>
      </c>
      <c r="BP52" s="494">
        <v>4.7274609999999999</v>
      </c>
      <c r="BQ52" s="494">
        <v>9.3678170000000005</v>
      </c>
      <c r="BR52" s="494">
        <v>10.20964</v>
      </c>
      <c r="BS52" s="494">
        <v>8.0877759999999999</v>
      </c>
      <c r="BT52" s="494">
        <v>8.2071559999999995</v>
      </c>
      <c r="BU52" s="494">
        <v>6.6391090000000004</v>
      </c>
      <c r="BV52" s="494">
        <v>8.0402389999999997</v>
      </c>
    </row>
    <row r="53" spans="1:74" ht="11.05" customHeight="1" x14ac:dyDescent="0.2">
      <c r="A53" s="253" t="s">
        <v>741</v>
      </c>
      <c r="B53" s="516" t="s">
        <v>474</v>
      </c>
      <c r="C53" s="506">
        <v>0.54027245999999995</v>
      </c>
      <c r="D53" s="506">
        <v>0.46254534000000003</v>
      </c>
      <c r="E53" s="506">
        <v>0.40926842099999999</v>
      </c>
      <c r="F53" s="506">
        <v>0.289279652</v>
      </c>
      <c r="G53" s="506">
        <v>0.45602637899999998</v>
      </c>
      <c r="H53" s="506">
        <v>0.47580077399999998</v>
      </c>
      <c r="I53" s="506">
        <v>0.601764246</v>
      </c>
      <c r="J53" s="506">
        <v>0.829657537</v>
      </c>
      <c r="K53" s="506">
        <v>0.67043670399999999</v>
      </c>
      <c r="L53" s="506">
        <v>0.72053160000000005</v>
      </c>
      <c r="M53" s="506">
        <v>0.68511978799999995</v>
      </c>
      <c r="N53" s="506">
        <v>0.60207715299999998</v>
      </c>
      <c r="O53" s="506">
        <v>0.46238400699999999</v>
      </c>
      <c r="P53" s="506">
        <v>0.78927633200000002</v>
      </c>
      <c r="Q53" s="506">
        <v>0.51973362400000001</v>
      </c>
      <c r="R53" s="506">
        <v>0.19321258099999999</v>
      </c>
      <c r="S53" s="506">
        <v>0.45410141399999998</v>
      </c>
      <c r="T53" s="506">
        <v>0.749641962</v>
      </c>
      <c r="U53" s="506">
        <v>1.077079908</v>
      </c>
      <c r="V53" s="506">
        <v>0.93001191900000002</v>
      </c>
      <c r="W53" s="506">
        <v>0.95122478399999999</v>
      </c>
      <c r="X53" s="506">
        <v>0.63114023299999999</v>
      </c>
      <c r="Y53" s="506">
        <v>0.39532853299999998</v>
      </c>
      <c r="Z53" s="506">
        <v>0.40806263100000001</v>
      </c>
      <c r="AA53" s="506">
        <v>0.20411573599999999</v>
      </c>
      <c r="AB53" s="506">
        <v>0.18391655700000001</v>
      </c>
      <c r="AC53" s="506">
        <v>0.117241999</v>
      </c>
      <c r="AD53" s="506">
        <v>0.21404900299999999</v>
      </c>
      <c r="AE53" s="506">
        <v>0.249091651</v>
      </c>
      <c r="AF53" s="506">
        <v>0.23096994400000001</v>
      </c>
      <c r="AG53" s="506">
        <v>0.653761064</v>
      </c>
      <c r="AH53" s="506">
        <v>0.76450997700000001</v>
      </c>
      <c r="AI53" s="506">
        <v>0.96024131400000001</v>
      </c>
      <c r="AJ53" s="506">
        <v>0.70978782600000001</v>
      </c>
      <c r="AK53" s="506">
        <v>0.46650653600000003</v>
      </c>
      <c r="AL53" s="506">
        <v>0.74172391400000004</v>
      </c>
      <c r="AM53" s="506">
        <v>0.57948822600000005</v>
      </c>
      <c r="AN53" s="506">
        <v>0.27211144300000001</v>
      </c>
      <c r="AO53" s="506">
        <v>0.23660995800000001</v>
      </c>
      <c r="AP53" s="506">
        <v>0.14338267299999999</v>
      </c>
      <c r="AQ53" s="506">
        <v>0.20992068</v>
      </c>
      <c r="AR53" s="506">
        <v>0.20297933900000001</v>
      </c>
      <c r="AS53" s="506">
        <v>0.61958690999999999</v>
      </c>
      <c r="AT53" s="506">
        <v>0.59749893899999995</v>
      </c>
      <c r="AU53" s="506">
        <v>0.514245014</v>
      </c>
      <c r="AV53" s="506">
        <v>0.525437296</v>
      </c>
      <c r="AW53" s="506">
        <v>0.28266882900000001</v>
      </c>
      <c r="AX53" s="506">
        <v>0.25285544799999998</v>
      </c>
      <c r="AY53" s="506">
        <v>0.27811025499999997</v>
      </c>
      <c r="AZ53" s="506">
        <v>0.21125981899999999</v>
      </c>
      <c r="BA53" s="506">
        <v>0.21851863199999999</v>
      </c>
      <c r="BB53" s="506">
        <v>0.15558007099999999</v>
      </c>
      <c r="BC53" s="506">
        <v>0.21364676299999999</v>
      </c>
      <c r="BD53" s="705">
        <v>0.26560671600000002</v>
      </c>
      <c r="BE53" s="705">
        <v>0.588579623</v>
      </c>
      <c r="BF53" s="705">
        <v>0.60605709200000002</v>
      </c>
      <c r="BG53" s="705">
        <v>0.818273904</v>
      </c>
      <c r="BH53" s="705">
        <v>0.39407799999999998</v>
      </c>
      <c r="BI53" s="705">
        <v>0.21200160000000001</v>
      </c>
      <c r="BJ53" s="494">
        <v>0.18964159999999999</v>
      </c>
      <c r="BK53" s="494">
        <v>0.20858270000000001</v>
      </c>
      <c r="BL53" s="494">
        <v>0.1584449</v>
      </c>
      <c r="BM53" s="494">
        <v>0.16388900000000001</v>
      </c>
      <c r="BN53" s="494">
        <v>0.1166851</v>
      </c>
      <c r="BO53" s="494">
        <v>0.16023509999999999</v>
      </c>
      <c r="BP53" s="494">
        <v>0.19920499999999999</v>
      </c>
      <c r="BQ53" s="494">
        <v>0</v>
      </c>
      <c r="BR53" s="494">
        <v>0</v>
      </c>
      <c r="BS53" s="494">
        <v>0</v>
      </c>
      <c r="BT53" s="494">
        <v>0</v>
      </c>
      <c r="BU53" s="494">
        <v>0</v>
      </c>
      <c r="BV53" s="494">
        <v>0</v>
      </c>
    </row>
    <row r="54" spans="1:74" ht="11.05" customHeight="1" x14ac:dyDescent="0.2">
      <c r="A54" s="253" t="s">
        <v>742</v>
      </c>
      <c r="B54" s="484" t="s">
        <v>1043</v>
      </c>
      <c r="C54" s="506">
        <v>1.6895450000000001</v>
      </c>
      <c r="D54" s="506">
        <v>1.486059</v>
      </c>
      <c r="E54" s="506">
        <v>1.6710259999999999</v>
      </c>
      <c r="F54" s="506">
        <v>1.6306449999999999</v>
      </c>
      <c r="G54" s="506">
        <v>1.5976520000000001</v>
      </c>
      <c r="H54" s="506">
        <v>1.6280680000000001</v>
      </c>
      <c r="I54" s="506">
        <v>1.2786949999999999</v>
      </c>
      <c r="J54" s="506">
        <v>1.597801</v>
      </c>
      <c r="K54" s="506">
        <v>1.5999909999999999</v>
      </c>
      <c r="L54" s="506">
        <v>0.43859700000000001</v>
      </c>
      <c r="M54" s="506">
        <v>0.78401299999999996</v>
      </c>
      <c r="N54" s="506">
        <v>0.85660599999999998</v>
      </c>
      <c r="O54" s="506">
        <v>1.287253</v>
      </c>
      <c r="P54" s="506">
        <v>0.79981100000000005</v>
      </c>
      <c r="Q54" s="506">
        <v>0.84116299999999999</v>
      </c>
      <c r="R54" s="506">
        <v>0.92222899999999997</v>
      </c>
      <c r="S54" s="506">
        <v>1.6743269999999999</v>
      </c>
      <c r="T54" s="506">
        <v>1.633953</v>
      </c>
      <c r="U54" s="506">
        <v>1.683581</v>
      </c>
      <c r="V54" s="506">
        <v>1.6814899999999999</v>
      </c>
      <c r="W54" s="506">
        <v>1.6267119999999999</v>
      </c>
      <c r="X54" s="506">
        <v>1.1976100000000001</v>
      </c>
      <c r="Y54" s="506">
        <v>1.445614</v>
      </c>
      <c r="Z54" s="506">
        <v>1.6836230000000001</v>
      </c>
      <c r="AA54" s="506">
        <v>1.6563600000000001</v>
      </c>
      <c r="AB54" s="506">
        <v>1.4813890000000001</v>
      </c>
      <c r="AC54" s="506">
        <v>1.466126</v>
      </c>
      <c r="AD54" s="506">
        <v>0.864541</v>
      </c>
      <c r="AE54" s="506">
        <v>1.692998</v>
      </c>
      <c r="AF54" s="506">
        <v>1.6332880000000001</v>
      </c>
      <c r="AG54" s="506">
        <v>1.684102</v>
      </c>
      <c r="AH54" s="506">
        <v>1.6794</v>
      </c>
      <c r="AI54" s="506">
        <v>1.6116630000000001</v>
      </c>
      <c r="AJ54" s="506">
        <v>1.223462</v>
      </c>
      <c r="AK54" s="506">
        <v>0.92945900000000004</v>
      </c>
      <c r="AL54" s="506">
        <v>1.670466</v>
      </c>
      <c r="AM54" s="506">
        <v>1.6030679999999999</v>
      </c>
      <c r="AN54" s="506">
        <v>1.519676</v>
      </c>
      <c r="AO54" s="506">
        <v>1.540951</v>
      </c>
      <c r="AP54" s="506">
        <v>1.636919</v>
      </c>
      <c r="AQ54" s="506">
        <v>1.6819010000000001</v>
      </c>
      <c r="AR54" s="506">
        <v>1.6248610000000001</v>
      </c>
      <c r="AS54" s="506">
        <v>1.6784079999999999</v>
      </c>
      <c r="AT54" s="506">
        <v>1.6577040000000001</v>
      </c>
      <c r="AU54" s="506">
        <v>1.550608</v>
      </c>
      <c r="AV54" s="506">
        <v>0.77596399999999999</v>
      </c>
      <c r="AW54" s="506">
        <v>1.0691820000000001</v>
      </c>
      <c r="AX54" s="506">
        <v>1.3791260000000001</v>
      </c>
      <c r="AY54" s="506">
        <v>1.6807380000000001</v>
      </c>
      <c r="AZ54" s="506">
        <v>1.5710770000000001</v>
      </c>
      <c r="BA54" s="506">
        <v>1.681332</v>
      </c>
      <c r="BB54" s="506">
        <v>0.97353000000000001</v>
      </c>
      <c r="BC54" s="506">
        <v>1.039471</v>
      </c>
      <c r="BD54" s="705">
        <v>1.6336390000000001</v>
      </c>
      <c r="BE54" s="705">
        <v>1.6838519999999999</v>
      </c>
      <c r="BF54" s="705">
        <v>1.652452</v>
      </c>
      <c r="BG54" s="705">
        <v>1.5176810000000001</v>
      </c>
      <c r="BH54" s="705">
        <v>1.63951</v>
      </c>
      <c r="BI54" s="705">
        <v>1.64371</v>
      </c>
      <c r="BJ54" s="494">
        <v>1.5976300000000001</v>
      </c>
      <c r="BK54" s="494">
        <v>1.5976300000000001</v>
      </c>
      <c r="BL54" s="494">
        <v>1.44302</v>
      </c>
      <c r="BM54" s="494">
        <v>1.5976300000000001</v>
      </c>
      <c r="BN54" s="494">
        <v>0.74560999999999999</v>
      </c>
      <c r="BO54" s="494">
        <v>1.4139900000000001</v>
      </c>
      <c r="BP54" s="494">
        <v>1.54609</v>
      </c>
      <c r="BQ54" s="494">
        <v>1.5976300000000001</v>
      </c>
      <c r="BR54" s="494">
        <v>1.5976300000000001</v>
      </c>
      <c r="BS54" s="494">
        <v>1.54609</v>
      </c>
      <c r="BT54" s="494">
        <v>0.92276000000000002</v>
      </c>
      <c r="BU54" s="494">
        <v>1.1182099999999999</v>
      </c>
      <c r="BV54" s="494">
        <v>1.5976300000000001</v>
      </c>
    </row>
    <row r="55" spans="1:74" ht="11.05" customHeight="1" x14ac:dyDescent="0.2">
      <c r="A55" s="253" t="s">
        <v>743</v>
      </c>
      <c r="B55" s="484" t="s">
        <v>1036</v>
      </c>
      <c r="C55" s="506">
        <v>1.5525085869999999</v>
      </c>
      <c r="D55" s="506">
        <v>1.142140318</v>
      </c>
      <c r="E55" s="506">
        <v>1.2044033460000001</v>
      </c>
      <c r="F55" s="506">
        <v>1.8906003069999999</v>
      </c>
      <c r="G55" s="506">
        <v>2.6231599299999999</v>
      </c>
      <c r="H55" s="506">
        <v>2.4320532730000002</v>
      </c>
      <c r="I55" s="506">
        <v>2.544211148</v>
      </c>
      <c r="J55" s="506">
        <v>2.5470647130000001</v>
      </c>
      <c r="K55" s="506">
        <v>1.6993932810000001</v>
      </c>
      <c r="L55" s="506">
        <v>1.3811552039999999</v>
      </c>
      <c r="M55" s="506">
        <v>1.041836905</v>
      </c>
      <c r="N55" s="506">
        <v>0.85189502299999997</v>
      </c>
      <c r="O55" s="506">
        <v>0.71354003899999996</v>
      </c>
      <c r="P55" s="506">
        <v>0.78295369000000004</v>
      </c>
      <c r="Q55" s="506">
        <v>0.97671466399999995</v>
      </c>
      <c r="R55" s="506">
        <v>1.2148681969999999</v>
      </c>
      <c r="S55" s="506">
        <v>1.367753185</v>
      </c>
      <c r="T55" s="506">
        <v>1.49990139</v>
      </c>
      <c r="U55" s="506">
        <v>1.791003455</v>
      </c>
      <c r="V55" s="506">
        <v>1.5930497189999999</v>
      </c>
      <c r="W55" s="506">
        <v>1.441431331</v>
      </c>
      <c r="X55" s="506">
        <v>1.1778585420000001</v>
      </c>
      <c r="Y55" s="506">
        <v>0.80149261400000005</v>
      </c>
      <c r="Z55" s="506">
        <v>0.84378632200000003</v>
      </c>
      <c r="AA55" s="506">
        <v>1.0323628730000001</v>
      </c>
      <c r="AB55" s="506">
        <v>1.1083789980000001</v>
      </c>
      <c r="AC55" s="506">
        <v>1.548372391</v>
      </c>
      <c r="AD55" s="506">
        <v>1.6403333250000001</v>
      </c>
      <c r="AE55" s="506">
        <v>1.7993211950000001</v>
      </c>
      <c r="AF55" s="506">
        <v>1.7887487280000001</v>
      </c>
      <c r="AG55" s="506">
        <v>1.8577925230000001</v>
      </c>
      <c r="AH55" s="506">
        <v>1.727968634</v>
      </c>
      <c r="AI55" s="506">
        <v>1.6869877929999999</v>
      </c>
      <c r="AJ55" s="506">
        <v>0.89230418300000003</v>
      </c>
      <c r="AK55" s="506">
        <v>0.82042588900000002</v>
      </c>
      <c r="AL55" s="506">
        <v>1.276592468</v>
      </c>
      <c r="AM55" s="506">
        <v>2.1781262510000001</v>
      </c>
      <c r="AN55" s="506">
        <v>1.706994347</v>
      </c>
      <c r="AO55" s="506">
        <v>2.8186655960000002</v>
      </c>
      <c r="AP55" s="506">
        <v>3.2840671069999998</v>
      </c>
      <c r="AQ55" s="506">
        <v>3.7229392680000002</v>
      </c>
      <c r="AR55" s="506">
        <v>3.5222626250000002</v>
      </c>
      <c r="AS55" s="506">
        <v>3.4999327469999999</v>
      </c>
      <c r="AT55" s="506">
        <v>3.2507767730000001</v>
      </c>
      <c r="AU55" s="506">
        <v>2.8318527919999998</v>
      </c>
      <c r="AV55" s="506">
        <v>1.8732928680000001</v>
      </c>
      <c r="AW55" s="506">
        <v>1.5772616159999999</v>
      </c>
      <c r="AX55" s="506">
        <v>1.697685361</v>
      </c>
      <c r="AY55" s="506">
        <v>1.570116995</v>
      </c>
      <c r="AZ55" s="506">
        <v>2.5084726370000001</v>
      </c>
      <c r="BA55" s="506">
        <v>3.1647638730000001</v>
      </c>
      <c r="BB55" s="506">
        <v>3.1422757570000002</v>
      </c>
      <c r="BC55" s="506">
        <v>3.6089505630000001</v>
      </c>
      <c r="BD55" s="705">
        <v>3.0617771880000002</v>
      </c>
      <c r="BE55" s="705">
        <v>3.381411817</v>
      </c>
      <c r="BF55" s="705">
        <v>3.3188868199999999</v>
      </c>
      <c r="BG55" s="705">
        <v>2.5517872370000001</v>
      </c>
      <c r="BH55" s="705">
        <v>1.5923</v>
      </c>
      <c r="BI55" s="705">
        <v>1.392171</v>
      </c>
      <c r="BJ55" s="494">
        <v>1.5372429999999999</v>
      </c>
      <c r="BK55" s="494">
        <v>1.5554209999999999</v>
      </c>
      <c r="BL55" s="494">
        <v>1.6456329999999999</v>
      </c>
      <c r="BM55" s="494">
        <v>2.2780610000000001</v>
      </c>
      <c r="BN55" s="494">
        <v>2.824719</v>
      </c>
      <c r="BO55" s="494">
        <v>3.5237539999999998</v>
      </c>
      <c r="BP55" s="494">
        <v>3.1470259999999999</v>
      </c>
      <c r="BQ55" s="494">
        <v>3.4644309999999998</v>
      </c>
      <c r="BR55" s="494">
        <v>2.7726380000000002</v>
      </c>
      <c r="BS55" s="494">
        <v>2.2921499999999999</v>
      </c>
      <c r="BT55" s="494">
        <v>1.65469</v>
      </c>
      <c r="BU55" s="494">
        <v>1.326225</v>
      </c>
      <c r="BV55" s="494">
        <v>1.434863</v>
      </c>
    </row>
    <row r="56" spans="1:74" ht="11.05" customHeight="1" x14ac:dyDescent="0.2">
      <c r="A56" s="253" t="s">
        <v>744</v>
      </c>
      <c r="B56" s="484" t="s">
        <v>1049</v>
      </c>
      <c r="C56" s="506">
        <v>3.458614834</v>
      </c>
      <c r="D56" s="506">
        <v>4.0392360350000001</v>
      </c>
      <c r="E56" s="506">
        <v>4.528087642</v>
      </c>
      <c r="F56" s="506">
        <v>5.3757033410000004</v>
      </c>
      <c r="G56" s="506">
        <v>6.334221726</v>
      </c>
      <c r="H56" s="506">
        <v>6.4522891739999997</v>
      </c>
      <c r="I56" s="506">
        <v>6.9588193309999999</v>
      </c>
      <c r="J56" s="506">
        <v>6.0423475590000004</v>
      </c>
      <c r="K56" s="506">
        <v>4.6206312709999997</v>
      </c>
      <c r="L56" s="506">
        <v>4.4158068930000001</v>
      </c>
      <c r="M56" s="506">
        <v>3.8502675929999999</v>
      </c>
      <c r="N56" s="506">
        <v>3.4361284269999999</v>
      </c>
      <c r="O56" s="506">
        <v>3.6577483540000002</v>
      </c>
      <c r="P56" s="506">
        <v>4.5476676170000001</v>
      </c>
      <c r="Q56" s="506">
        <v>5.4808753790000004</v>
      </c>
      <c r="R56" s="506">
        <v>6.6820244879999997</v>
      </c>
      <c r="S56" s="506">
        <v>7.2867197429999999</v>
      </c>
      <c r="T56" s="506">
        <v>6.9273213880000002</v>
      </c>
      <c r="U56" s="506">
        <v>6.4684078720000002</v>
      </c>
      <c r="V56" s="506">
        <v>6.5512766689999999</v>
      </c>
      <c r="W56" s="506">
        <v>5.7412304150000004</v>
      </c>
      <c r="X56" s="506">
        <v>4.8050844829999999</v>
      </c>
      <c r="Y56" s="506">
        <v>3.8800184369999999</v>
      </c>
      <c r="Z56" s="506">
        <v>3.5406357709999998</v>
      </c>
      <c r="AA56" s="506">
        <v>3.8385708940000001</v>
      </c>
      <c r="AB56" s="506">
        <v>4.3090126890000002</v>
      </c>
      <c r="AC56" s="506">
        <v>5.7342847280000004</v>
      </c>
      <c r="AD56" s="506">
        <v>6.5787098039999998</v>
      </c>
      <c r="AE56" s="506">
        <v>7.5529599679999997</v>
      </c>
      <c r="AF56" s="506">
        <v>7.4572413180000003</v>
      </c>
      <c r="AG56" s="506">
        <v>7.4278615300000004</v>
      </c>
      <c r="AH56" s="506">
        <v>6.7284952459999996</v>
      </c>
      <c r="AI56" s="506">
        <v>5.7121318829999996</v>
      </c>
      <c r="AJ56" s="506">
        <v>5.2464317349999998</v>
      </c>
      <c r="AK56" s="506">
        <v>4.42767804</v>
      </c>
      <c r="AL56" s="506">
        <v>3.7694080720000001</v>
      </c>
      <c r="AM56" s="506">
        <v>4.0699049350000003</v>
      </c>
      <c r="AN56" s="506">
        <v>4.2863021149999998</v>
      </c>
      <c r="AO56" s="506">
        <v>5.094927438</v>
      </c>
      <c r="AP56" s="506">
        <v>6.3889642059999998</v>
      </c>
      <c r="AQ56" s="506">
        <v>7.2734718899999997</v>
      </c>
      <c r="AR56" s="506">
        <v>7.7127618660000001</v>
      </c>
      <c r="AS56" s="506">
        <v>7.8395156640000003</v>
      </c>
      <c r="AT56" s="506">
        <v>6.7479464260000004</v>
      </c>
      <c r="AU56" s="506">
        <v>6.3643889619999996</v>
      </c>
      <c r="AV56" s="506">
        <v>5.7436496659999996</v>
      </c>
      <c r="AW56" s="506">
        <v>4.4336110450000001</v>
      </c>
      <c r="AX56" s="506">
        <v>3.921688354</v>
      </c>
      <c r="AY56" s="506">
        <v>4.4503542600000001</v>
      </c>
      <c r="AZ56" s="506">
        <v>4.9404354189999999</v>
      </c>
      <c r="BA56" s="506">
        <v>5.9607253990000002</v>
      </c>
      <c r="BB56" s="506">
        <v>6.9673296750000002</v>
      </c>
      <c r="BC56" s="506">
        <v>7.9323676780000003</v>
      </c>
      <c r="BD56" s="705">
        <v>8.3419658680000008</v>
      </c>
      <c r="BE56" s="705">
        <v>8.0927369220000003</v>
      </c>
      <c r="BF56" s="705">
        <v>7.9825097270000001</v>
      </c>
      <c r="BG56" s="705">
        <v>6.8854280670000003</v>
      </c>
      <c r="BH56" s="705">
        <v>6.421932</v>
      </c>
      <c r="BI56" s="705">
        <v>5.1012209999999998</v>
      </c>
      <c r="BJ56" s="494">
        <v>4.3193890000000001</v>
      </c>
      <c r="BK56" s="494">
        <v>4.418552</v>
      </c>
      <c r="BL56" s="494">
        <v>5.4962520000000001</v>
      </c>
      <c r="BM56" s="494">
        <v>6.3333969999999997</v>
      </c>
      <c r="BN56" s="494">
        <v>7.0134359999999996</v>
      </c>
      <c r="BO56" s="494">
        <v>8.3349279999999997</v>
      </c>
      <c r="BP56" s="494">
        <v>9.0322429999999994</v>
      </c>
      <c r="BQ56" s="494">
        <v>8.5922830000000001</v>
      </c>
      <c r="BR56" s="494">
        <v>8.5518070000000002</v>
      </c>
      <c r="BS56" s="494">
        <v>7.6896829999999996</v>
      </c>
      <c r="BT56" s="494">
        <v>7.0638069999999997</v>
      </c>
      <c r="BU56" s="494">
        <v>5.809469</v>
      </c>
      <c r="BV56" s="494">
        <v>4.9244830000000004</v>
      </c>
    </row>
    <row r="57" spans="1:74" ht="11.05" customHeight="1" x14ac:dyDescent="0.2">
      <c r="A57" s="253" t="s">
        <v>745</v>
      </c>
      <c r="B57" s="516" t="s">
        <v>1050</v>
      </c>
      <c r="C57" s="506">
        <v>-4.2148355999999998E-2</v>
      </c>
      <c r="D57" s="506">
        <v>2.1762139E-2</v>
      </c>
      <c r="E57" s="506">
        <v>-3.5326708999999998E-2</v>
      </c>
      <c r="F57" s="506">
        <v>-2.7250937999999999E-2</v>
      </c>
      <c r="G57" s="506">
        <v>1.3953679E-2</v>
      </c>
      <c r="H57" s="506">
        <v>6.2562403000000003E-2</v>
      </c>
      <c r="I57" s="506">
        <v>9.1778293999999996E-2</v>
      </c>
      <c r="J57" s="506">
        <v>9.5179879999999998E-3</v>
      </c>
      <c r="K57" s="506">
        <v>1.7040396999999999E-2</v>
      </c>
      <c r="L57" s="506">
        <v>6.1857600000000002E-4</v>
      </c>
      <c r="M57" s="506">
        <v>1.5585458999999999E-2</v>
      </c>
      <c r="N57" s="506">
        <v>4.0416632000000001E-2</v>
      </c>
      <c r="O57" s="506">
        <v>-6.6468789999999996E-3</v>
      </c>
      <c r="P57" s="506">
        <v>-5.5300963000000002E-2</v>
      </c>
      <c r="Q57" s="506">
        <v>8.5868590000000005E-3</v>
      </c>
      <c r="R57" s="506">
        <v>-1.8369454E-2</v>
      </c>
      <c r="S57" s="506">
        <v>-7.3624749000000003E-2</v>
      </c>
      <c r="T57" s="506">
        <v>9.0770429999999999E-3</v>
      </c>
      <c r="U57" s="506">
        <v>-3.2067805999999997E-2</v>
      </c>
      <c r="V57" s="506">
        <v>-1.5163592E-2</v>
      </c>
      <c r="W57" s="506">
        <v>4.1854503000000001E-2</v>
      </c>
      <c r="X57" s="506">
        <v>-3.6887386000000001E-2</v>
      </c>
      <c r="Y57" s="506">
        <v>-6.4325018999999997E-2</v>
      </c>
      <c r="Z57" s="506">
        <v>4.7852830000000004E-3</v>
      </c>
      <c r="AA57" s="506">
        <v>-6.9312909000000006E-2</v>
      </c>
      <c r="AB57" s="506">
        <v>2.8845110000000002E-3</v>
      </c>
      <c r="AC57" s="506">
        <v>-2.104893E-3</v>
      </c>
      <c r="AD57" s="506">
        <v>-9.7371599998999998E-4</v>
      </c>
      <c r="AE57" s="506">
        <v>-0.126446261</v>
      </c>
      <c r="AF57" s="506">
        <v>-9.2831733E-2</v>
      </c>
      <c r="AG57" s="506">
        <v>2.6324034E-2</v>
      </c>
      <c r="AH57" s="506">
        <v>8.4511143999999996E-2</v>
      </c>
      <c r="AI57" s="506">
        <v>-1.6758434999999999E-2</v>
      </c>
      <c r="AJ57" s="506">
        <v>-4.7412270999999999E-2</v>
      </c>
      <c r="AK57" s="506">
        <v>-4.4272168000000001E-2</v>
      </c>
      <c r="AL57" s="506">
        <v>-0.12584229799999999</v>
      </c>
      <c r="AM57" s="506">
        <v>-0.23600359200000001</v>
      </c>
      <c r="AN57" s="506">
        <v>-0.21194560700000001</v>
      </c>
      <c r="AO57" s="506">
        <v>-0.242912345</v>
      </c>
      <c r="AP57" s="506">
        <v>-6.2764997000000003E-2</v>
      </c>
      <c r="AQ57" s="506">
        <v>-0.123131146</v>
      </c>
      <c r="AR57" s="506">
        <v>-2.2761323E-2</v>
      </c>
      <c r="AS57" s="506">
        <v>-3.9070636999999998E-2</v>
      </c>
      <c r="AT57" s="506">
        <v>-1.7493946999999999E-2</v>
      </c>
      <c r="AU57" s="506">
        <v>-1.2652992E-2</v>
      </c>
      <c r="AV57" s="506">
        <v>-4.4255682999999997E-2</v>
      </c>
      <c r="AW57" s="506">
        <v>-4.1347242999999999E-2</v>
      </c>
      <c r="AX57" s="506">
        <v>-8.8335128999999998E-2</v>
      </c>
      <c r="AY57" s="506">
        <v>-0.10131633600000001</v>
      </c>
      <c r="AZ57" s="506">
        <v>-0.11995877100000001</v>
      </c>
      <c r="BA57" s="506">
        <v>-7.8844434000000005E-2</v>
      </c>
      <c r="BB57" s="506">
        <v>-9.1592125999999996E-2</v>
      </c>
      <c r="BC57" s="506">
        <v>6.5798506000000007E-2</v>
      </c>
      <c r="BD57" s="705">
        <v>-9.0550367000000007E-2</v>
      </c>
      <c r="BE57" s="705">
        <v>-5.8286514999999997E-2</v>
      </c>
      <c r="BF57" s="705">
        <v>-0.13772858599999999</v>
      </c>
      <c r="BG57" s="705">
        <v>-0.113684274</v>
      </c>
      <c r="BH57" s="705">
        <v>-9.5292599999999999E-4</v>
      </c>
      <c r="BI57" s="705">
        <v>3.65254E-2</v>
      </c>
      <c r="BJ57" s="494">
        <v>-3.8035100000000002E-2</v>
      </c>
      <c r="BK57" s="494">
        <v>-0.165709</v>
      </c>
      <c r="BL57" s="494">
        <v>-7.4704000000000007E-2</v>
      </c>
      <c r="BM57" s="494">
        <v>-0.1036349</v>
      </c>
      <c r="BN57" s="494">
        <v>-0.18049470000000001</v>
      </c>
      <c r="BO57" s="494">
        <v>-2.1852900000000001E-2</v>
      </c>
      <c r="BP57" s="494">
        <v>-0.110305</v>
      </c>
      <c r="BQ57" s="494">
        <v>-0.1151568</v>
      </c>
      <c r="BR57" s="494">
        <v>-0.1975258</v>
      </c>
      <c r="BS57" s="494">
        <v>-0.1454346</v>
      </c>
      <c r="BT57" s="494">
        <v>-4.1486000000000002E-2</v>
      </c>
      <c r="BU57" s="494">
        <v>2.4177799999999999E-2</v>
      </c>
      <c r="BV57" s="494">
        <v>-5.0541500000000003E-2</v>
      </c>
    </row>
    <row r="58" spans="1:74" ht="11.05" customHeight="1" x14ac:dyDescent="0.2">
      <c r="A58" s="253" t="s">
        <v>747</v>
      </c>
      <c r="B58" s="518" t="s">
        <v>1051</v>
      </c>
      <c r="C58" s="508">
        <v>20.36482801</v>
      </c>
      <c r="D58" s="508">
        <v>18.798846739999998</v>
      </c>
      <c r="E58" s="508">
        <v>19.368871710000001</v>
      </c>
      <c r="F58" s="508">
        <v>17.913381609999998</v>
      </c>
      <c r="G58" s="508">
        <v>20.4396649</v>
      </c>
      <c r="H58" s="508">
        <v>22.200023089999998</v>
      </c>
      <c r="I58" s="508">
        <v>25.104666049999999</v>
      </c>
      <c r="J58" s="508">
        <v>27.65333236</v>
      </c>
      <c r="K58" s="508">
        <v>24.552325110000002</v>
      </c>
      <c r="L58" s="508">
        <v>22.562997939999999</v>
      </c>
      <c r="M58" s="508">
        <v>19.340472940000002</v>
      </c>
      <c r="N58" s="508">
        <v>20.76003553</v>
      </c>
      <c r="O58" s="508">
        <v>20.135257599999999</v>
      </c>
      <c r="P58" s="508">
        <v>17.521508870000002</v>
      </c>
      <c r="Q58" s="508">
        <v>19.491242929999999</v>
      </c>
      <c r="R58" s="508">
        <v>18.860033869999999</v>
      </c>
      <c r="S58" s="508">
        <v>20.519136419999999</v>
      </c>
      <c r="T58" s="508">
        <v>23.468630480000002</v>
      </c>
      <c r="U58" s="508">
        <v>27.031343669999998</v>
      </c>
      <c r="V58" s="508">
        <v>26.406649269999999</v>
      </c>
      <c r="W58" s="508">
        <v>23.817561609999998</v>
      </c>
      <c r="X58" s="508">
        <v>20.822232410000002</v>
      </c>
      <c r="Y58" s="508">
        <v>19.627619880000001</v>
      </c>
      <c r="Z58" s="508">
        <v>21.797981140000001</v>
      </c>
      <c r="AA58" s="508">
        <v>20.479203999999999</v>
      </c>
      <c r="AB58" s="508">
        <v>18.133693999999998</v>
      </c>
      <c r="AC58" s="508">
        <v>19.543817000000001</v>
      </c>
      <c r="AD58" s="508">
        <v>18.817715</v>
      </c>
      <c r="AE58" s="508">
        <v>20.453278000000001</v>
      </c>
      <c r="AF58" s="508">
        <v>23.766369000000001</v>
      </c>
      <c r="AG58" s="508">
        <v>25.993258999999998</v>
      </c>
      <c r="AH58" s="508">
        <v>28.172484000000001</v>
      </c>
      <c r="AI58" s="508">
        <v>26.334966000000001</v>
      </c>
      <c r="AJ58" s="508">
        <v>21.833964999999999</v>
      </c>
      <c r="AK58" s="508">
        <v>19.575299000000001</v>
      </c>
      <c r="AL58" s="508">
        <v>21.323557999999998</v>
      </c>
      <c r="AM58" s="508">
        <v>20.761414949999999</v>
      </c>
      <c r="AN58" s="508">
        <v>18.25952758</v>
      </c>
      <c r="AO58" s="508">
        <v>20.075501679999999</v>
      </c>
      <c r="AP58" s="508">
        <v>18.450496189999999</v>
      </c>
      <c r="AQ58" s="508">
        <v>19.99501897</v>
      </c>
      <c r="AR58" s="508">
        <v>20.13553331</v>
      </c>
      <c r="AS58" s="508">
        <v>26.363276249999998</v>
      </c>
      <c r="AT58" s="508">
        <v>26.768892709999999</v>
      </c>
      <c r="AU58" s="508">
        <v>22.412560339999999</v>
      </c>
      <c r="AV58" s="508">
        <v>21.645087660000002</v>
      </c>
      <c r="AW58" s="508">
        <v>19.712727789999999</v>
      </c>
      <c r="AX58" s="508">
        <v>20.77481671</v>
      </c>
      <c r="AY58" s="508">
        <v>20.391044872999998</v>
      </c>
      <c r="AZ58" s="508">
        <v>18.588413370000001</v>
      </c>
      <c r="BA58" s="508">
        <v>18.734434834999998</v>
      </c>
      <c r="BB58" s="508">
        <v>18.176420103000002</v>
      </c>
      <c r="BC58" s="508">
        <v>19.780762455000001</v>
      </c>
      <c r="BD58" s="777">
        <v>22.711265048000001</v>
      </c>
      <c r="BE58" s="777">
        <v>27.884630665</v>
      </c>
      <c r="BF58" s="777">
        <v>26.884302248000001</v>
      </c>
      <c r="BG58" s="777">
        <v>24.329225765</v>
      </c>
      <c r="BH58" s="777">
        <v>22.837761294</v>
      </c>
      <c r="BI58" s="777">
        <v>19.711980000000001</v>
      </c>
      <c r="BJ58" s="497">
        <v>21.21678</v>
      </c>
      <c r="BK58" s="497">
        <v>21.174289999999999</v>
      </c>
      <c r="BL58" s="497">
        <v>18.21977</v>
      </c>
      <c r="BM58" s="497">
        <v>20.135439999999999</v>
      </c>
      <c r="BN58" s="497">
        <v>19.749230000000001</v>
      </c>
      <c r="BO58" s="497">
        <v>21.455079999999999</v>
      </c>
      <c r="BP58" s="497">
        <v>23.614840000000001</v>
      </c>
      <c r="BQ58" s="497">
        <v>28.074059999999999</v>
      </c>
      <c r="BR58" s="497">
        <v>28.691759999999999</v>
      </c>
      <c r="BS58" s="497">
        <v>25.387029999999999</v>
      </c>
      <c r="BT58" s="497">
        <v>22.52365</v>
      </c>
      <c r="BU58" s="497">
        <v>20.056139999999999</v>
      </c>
      <c r="BV58" s="497">
        <v>21.532900000000001</v>
      </c>
    </row>
    <row r="59" spans="1:74" s="373" customFormat="1" ht="12.85" x14ac:dyDescent="0.2">
      <c r="A59" s="372"/>
      <c r="B59" s="1084" t="s">
        <v>1471</v>
      </c>
      <c r="C59" s="1085"/>
      <c r="D59" s="1085"/>
      <c r="E59" s="1085"/>
      <c r="F59" s="1085"/>
      <c r="G59" s="1085"/>
      <c r="H59" s="1085"/>
      <c r="I59" s="1085"/>
      <c r="J59" s="1085"/>
      <c r="K59" s="1085"/>
      <c r="L59" s="1085"/>
      <c r="M59" s="1085"/>
      <c r="N59" s="1085"/>
      <c r="O59" s="1085"/>
      <c r="P59" s="1085"/>
      <c r="Q59" s="1086"/>
      <c r="R59" s="887"/>
      <c r="BD59" s="376"/>
      <c r="BE59" s="376"/>
      <c r="BF59" s="376"/>
      <c r="BG59" s="376"/>
      <c r="BH59" s="376"/>
      <c r="BI59" s="376"/>
    </row>
    <row r="60" spans="1:74" ht="11.95" customHeight="1" x14ac:dyDescent="0.2">
      <c r="A60" s="248"/>
      <c r="B60" s="1090" t="s">
        <v>1466</v>
      </c>
      <c r="C60" s="1085"/>
      <c r="D60" s="1085"/>
      <c r="E60" s="1085"/>
      <c r="F60" s="1085"/>
      <c r="G60" s="1085"/>
      <c r="H60" s="1085"/>
      <c r="I60" s="1085"/>
      <c r="J60" s="1085"/>
      <c r="K60" s="1085"/>
      <c r="L60" s="1085"/>
      <c r="M60" s="1085"/>
      <c r="N60" s="1085"/>
      <c r="O60" s="1085"/>
      <c r="P60" s="1085"/>
      <c r="Q60" s="1086"/>
      <c r="R60" s="887"/>
      <c r="S60" s="256"/>
      <c r="T60" s="256"/>
      <c r="U60" s="256"/>
      <c r="V60" s="256"/>
      <c r="W60" s="256"/>
      <c r="X60" s="256"/>
      <c r="Y60" s="256"/>
      <c r="Z60" s="256"/>
      <c r="AA60" s="256"/>
      <c r="AB60" s="256"/>
      <c r="AC60" s="256"/>
      <c r="AD60" s="256"/>
      <c r="AE60" s="256"/>
      <c r="AF60" s="256"/>
      <c r="AG60" s="256"/>
      <c r="AH60" s="256"/>
      <c r="AI60" s="256"/>
      <c r="AJ60" s="256"/>
      <c r="AK60" s="256"/>
      <c r="AL60" s="256"/>
      <c r="AM60" s="256"/>
      <c r="AN60" s="256"/>
      <c r="AO60" s="256"/>
      <c r="AP60" s="256"/>
      <c r="AQ60" s="256"/>
      <c r="AR60" s="256"/>
      <c r="AS60" s="256"/>
      <c r="AT60" s="256"/>
      <c r="AU60" s="256"/>
      <c r="AV60" s="256"/>
      <c r="AW60" s="256"/>
      <c r="AX60" s="256"/>
      <c r="AY60" s="350"/>
      <c r="AZ60" s="350"/>
      <c r="BA60" s="350"/>
      <c r="BB60" s="350"/>
      <c r="BC60" s="350"/>
      <c r="BD60" s="778"/>
      <c r="BE60" s="778"/>
      <c r="BF60" s="778"/>
      <c r="BG60" s="778"/>
      <c r="BH60" s="778"/>
      <c r="BI60" s="778"/>
      <c r="BJ60" s="256"/>
      <c r="BK60" s="256"/>
      <c r="BL60" s="256"/>
      <c r="BM60" s="256"/>
      <c r="BN60" s="256"/>
      <c r="BO60" s="256"/>
      <c r="BP60" s="256"/>
      <c r="BQ60" s="256"/>
      <c r="BR60" s="256"/>
      <c r="BS60" s="256"/>
      <c r="BT60" s="256"/>
      <c r="BU60" s="256"/>
      <c r="BV60" s="256"/>
    </row>
    <row r="61" spans="1:74" ht="11.95" customHeight="1" x14ac:dyDescent="0.2">
      <c r="A61" s="248"/>
      <c r="B61" s="1090" t="s">
        <v>1467</v>
      </c>
      <c r="C61" s="1085"/>
      <c r="D61" s="1085"/>
      <c r="E61" s="1085"/>
      <c r="F61" s="1085"/>
      <c r="G61" s="1085"/>
      <c r="H61" s="1085"/>
      <c r="I61" s="1085"/>
      <c r="J61" s="1085"/>
      <c r="K61" s="1085"/>
      <c r="L61" s="1085"/>
      <c r="M61" s="1085"/>
      <c r="N61" s="1085"/>
      <c r="O61" s="1085"/>
      <c r="P61" s="1085"/>
      <c r="Q61" s="1086"/>
      <c r="R61" s="887"/>
      <c r="S61" s="256"/>
      <c r="T61" s="256"/>
      <c r="U61" s="256"/>
      <c r="V61" s="256"/>
      <c r="W61" s="256"/>
      <c r="X61" s="256"/>
      <c r="Y61" s="256"/>
      <c r="Z61" s="256"/>
      <c r="AA61" s="256"/>
      <c r="AB61" s="256"/>
      <c r="AC61" s="256"/>
      <c r="AD61" s="256"/>
      <c r="AE61" s="256"/>
      <c r="AF61" s="256"/>
      <c r="AG61" s="256"/>
      <c r="AH61" s="256"/>
      <c r="AI61" s="256"/>
      <c r="AJ61" s="256"/>
      <c r="AK61" s="256"/>
      <c r="AL61" s="256"/>
      <c r="AM61" s="256"/>
      <c r="AN61" s="256"/>
      <c r="AO61" s="256"/>
      <c r="AP61" s="256"/>
      <c r="AQ61" s="256"/>
      <c r="AR61" s="256"/>
      <c r="AS61" s="256"/>
      <c r="AT61" s="256"/>
      <c r="AU61" s="256"/>
      <c r="AV61" s="256"/>
      <c r="AW61" s="256"/>
      <c r="AX61" s="256"/>
      <c r="AY61" s="256"/>
      <c r="AZ61" s="256"/>
      <c r="BA61" s="256"/>
      <c r="BB61" s="256"/>
      <c r="BC61" s="256"/>
      <c r="BD61" s="787"/>
      <c r="BE61" s="779"/>
      <c r="BF61" s="779"/>
      <c r="BG61" s="787"/>
      <c r="BH61" s="787"/>
      <c r="BI61" s="787"/>
      <c r="BJ61" s="256"/>
      <c r="BK61" s="256"/>
      <c r="BL61" s="256"/>
      <c r="BM61" s="256"/>
      <c r="BN61" s="256"/>
      <c r="BO61" s="256"/>
      <c r="BP61" s="256"/>
      <c r="BQ61" s="256"/>
      <c r="BR61" s="256"/>
      <c r="BS61" s="256"/>
      <c r="BT61" s="256"/>
      <c r="BU61" s="256"/>
      <c r="BV61" s="256"/>
    </row>
    <row r="62" spans="1:74" ht="11.95" customHeight="1" x14ac:dyDescent="0.2">
      <c r="A62" s="248"/>
      <c r="B62" s="1090" t="s">
        <v>1468</v>
      </c>
      <c r="C62" s="1085"/>
      <c r="D62" s="1085"/>
      <c r="E62" s="1085"/>
      <c r="F62" s="1085"/>
      <c r="G62" s="1085"/>
      <c r="H62" s="1085"/>
      <c r="I62" s="1085"/>
      <c r="J62" s="1085"/>
      <c r="K62" s="1085"/>
      <c r="L62" s="1085"/>
      <c r="M62" s="1085"/>
      <c r="N62" s="1085"/>
      <c r="O62" s="1085"/>
      <c r="P62" s="1085"/>
      <c r="Q62" s="1086"/>
      <c r="R62" s="887"/>
      <c r="S62" s="256"/>
      <c r="T62" s="256"/>
      <c r="U62" s="256"/>
      <c r="V62" s="256"/>
      <c r="W62" s="256"/>
      <c r="X62" s="256"/>
      <c r="Y62" s="256"/>
      <c r="Z62" s="256"/>
      <c r="AA62" s="256"/>
      <c r="AB62" s="256"/>
      <c r="AC62" s="256"/>
      <c r="AD62" s="256"/>
      <c r="AE62" s="256"/>
      <c r="AF62" s="256"/>
      <c r="AG62" s="256"/>
      <c r="AH62" s="256"/>
      <c r="AI62" s="256"/>
      <c r="AJ62" s="256"/>
      <c r="AK62" s="256"/>
      <c r="AL62" s="256"/>
      <c r="AM62" s="256"/>
      <c r="AN62" s="256"/>
      <c r="AO62" s="256"/>
      <c r="AP62" s="256"/>
      <c r="AQ62" s="256"/>
      <c r="AR62" s="256"/>
      <c r="AS62" s="256"/>
      <c r="AT62" s="256"/>
      <c r="AU62" s="256"/>
      <c r="AV62" s="256"/>
      <c r="AW62" s="256"/>
      <c r="AX62" s="256"/>
      <c r="AY62" s="256"/>
      <c r="AZ62" s="256"/>
      <c r="BA62" s="256"/>
      <c r="BB62" s="256"/>
      <c r="BC62" s="256"/>
      <c r="BD62" s="779"/>
      <c r="BE62" s="779"/>
      <c r="BF62" s="779"/>
      <c r="BG62" s="787"/>
      <c r="BH62" s="787"/>
      <c r="BI62" s="787"/>
      <c r="BJ62" s="256"/>
      <c r="BK62" s="256"/>
      <c r="BL62" s="256"/>
      <c r="BM62" s="256"/>
      <c r="BN62" s="256"/>
      <c r="BO62" s="256"/>
      <c r="BP62" s="256"/>
      <c r="BQ62" s="256"/>
      <c r="BR62" s="256"/>
      <c r="BS62" s="256"/>
      <c r="BT62" s="256"/>
      <c r="BU62" s="256"/>
      <c r="BV62" s="256"/>
    </row>
    <row r="63" spans="1:74" ht="11.95" customHeight="1" x14ac:dyDescent="0.2">
      <c r="A63" s="257"/>
      <c r="B63" s="1090" t="s">
        <v>1587</v>
      </c>
      <c r="C63" s="1085"/>
      <c r="D63" s="1085"/>
      <c r="E63" s="1085"/>
      <c r="F63" s="1085"/>
      <c r="G63" s="1085"/>
      <c r="H63" s="1085"/>
      <c r="I63" s="1085"/>
      <c r="J63" s="1085"/>
      <c r="K63" s="1085"/>
      <c r="L63" s="1085"/>
      <c r="M63" s="1085"/>
      <c r="N63" s="1085"/>
      <c r="O63" s="1085"/>
      <c r="P63" s="1085"/>
      <c r="Q63" s="1086"/>
      <c r="R63" s="887"/>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256"/>
      <c r="AV63" s="256"/>
      <c r="AW63" s="256"/>
      <c r="AX63" s="256"/>
      <c r="AY63" s="256"/>
      <c r="AZ63" s="256"/>
      <c r="BA63" s="256"/>
      <c r="BB63" s="256"/>
      <c r="BC63" s="256"/>
      <c r="BD63" s="779"/>
      <c r="BE63" s="779"/>
      <c r="BF63" s="779"/>
      <c r="BG63" s="787"/>
      <c r="BH63" s="787"/>
      <c r="BI63" s="787"/>
      <c r="BJ63" s="256"/>
      <c r="BK63" s="256"/>
      <c r="BL63" s="256"/>
      <c r="BM63" s="256"/>
      <c r="BN63" s="256"/>
      <c r="BO63" s="256"/>
      <c r="BP63" s="256"/>
      <c r="BQ63" s="256"/>
      <c r="BR63" s="256"/>
      <c r="BS63" s="256"/>
      <c r="BT63" s="256"/>
      <c r="BU63" s="256"/>
      <c r="BV63" s="256"/>
    </row>
    <row r="64" spans="1:74" ht="20.350000000000001" customHeight="1" x14ac:dyDescent="0.2">
      <c r="A64" s="257"/>
      <c r="B64" s="1084" t="s">
        <v>1469</v>
      </c>
      <c r="C64" s="1085"/>
      <c r="D64" s="1085"/>
      <c r="E64" s="1085"/>
      <c r="F64" s="1085"/>
      <c r="G64" s="1085"/>
      <c r="H64" s="1085"/>
      <c r="I64" s="1085"/>
      <c r="J64" s="1085"/>
      <c r="K64" s="1085"/>
      <c r="L64" s="1085"/>
      <c r="M64" s="1085"/>
      <c r="N64" s="1085"/>
      <c r="O64" s="1085"/>
      <c r="P64" s="1085"/>
      <c r="Q64" s="1086"/>
      <c r="S64" s="256"/>
      <c r="T64" s="256"/>
      <c r="U64" s="256"/>
      <c r="V64" s="256"/>
      <c r="W64" s="256"/>
      <c r="X64" s="256"/>
      <c r="Y64" s="256"/>
      <c r="Z64" s="256"/>
      <c r="AA64" s="256"/>
      <c r="AB64" s="256"/>
      <c r="AC64" s="256"/>
      <c r="AD64" s="256"/>
      <c r="AE64" s="256"/>
      <c r="AF64" s="256"/>
      <c r="AG64" s="256"/>
      <c r="AH64" s="256"/>
      <c r="AI64" s="256"/>
      <c r="AJ64" s="256"/>
      <c r="AK64" s="256"/>
      <c r="AL64" s="256"/>
      <c r="AM64" s="256"/>
      <c r="AN64" s="256"/>
      <c r="AO64" s="256"/>
      <c r="AP64" s="256"/>
      <c r="AQ64" s="256"/>
      <c r="AR64" s="256"/>
      <c r="AS64" s="256"/>
      <c r="AT64" s="256"/>
      <c r="AU64" s="256"/>
      <c r="AV64" s="256"/>
      <c r="AW64" s="256"/>
      <c r="AX64" s="256"/>
      <c r="AY64" s="256"/>
      <c r="AZ64" s="256"/>
      <c r="BA64" s="256"/>
      <c r="BB64" s="256"/>
      <c r="BC64" s="256"/>
      <c r="BD64" s="779"/>
      <c r="BE64" s="779"/>
      <c r="BF64" s="779"/>
      <c r="BG64" s="787"/>
      <c r="BH64" s="787"/>
      <c r="BI64" s="787"/>
      <c r="BJ64" s="256"/>
      <c r="BK64" s="256"/>
      <c r="BL64" s="256"/>
      <c r="BM64" s="256"/>
      <c r="BN64" s="256"/>
      <c r="BO64" s="256"/>
      <c r="BP64" s="256"/>
      <c r="BQ64" s="256"/>
      <c r="BR64" s="256"/>
      <c r="BS64" s="256"/>
      <c r="BT64" s="256"/>
      <c r="BU64" s="256"/>
      <c r="BV64" s="256"/>
    </row>
    <row r="65" spans="1:74" ht="11.95" customHeight="1" x14ac:dyDescent="0.2">
      <c r="A65" s="257"/>
      <c r="B65" s="890" t="s">
        <v>826</v>
      </c>
      <c r="C65" s="890"/>
      <c r="D65" s="890"/>
      <c r="E65" s="890"/>
      <c r="F65" s="890"/>
      <c r="G65" s="890"/>
      <c r="H65" s="891"/>
      <c r="I65" s="890"/>
      <c r="J65" s="890"/>
      <c r="K65" s="890"/>
      <c r="L65" s="890"/>
      <c r="M65" s="890"/>
      <c r="N65" s="890"/>
      <c r="O65" s="890"/>
      <c r="P65" s="890"/>
      <c r="Q65" s="890"/>
      <c r="R65" s="892"/>
      <c r="S65" s="256"/>
      <c r="T65" s="256"/>
      <c r="U65" s="256"/>
      <c r="V65" s="256"/>
      <c r="W65" s="256"/>
      <c r="X65" s="256"/>
      <c r="Y65" s="256"/>
      <c r="Z65" s="256"/>
      <c r="AA65" s="256"/>
      <c r="AB65" s="256"/>
      <c r="AC65" s="256"/>
      <c r="AD65" s="256"/>
      <c r="AE65" s="256"/>
      <c r="AF65" s="256"/>
      <c r="AG65" s="256"/>
      <c r="AH65" s="256"/>
      <c r="AI65" s="256"/>
      <c r="AJ65" s="256"/>
      <c r="AK65" s="256"/>
      <c r="AL65" s="256"/>
      <c r="AM65" s="256"/>
      <c r="AN65" s="256"/>
      <c r="AO65" s="256"/>
      <c r="AP65" s="256"/>
      <c r="AQ65" s="256"/>
      <c r="AR65" s="256"/>
      <c r="AS65" s="256"/>
      <c r="AT65" s="256"/>
      <c r="AU65" s="256"/>
      <c r="AV65" s="256"/>
      <c r="AW65" s="256"/>
      <c r="AX65" s="256"/>
      <c r="AY65" s="256"/>
      <c r="AZ65" s="256"/>
      <c r="BA65" s="256"/>
      <c r="BB65" s="256"/>
      <c r="BC65" s="256"/>
      <c r="BD65" s="779"/>
      <c r="BE65" s="779"/>
      <c r="BF65" s="779"/>
      <c r="BG65" s="787"/>
      <c r="BH65" s="787"/>
      <c r="BI65" s="787"/>
      <c r="BJ65" s="256"/>
      <c r="BK65" s="256"/>
      <c r="BL65" s="256"/>
      <c r="BM65" s="256"/>
      <c r="BN65" s="256"/>
      <c r="BO65" s="256"/>
      <c r="BP65" s="256"/>
      <c r="BQ65" s="256"/>
      <c r="BR65" s="256"/>
      <c r="BS65" s="256"/>
      <c r="BT65" s="256"/>
      <c r="BU65" s="256"/>
      <c r="BV65" s="256"/>
    </row>
    <row r="66" spans="1:74" ht="11.95" customHeight="1" x14ac:dyDescent="0.2">
      <c r="A66" s="257"/>
      <c r="B66" s="997" t="str">
        <f>Dates!$G$2</f>
        <v>EIA completed modeling and analysis for this report on Thursday, December 5, 2024.</v>
      </c>
      <c r="C66" s="998"/>
      <c r="D66" s="998"/>
      <c r="E66" s="998"/>
      <c r="F66" s="998"/>
      <c r="G66" s="998"/>
      <c r="H66" s="998"/>
      <c r="I66" s="998"/>
      <c r="J66" s="998"/>
      <c r="K66" s="998"/>
      <c r="L66" s="998"/>
      <c r="M66" s="998"/>
      <c r="N66" s="998"/>
      <c r="O66" s="998"/>
      <c r="P66" s="998"/>
      <c r="Q66" s="998"/>
      <c r="R66" s="893"/>
      <c r="S66" s="256"/>
      <c r="T66" s="256"/>
      <c r="U66" s="256"/>
      <c r="V66" s="256"/>
      <c r="W66" s="256"/>
      <c r="X66" s="256"/>
      <c r="Y66" s="256"/>
      <c r="Z66" s="256"/>
      <c r="AA66" s="256"/>
      <c r="AB66" s="256"/>
      <c r="AC66" s="256"/>
      <c r="AD66" s="256"/>
      <c r="AE66" s="256"/>
      <c r="AF66" s="256"/>
      <c r="AG66" s="256"/>
      <c r="AH66" s="256"/>
      <c r="AI66" s="256"/>
      <c r="AJ66" s="256"/>
      <c r="AK66" s="256"/>
      <c r="AL66" s="256"/>
      <c r="AM66" s="256"/>
      <c r="AN66" s="256"/>
      <c r="AO66" s="256"/>
      <c r="AP66" s="256"/>
      <c r="AQ66" s="256"/>
      <c r="AR66" s="256"/>
      <c r="AS66" s="256"/>
      <c r="AT66" s="256"/>
      <c r="AU66" s="256"/>
      <c r="AV66" s="256"/>
      <c r="AW66" s="256"/>
      <c r="AX66" s="256"/>
      <c r="AY66" s="256"/>
      <c r="AZ66" s="256"/>
      <c r="BA66" s="256"/>
      <c r="BB66" s="256"/>
      <c r="BC66" s="256"/>
      <c r="BD66" s="779"/>
      <c r="BE66" s="779"/>
      <c r="BF66" s="779"/>
      <c r="BG66" s="787"/>
      <c r="BH66" s="787"/>
      <c r="BI66" s="787"/>
      <c r="BJ66" s="256"/>
      <c r="BK66" s="256"/>
      <c r="BL66" s="256"/>
      <c r="BM66" s="256"/>
      <c r="BN66" s="256"/>
      <c r="BO66" s="256"/>
      <c r="BP66" s="256"/>
      <c r="BQ66" s="256"/>
      <c r="BR66" s="256"/>
      <c r="BS66" s="256"/>
      <c r="BT66" s="256"/>
      <c r="BU66" s="256"/>
      <c r="BV66" s="256"/>
    </row>
    <row r="67" spans="1:74" ht="13.4" customHeight="1" x14ac:dyDescent="0.2">
      <c r="A67" s="257"/>
      <c r="B67" s="988" t="s">
        <v>1442</v>
      </c>
      <c r="C67" s="989"/>
      <c r="D67" s="989"/>
      <c r="E67" s="989"/>
      <c r="F67" s="989"/>
      <c r="G67" s="989"/>
      <c r="H67" s="989"/>
      <c r="I67" s="989"/>
      <c r="J67" s="989"/>
      <c r="K67" s="989"/>
      <c r="L67" s="989"/>
      <c r="M67" s="989"/>
      <c r="N67" s="989"/>
      <c r="O67" s="989"/>
      <c r="P67" s="989"/>
      <c r="Q67" s="989"/>
      <c r="R67" s="887"/>
      <c r="S67" s="256"/>
      <c r="T67" s="256"/>
      <c r="U67" s="256"/>
      <c r="V67" s="256"/>
      <c r="W67" s="256"/>
      <c r="X67" s="256"/>
      <c r="Y67" s="256"/>
      <c r="Z67" s="256"/>
      <c r="AA67" s="256"/>
      <c r="AB67" s="256"/>
      <c r="AC67" s="256"/>
      <c r="AD67" s="256"/>
      <c r="AE67" s="256"/>
      <c r="AF67" s="256"/>
      <c r="AG67" s="256"/>
      <c r="AH67" s="256"/>
      <c r="AI67" s="256"/>
      <c r="AJ67" s="256"/>
      <c r="AK67" s="256"/>
      <c r="AL67" s="256"/>
      <c r="AM67" s="256"/>
      <c r="AN67" s="256"/>
      <c r="AO67" s="256"/>
      <c r="AP67" s="256"/>
      <c r="AQ67" s="256"/>
      <c r="AR67" s="256"/>
      <c r="AS67" s="256"/>
      <c r="AT67" s="256"/>
      <c r="AU67" s="256"/>
      <c r="AV67" s="256"/>
      <c r="AW67" s="256"/>
      <c r="AX67" s="256"/>
      <c r="AY67" s="256"/>
      <c r="AZ67" s="256"/>
      <c r="BA67" s="256"/>
      <c r="BB67" s="256"/>
      <c r="BC67" s="256"/>
      <c r="BD67" s="779"/>
      <c r="BE67" s="779"/>
      <c r="BF67" s="779"/>
      <c r="BG67" s="787"/>
      <c r="BH67" s="787"/>
      <c r="BI67" s="787"/>
      <c r="BJ67" s="256"/>
      <c r="BK67" s="256"/>
      <c r="BL67" s="256"/>
      <c r="BM67" s="256"/>
      <c r="BN67" s="256"/>
      <c r="BO67" s="256"/>
      <c r="BP67" s="256"/>
      <c r="BQ67" s="256"/>
      <c r="BR67" s="256"/>
      <c r="BS67" s="256"/>
      <c r="BT67" s="256"/>
      <c r="BU67" s="256"/>
      <c r="BV67" s="256"/>
    </row>
    <row r="68" spans="1:74" ht="22.3" customHeight="1" x14ac:dyDescent="0.2">
      <c r="A68" s="257"/>
      <c r="B68" s="1087" t="s">
        <v>1464</v>
      </c>
      <c r="C68" s="1088"/>
      <c r="D68" s="1088"/>
      <c r="E68" s="1088"/>
      <c r="F68" s="1088"/>
      <c r="G68" s="1088"/>
      <c r="H68" s="1088"/>
      <c r="I68" s="1088"/>
      <c r="J68" s="1088"/>
      <c r="K68" s="1088"/>
      <c r="L68" s="1088"/>
      <c r="M68" s="1088"/>
      <c r="N68" s="1088"/>
      <c r="O68" s="1088"/>
      <c r="P68" s="1088"/>
      <c r="Q68" s="1089"/>
      <c r="R68" s="887"/>
    </row>
    <row r="69" spans="1:74" ht="11.95" customHeight="1" x14ac:dyDescent="0.2">
      <c r="A69" s="257"/>
      <c r="B69" s="977" t="s">
        <v>840</v>
      </c>
      <c r="C69" s="977"/>
      <c r="D69" s="977"/>
      <c r="E69" s="977"/>
      <c r="F69" s="977"/>
      <c r="G69" s="977"/>
      <c r="H69" s="977"/>
      <c r="I69" s="977"/>
      <c r="J69" s="977"/>
      <c r="K69" s="977"/>
      <c r="L69" s="977"/>
      <c r="M69" s="977"/>
      <c r="N69" s="977"/>
      <c r="O69" s="977"/>
      <c r="P69" s="977"/>
      <c r="Q69" s="977"/>
      <c r="R69" s="977"/>
    </row>
    <row r="70" spans="1:74" ht="11.95" customHeight="1" x14ac:dyDescent="0.2">
      <c r="A70" s="257"/>
      <c r="B70" s="1091" t="s">
        <v>1459</v>
      </c>
      <c r="C70" s="1092"/>
      <c r="D70" s="1092"/>
      <c r="E70" s="1092"/>
      <c r="F70" s="1092"/>
      <c r="G70" s="1092"/>
      <c r="H70" s="1092"/>
      <c r="I70" s="1092"/>
      <c r="J70" s="1092"/>
      <c r="K70" s="1092"/>
      <c r="L70" s="1092"/>
      <c r="M70" s="1092"/>
      <c r="N70" s="1092"/>
      <c r="O70" s="1092"/>
      <c r="P70" s="1092"/>
      <c r="Q70" s="1093"/>
    </row>
    <row r="71" spans="1:74" ht="11.95" customHeight="1" x14ac:dyDescent="0.2">
      <c r="A71" s="257"/>
      <c r="B71" s="1081" t="s">
        <v>817</v>
      </c>
      <c r="C71" s="1082"/>
      <c r="D71" s="1082"/>
      <c r="E71" s="1082"/>
      <c r="F71" s="1082"/>
      <c r="G71" s="1082"/>
      <c r="H71" s="1082"/>
      <c r="I71" s="1082"/>
      <c r="J71" s="1082"/>
      <c r="K71" s="1082"/>
      <c r="L71" s="1082"/>
      <c r="M71" s="1082"/>
      <c r="N71" s="1082"/>
      <c r="O71" s="1082"/>
      <c r="P71" s="1082"/>
      <c r="Q71" s="1083"/>
    </row>
    <row r="72" spans="1:74" ht="12.85" x14ac:dyDescent="0.2">
      <c r="A72" s="257"/>
      <c r="B72" s="1094" t="s">
        <v>1470</v>
      </c>
      <c r="C72" s="1082"/>
      <c r="D72" s="1082"/>
      <c r="E72" s="1082"/>
      <c r="F72" s="1082"/>
      <c r="G72" s="1082"/>
      <c r="H72" s="1082"/>
      <c r="I72" s="1082"/>
      <c r="J72" s="1082"/>
      <c r="K72" s="1082"/>
      <c r="L72" s="1082"/>
      <c r="M72" s="1082"/>
      <c r="N72" s="1082"/>
      <c r="O72" s="1082"/>
      <c r="P72" s="1082"/>
      <c r="Q72" s="1093"/>
    </row>
    <row r="73" spans="1:74" ht="8.0500000000000007" customHeight="1" x14ac:dyDescent="0.2"/>
  </sheetData>
  <mergeCells count="20">
    <mergeCell ref="B72:Q72"/>
    <mergeCell ref="A1:A2"/>
    <mergeCell ref="C3:N3"/>
    <mergeCell ref="O3:Z3"/>
    <mergeCell ref="AA3:AL3"/>
    <mergeCell ref="AM3:AX3"/>
    <mergeCell ref="B67:Q67"/>
    <mergeCell ref="B71:Q71"/>
    <mergeCell ref="B64:Q64"/>
    <mergeCell ref="BK3:BV3"/>
    <mergeCell ref="AY3:BJ3"/>
    <mergeCell ref="B66:Q66"/>
    <mergeCell ref="B68:Q68"/>
    <mergeCell ref="B60:Q60"/>
    <mergeCell ref="B61:Q61"/>
    <mergeCell ref="B62:Q62"/>
    <mergeCell ref="B63:Q63"/>
    <mergeCell ref="B70:Q70"/>
    <mergeCell ref="B59:Q59"/>
    <mergeCell ref="B69:R69"/>
  </mergeCells>
  <phoneticPr fontId="0" type="noConversion"/>
  <conditionalFormatting sqref="C59:P59">
    <cfRule type="cellIs" dxfId="2" priority="1" stopIfTrue="1" operator="notEqual">
      <formula>0</formula>
    </cfRule>
  </conditionalFormatting>
  <hyperlinks>
    <hyperlink ref="A1:A2" location="Contents!A1" display="Table of Contents"/>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100"/>
  <sheetViews>
    <sheetView showGridLines="0" zoomScaleNormal="100" workbookViewId="0">
      <pane xSplit="2" ySplit="4" topLeftCell="AV5" activePane="bottomRight" state="frozen"/>
      <selection pane="topRight" activeCell="C1" sqref="C1"/>
      <selection pane="bottomLeft" activeCell="A5" sqref="A5"/>
      <selection pane="bottomRight" activeCell="B1" sqref="B1"/>
    </sheetView>
  </sheetViews>
  <sheetFormatPr defaultColWidth="9.5" defaultRowHeight="11.95" customHeight="1" x14ac:dyDescent="0.25"/>
  <cols>
    <col min="1" max="1" width="12.5" style="325" customWidth="1"/>
    <col min="2" max="2" width="27.5" style="325" customWidth="1"/>
    <col min="3" max="31" width="6.5" style="246" customWidth="1"/>
    <col min="32" max="34" width="6.5" style="316" customWidth="1"/>
    <col min="35" max="55" width="6.5" style="246" customWidth="1"/>
    <col min="56" max="61" width="6.5" style="799" customWidth="1"/>
    <col min="62" max="74" width="6.5" style="246" customWidth="1"/>
    <col min="75" max="16384" width="9.5" style="325"/>
  </cols>
  <sheetData>
    <row r="1" spans="1:74" ht="12.85" customHeight="1" x14ac:dyDescent="0.25">
      <c r="A1" s="999" t="s">
        <v>479</v>
      </c>
      <c r="B1" s="354" t="s">
        <v>924</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773"/>
      <c r="BE1" s="773"/>
      <c r="BF1" s="773"/>
      <c r="BG1" s="773"/>
      <c r="BH1" s="773"/>
      <c r="BI1" s="773"/>
      <c r="BJ1" s="245"/>
      <c r="BK1" s="245"/>
      <c r="BL1" s="245"/>
      <c r="BM1" s="245"/>
      <c r="BN1" s="245"/>
      <c r="BO1" s="245"/>
      <c r="BP1" s="245"/>
      <c r="BQ1" s="245"/>
      <c r="BR1" s="245"/>
      <c r="BS1" s="245"/>
      <c r="BT1" s="245"/>
      <c r="BU1" s="245"/>
      <c r="BV1" s="245"/>
    </row>
    <row r="2" spans="1:74" ht="12.85" customHeight="1" x14ac:dyDescent="0.25">
      <c r="A2" s="1000"/>
      <c r="B2" s="355" t="str">
        <f>"U.S. Energy Information Administration  |  Short-Term Energy Outlook - "&amp;Dates!$D$1</f>
        <v>U.S. Energy Information Administration  |  Short-Term Energy Outlook - December 2024</v>
      </c>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310"/>
      <c r="AG2" s="310"/>
      <c r="AH2" s="310"/>
      <c r="AI2" s="247"/>
      <c r="AJ2" s="247"/>
      <c r="AK2" s="247"/>
      <c r="AL2" s="247"/>
      <c r="AM2" s="247"/>
      <c r="AN2" s="247"/>
      <c r="AO2" s="247"/>
      <c r="AP2" s="247"/>
      <c r="AQ2" s="247"/>
      <c r="AR2" s="247"/>
      <c r="AS2" s="247"/>
      <c r="AT2" s="247"/>
      <c r="AU2" s="247"/>
      <c r="AV2" s="247"/>
      <c r="AW2" s="247"/>
      <c r="AX2" s="247"/>
      <c r="AY2" s="247"/>
      <c r="AZ2" s="247"/>
      <c r="BA2" s="247"/>
      <c r="BB2" s="247"/>
      <c r="BC2" s="247"/>
      <c r="BD2" s="788"/>
      <c r="BE2" s="788"/>
      <c r="BF2" s="788"/>
      <c r="BG2" s="788"/>
      <c r="BH2" s="788"/>
      <c r="BI2" s="788"/>
      <c r="BJ2" s="247"/>
      <c r="BK2" s="247"/>
      <c r="BL2" s="247"/>
      <c r="BM2" s="247"/>
      <c r="BN2" s="247"/>
      <c r="BO2" s="247"/>
      <c r="BP2" s="247"/>
      <c r="BQ2" s="247"/>
      <c r="BR2" s="247"/>
      <c r="BS2" s="247"/>
      <c r="BT2" s="247"/>
      <c r="BU2" s="247"/>
      <c r="BV2" s="247"/>
    </row>
    <row r="3" spans="1:74" ht="12.85" customHeight="1" x14ac:dyDescent="0.25">
      <c r="A3" s="353" t="s">
        <v>777</v>
      </c>
      <c r="B3" s="328"/>
      <c r="C3" s="1095">
        <f>Dates!D3</f>
        <v>2020</v>
      </c>
      <c r="D3" s="1003"/>
      <c r="E3" s="1003"/>
      <c r="F3" s="1003"/>
      <c r="G3" s="1003"/>
      <c r="H3" s="1003"/>
      <c r="I3" s="1003"/>
      <c r="J3" s="1003"/>
      <c r="K3" s="1003"/>
      <c r="L3" s="1003"/>
      <c r="M3" s="1003"/>
      <c r="N3" s="1080"/>
      <c r="O3" s="1002">
        <f>C3+1</f>
        <v>2021</v>
      </c>
      <c r="P3" s="1003"/>
      <c r="Q3" s="1003"/>
      <c r="R3" s="1003"/>
      <c r="S3" s="1003"/>
      <c r="T3" s="1003"/>
      <c r="U3" s="1003"/>
      <c r="V3" s="1003"/>
      <c r="W3" s="1003"/>
      <c r="X3" s="1003"/>
      <c r="Y3" s="1003"/>
      <c r="Z3" s="1080"/>
      <c r="AA3" s="1002">
        <f>O3+1</f>
        <v>2022</v>
      </c>
      <c r="AB3" s="1003"/>
      <c r="AC3" s="1003"/>
      <c r="AD3" s="1003"/>
      <c r="AE3" s="1003"/>
      <c r="AF3" s="1003"/>
      <c r="AG3" s="1003"/>
      <c r="AH3" s="1003"/>
      <c r="AI3" s="1003"/>
      <c r="AJ3" s="1003"/>
      <c r="AK3" s="1003"/>
      <c r="AL3" s="1080"/>
      <c r="AM3" s="1002">
        <f>AA3+1</f>
        <v>2023</v>
      </c>
      <c r="AN3" s="1003"/>
      <c r="AO3" s="1003"/>
      <c r="AP3" s="1003"/>
      <c r="AQ3" s="1003"/>
      <c r="AR3" s="1003"/>
      <c r="AS3" s="1003"/>
      <c r="AT3" s="1003"/>
      <c r="AU3" s="1003"/>
      <c r="AV3" s="1003"/>
      <c r="AW3" s="1003"/>
      <c r="AX3" s="1080"/>
      <c r="AY3" s="1002">
        <f>AM3+1</f>
        <v>2024</v>
      </c>
      <c r="AZ3" s="1003"/>
      <c r="BA3" s="1003"/>
      <c r="BB3" s="1003"/>
      <c r="BC3" s="1003"/>
      <c r="BD3" s="1003"/>
      <c r="BE3" s="1003"/>
      <c r="BF3" s="1003"/>
      <c r="BG3" s="1003"/>
      <c r="BH3" s="1003"/>
      <c r="BI3" s="1003"/>
      <c r="BJ3" s="1080"/>
      <c r="BK3" s="1002">
        <f>AY3+1</f>
        <v>2025</v>
      </c>
      <c r="BL3" s="1003"/>
      <c r="BM3" s="1003"/>
      <c r="BN3" s="1003"/>
      <c r="BO3" s="1003"/>
      <c r="BP3" s="1003"/>
      <c r="BQ3" s="1003"/>
      <c r="BR3" s="1003"/>
      <c r="BS3" s="1003"/>
      <c r="BT3" s="1003"/>
      <c r="BU3" s="1003"/>
      <c r="BV3" s="1080"/>
    </row>
    <row r="4" spans="1:74" ht="11.95" customHeight="1" x14ac:dyDescent="0.25">
      <c r="A4" s="359" t="str">
        <f>TEXT(Dates!$D$2,"dddd, mmmm d, yyyy")</f>
        <v>Thursday, December 5, 2024</v>
      </c>
      <c r="B4" s="329"/>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95" customHeight="1" x14ac:dyDescent="0.25">
      <c r="A5" s="327"/>
      <c r="B5" s="326" t="s">
        <v>1063</v>
      </c>
      <c r="C5" s="251"/>
      <c r="D5" s="505"/>
      <c r="E5" s="505"/>
      <c r="F5" s="505"/>
      <c r="G5" s="505"/>
      <c r="H5" s="505"/>
      <c r="I5" s="505"/>
      <c r="J5" s="505"/>
      <c r="K5" s="505"/>
      <c r="L5" s="505"/>
      <c r="M5" s="505"/>
      <c r="N5" s="252"/>
      <c r="O5" s="251"/>
      <c r="P5" s="505"/>
      <c r="Q5" s="505"/>
      <c r="R5" s="505"/>
      <c r="S5" s="505"/>
      <c r="T5" s="505"/>
      <c r="U5" s="505"/>
      <c r="V5" s="505"/>
      <c r="W5" s="505"/>
      <c r="X5" s="505"/>
      <c r="Y5" s="505"/>
      <c r="Z5" s="252"/>
      <c r="AA5" s="251"/>
      <c r="AB5" s="505"/>
      <c r="AC5" s="505"/>
      <c r="AD5" s="505"/>
      <c r="AE5" s="505"/>
      <c r="AF5" s="505"/>
      <c r="AG5" s="505"/>
      <c r="AH5" s="505"/>
      <c r="AI5" s="505"/>
      <c r="AJ5" s="505"/>
      <c r="AK5" s="505"/>
      <c r="AL5" s="252"/>
      <c r="AM5" s="251"/>
      <c r="AN5" s="505"/>
      <c r="AO5" s="505"/>
      <c r="AP5" s="505"/>
      <c r="AQ5" s="505"/>
      <c r="AR5" s="505"/>
      <c r="AS5" s="505"/>
      <c r="AT5" s="505"/>
      <c r="AU5" s="505"/>
      <c r="AV5" s="505"/>
      <c r="AW5" s="505"/>
      <c r="AX5" s="252"/>
      <c r="AY5" s="251"/>
      <c r="AZ5" s="505"/>
      <c r="BA5" s="505"/>
      <c r="BB5" s="505"/>
      <c r="BC5" s="505"/>
      <c r="BD5" s="789"/>
      <c r="BE5" s="789"/>
      <c r="BF5" s="789"/>
      <c r="BG5" s="789"/>
      <c r="BH5" s="789"/>
      <c r="BI5" s="789"/>
      <c r="BJ5" s="510"/>
      <c r="BK5" s="511"/>
      <c r="BL5" s="510"/>
      <c r="BM5" s="510"/>
      <c r="BN5" s="510"/>
      <c r="BO5" s="510"/>
      <c r="BP5" s="510"/>
      <c r="BQ5" s="510"/>
      <c r="BR5" s="510"/>
      <c r="BS5" s="510"/>
      <c r="BT5" s="510"/>
      <c r="BU5" s="510"/>
      <c r="BV5" s="510"/>
    </row>
    <row r="6" spans="1:74" s="521" customFormat="1" ht="11.95" customHeight="1" x14ac:dyDescent="0.25">
      <c r="A6" s="520"/>
      <c r="B6" s="523" t="s">
        <v>1057</v>
      </c>
      <c r="C6" s="337"/>
      <c r="D6" s="337"/>
      <c r="E6" s="337"/>
      <c r="F6" s="337"/>
      <c r="G6" s="337"/>
      <c r="H6" s="337"/>
      <c r="I6" s="337"/>
      <c r="J6" s="337"/>
      <c r="K6" s="337"/>
      <c r="L6" s="337"/>
      <c r="M6" s="337"/>
      <c r="N6" s="337"/>
      <c r="O6" s="337"/>
      <c r="P6" s="337"/>
      <c r="Q6" s="337"/>
      <c r="R6" s="337"/>
      <c r="S6" s="337"/>
      <c r="T6" s="337"/>
      <c r="U6" s="337"/>
      <c r="V6" s="337"/>
      <c r="W6" s="337"/>
      <c r="X6" s="337"/>
      <c r="Y6" s="337"/>
      <c r="Z6" s="337"/>
      <c r="AA6" s="337"/>
      <c r="AB6" s="337"/>
      <c r="AC6" s="519"/>
      <c r="AD6" s="519"/>
      <c r="AE6" s="519"/>
      <c r="AF6" s="519"/>
      <c r="AG6" s="519"/>
      <c r="AH6" s="519"/>
      <c r="AI6" s="519"/>
      <c r="AJ6" s="519"/>
      <c r="AK6" s="519"/>
      <c r="AL6" s="519"/>
      <c r="AM6" s="519"/>
      <c r="AN6" s="519"/>
      <c r="AO6" s="519"/>
      <c r="AP6" s="519"/>
      <c r="AQ6" s="519"/>
      <c r="AR6" s="519"/>
      <c r="AS6" s="519"/>
      <c r="AT6" s="519"/>
      <c r="AU6" s="519"/>
      <c r="AV6" s="519"/>
      <c r="AW6" s="519"/>
      <c r="AX6" s="519"/>
      <c r="AY6" s="519"/>
      <c r="AZ6" s="519"/>
      <c r="BA6" s="519"/>
      <c r="BB6" s="519"/>
      <c r="BC6" s="519"/>
      <c r="BD6" s="760"/>
      <c r="BE6" s="760"/>
      <c r="BF6" s="760"/>
      <c r="BG6" s="760"/>
      <c r="BH6" s="760"/>
      <c r="BI6" s="760"/>
      <c r="BJ6" s="500"/>
      <c r="BK6" s="500"/>
      <c r="BL6" s="500"/>
      <c r="BM6" s="500"/>
      <c r="BN6" s="500"/>
      <c r="BO6" s="500"/>
      <c r="BP6" s="500"/>
      <c r="BQ6" s="500"/>
      <c r="BR6" s="500"/>
      <c r="BS6" s="500"/>
      <c r="BT6" s="500"/>
      <c r="BU6" s="500"/>
      <c r="BV6" s="500"/>
    </row>
    <row r="7" spans="1:74" ht="11.95" customHeight="1" x14ac:dyDescent="0.25">
      <c r="A7" s="327" t="s">
        <v>780</v>
      </c>
      <c r="B7" s="522" t="s">
        <v>1042</v>
      </c>
      <c r="C7" s="506">
        <v>463.57080000000002</v>
      </c>
      <c r="D7" s="506">
        <v>464.87020000000001</v>
      </c>
      <c r="E7" s="506">
        <v>465.83850000000001</v>
      </c>
      <c r="F7" s="506">
        <v>466.98070000000001</v>
      </c>
      <c r="G7" s="506">
        <v>468.80770000000001</v>
      </c>
      <c r="H7" s="506">
        <v>468.55470000000003</v>
      </c>
      <c r="I7" s="506">
        <v>468.63159999999999</v>
      </c>
      <c r="J7" s="506">
        <v>468.61700000000002</v>
      </c>
      <c r="K7" s="506">
        <v>468.56169999999997</v>
      </c>
      <c r="L7" s="506">
        <v>468.1979</v>
      </c>
      <c r="M7" s="506">
        <v>468.51670000000001</v>
      </c>
      <c r="N7" s="506">
        <v>468.15949999999998</v>
      </c>
      <c r="O7" s="506">
        <v>468.14159999999998</v>
      </c>
      <c r="P7" s="506">
        <v>468.12060000000002</v>
      </c>
      <c r="Q7" s="506">
        <v>468.26100000000002</v>
      </c>
      <c r="R7" s="506">
        <v>468.5847</v>
      </c>
      <c r="S7" s="506">
        <v>468.54660000000001</v>
      </c>
      <c r="T7" s="506">
        <v>469.06670000000003</v>
      </c>
      <c r="U7" s="506">
        <v>469.96789999999999</v>
      </c>
      <c r="V7" s="506">
        <v>470.66410000000002</v>
      </c>
      <c r="W7" s="506">
        <v>470.50979999999998</v>
      </c>
      <c r="X7" s="506">
        <v>471.7885</v>
      </c>
      <c r="Y7" s="506">
        <v>471.8152</v>
      </c>
      <c r="Z7" s="506">
        <v>473.4588</v>
      </c>
      <c r="AA7" s="506">
        <v>479.64890000000003</v>
      </c>
      <c r="AB7" s="506">
        <v>479.6934</v>
      </c>
      <c r="AC7" s="506">
        <v>479.3648</v>
      </c>
      <c r="AD7" s="506">
        <v>479.43270000000001</v>
      </c>
      <c r="AE7" s="506">
        <v>481.55290000000002</v>
      </c>
      <c r="AF7" s="506">
        <v>482.71510000000001</v>
      </c>
      <c r="AG7" s="506">
        <v>483.77749999999997</v>
      </c>
      <c r="AH7" s="506">
        <v>483.68079999999998</v>
      </c>
      <c r="AI7" s="506">
        <v>483.65350000000001</v>
      </c>
      <c r="AJ7" s="506">
        <v>483.65350000000001</v>
      </c>
      <c r="AK7" s="506">
        <v>483.97699999999998</v>
      </c>
      <c r="AL7" s="506">
        <v>483.61470000000003</v>
      </c>
      <c r="AM7" s="506">
        <v>484.85059999999999</v>
      </c>
      <c r="AN7" s="506">
        <v>486.03859999999997</v>
      </c>
      <c r="AO7" s="506">
        <v>486.06299999999999</v>
      </c>
      <c r="AP7" s="506">
        <v>487.63220000000001</v>
      </c>
      <c r="AQ7" s="506">
        <v>486.74250000000001</v>
      </c>
      <c r="AR7" s="506">
        <v>487.7097</v>
      </c>
      <c r="AS7" s="506">
        <v>488.5147</v>
      </c>
      <c r="AT7" s="506">
        <v>488.5147</v>
      </c>
      <c r="AU7" s="506">
        <v>488.13170000000002</v>
      </c>
      <c r="AV7" s="506">
        <v>488.13290000000001</v>
      </c>
      <c r="AW7" s="506">
        <v>488.82470000000001</v>
      </c>
      <c r="AX7" s="506">
        <v>488.90089999999998</v>
      </c>
      <c r="AY7" s="506">
        <v>489.8442</v>
      </c>
      <c r="AZ7" s="506">
        <v>489.8442</v>
      </c>
      <c r="BA7" s="506">
        <v>489.14089999999999</v>
      </c>
      <c r="BB7" s="506">
        <v>489.23390000000001</v>
      </c>
      <c r="BC7" s="506">
        <v>489.38069999999999</v>
      </c>
      <c r="BD7" s="705">
        <v>487.97660000000002</v>
      </c>
      <c r="BE7" s="705">
        <v>488.77910000000003</v>
      </c>
      <c r="BF7" s="705">
        <v>488.77910000000003</v>
      </c>
      <c r="BG7" s="705">
        <v>488.77910000000003</v>
      </c>
      <c r="BH7" s="705">
        <v>488.95510000000002</v>
      </c>
      <c r="BI7" s="705">
        <v>489.04539999999997</v>
      </c>
      <c r="BJ7" s="494">
        <v>490.03919999999999</v>
      </c>
      <c r="BK7" s="494">
        <v>489.98020000000002</v>
      </c>
      <c r="BL7" s="494">
        <v>489.98020000000002</v>
      </c>
      <c r="BM7" s="494">
        <v>489.23099999999999</v>
      </c>
      <c r="BN7" s="494">
        <v>489.25959999999998</v>
      </c>
      <c r="BO7" s="494">
        <v>490.71910000000003</v>
      </c>
      <c r="BP7" s="494">
        <v>490.4769</v>
      </c>
      <c r="BQ7" s="494">
        <v>490.92610000000002</v>
      </c>
      <c r="BR7" s="494">
        <v>491.1191</v>
      </c>
      <c r="BS7" s="494">
        <v>491.32929999999999</v>
      </c>
      <c r="BT7" s="494">
        <v>491.32929999999999</v>
      </c>
      <c r="BU7" s="494">
        <v>491.44529999999997</v>
      </c>
      <c r="BV7" s="494">
        <v>490.8057</v>
      </c>
    </row>
    <row r="8" spans="1:74" ht="11.95" customHeight="1" x14ac:dyDescent="0.25">
      <c r="A8" s="327" t="s">
        <v>781</v>
      </c>
      <c r="B8" s="522" t="s">
        <v>474</v>
      </c>
      <c r="C8" s="506">
        <v>222.41399999999999</v>
      </c>
      <c r="D8" s="506">
        <v>222.3715</v>
      </c>
      <c r="E8" s="506">
        <v>221.49709999999999</v>
      </c>
      <c r="F8" s="506">
        <v>221.5171</v>
      </c>
      <c r="G8" s="506">
        <v>220.7971</v>
      </c>
      <c r="H8" s="506">
        <v>219.43020000000001</v>
      </c>
      <c r="I8" s="506">
        <v>219.43020000000001</v>
      </c>
      <c r="J8" s="506">
        <v>218.2902</v>
      </c>
      <c r="K8" s="506">
        <v>217.13220000000001</v>
      </c>
      <c r="L8" s="506">
        <v>215.9932</v>
      </c>
      <c r="M8" s="506">
        <v>215.58019999999999</v>
      </c>
      <c r="N8" s="506">
        <v>213.9503</v>
      </c>
      <c r="O8" s="506">
        <v>213.1018</v>
      </c>
      <c r="P8" s="506">
        <v>213.1018</v>
      </c>
      <c r="Q8" s="506">
        <v>212.553</v>
      </c>
      <c r="R8" s="506">
        <v>212.21100000000001</v>
      </c>
      <c r="S8" s="506">
        <v>211.6525</v>
      </c>
      <c r="T8" s="506">
        <v>210.68039999999999</v>
      </c>
      <c r="U8" s="506">
        <v>210.68039999999999</v>
      </c>
      <c r="V8" s="506">
        <v>210.68039999999999</v>
      </c>
      <c r="W8" s="506">
        <v>210.68039999999999</v>
      </c>
      <c r="X8" s="506">
        <v>209.7774</v>
      </c>
      <c r="Y8" s="506">
        <v>209.76480000000001</v>
      </c>
      <c r="Z8" s="506">
        <v>208.32599999999999</v>
      </c>
      <c r="AA8" s="506">
        <v>200.59809999999999</v>
      </c>
      <c r="AB8" s="506">
        <v>200.5686</v>
      </c>
      <c r="AC8" s="506">
        <v>199.3766</v>
      </c>
      <c r="AD8" s="506">
        <v>198.9316</v>
      </c>
      <c r="AE8" s="506">
        <v>197.4076</v>
      </c>
      <c r="AF8" s="506">
        <v>194.4196</v>
      </c>
      <c r="AG8" s="506">
        <v>194.4376</v>
      </c>
      <c r="AH8" s="506">
        <v>193.4126</v>
      </c>
      <c r="AI8" s="506">
        <v>190.98159999999999</v>
      </c>
      <c r="AJ8" s="506">
        <v>190.98159999999999</v>
      </c>
      <c r="AK8" s="506">
        <v>190.8271</v>
      </c>
      <c r="AL8" s="506">
        <v>187.87209999999999</v>
      </c>
      <c r="AM8" s="506">
        <v>185.39940000000001</v>
      </c>
      <c r="AN8" s="506">
        <v>185.3888</v>
      </c>
      <c r="AO8" s="506">
        <v>184.5839</v>
      </c>
      <c r="AP8" s="506">
        <v>184.5839</v>
      </c>
      <c r="AQ8" s="506">
        <v>183.09190000000001</v>
      </c>
      <c r="AR8" s="506">
        <v>180.93870000000001</v>
      </c>
      <c r="AS8" s="506">
        <v>180.28980000000001</v>
      </c>
      <c r="AT8" s="506">
        <v>179.6765</v>
      </c>
      <c r="AU8" s="506">
        <v>178.8115</v>
      </c>
      <c r="AV8" s="506">
        <v>178.32650000000001</v>
      </c>
      <c r="AW8" s="506">
        <v>178.32650000000001</v>
      </c>
      <c r="AX8" s="506">
        <v>177.01849999999999</v>
      </c>
      <c r="AY8" s="506">
        <v>175.9485</v>
      </c>
      <c r="AZ8" s="506">
        <v>175.9485</v>
      </c>
      <c r="BA8" s="506">
        <v>175.77500000000001</v>
      </c>
      <c r="BB8" s="506">
        <v>175.1489</v>
      </c>
      <c r="BC8" s="506">
        <v>174.65289999999999</v>
      </c>
      <c r="BD8" s="705">
        <v>174.47290000000001</v>
      </c>
      <c r="BE8" s="705">
        <v>174.47290000000001</v>
      </c>
      <c r="BF8" s="705">
        <v>174.47290000000001</v>
      </c>
      <c r="BG8" s="705">
        <v>174.2139</v>
      </c>
      <c r="BH8" s="705">
        <v>174.2139</v>
      </c>
      <c r="BI8" s="705">
        <v>174.2269</v>
      </c>
      <c r="BJ8" s="494">
        <v>173.80690000000001</v>
      </c>
      <c r="BK8" s="494">
        <v>173.80690000000001</v>
      </c>
      <c r="BL8" s="494">
        <v>173.80690000000001</v>
      </c>
      <c r="BM8" s="494">
        <v>173.80690000000001</v>
      </c>
      <c r="BN8" s="494">
        <v>173.80690000000001</v>
      </c>
      <c r="BO8" s="494">
        <v>171.79079999999999</v>
      </c>
      <c r="BP8" s="494">
        <v>170.53530000000001</v>
      </c>
      <c r="BQ8" s="494">
        <v>168.7353</v>
      </c>
      <c r="BR8" s="494">
        <v>168.7353</v>
      </c>
      <c r="BS8" s="494">
        <v>168.7353</v>
      </c>
      <c r="BT8" s="494">
        <v>168.7353</v>
      </c>
      <c r="BU8" s="494">
        <v>168.7353</v>
      </c>
      <c r="BV8" s="494">
        <v>162.66589999999999</v>
      </c>
    </row>
    <row r="9" spans="1:74" ht="11.95" customHeight="1" x14ac:dyDescent="0.25">
      <c r="A9" s="327" t="s">
        <v>782</v>
      </c>
      <c r="B9" s="522" t="s">
        <v>314</v>
      </c>
      <c r="C9" s="506">
        <v>27.3613</v>
      </c>
      <c r="D9" s="506">
        <v>27.3413</v>
      </c>
      <c r="E9" s="506">
        <v>27.109300000000001</v>
      </c>
      <c r="F9" s="506">
        <v>27.1082</v>
      </c>
      <c r="G9" s="506">
        <v>27.106400000000001</v>
      </c>
      <c r="H9" s="506">
        <v>27.105799999999999</v>
      </c>
      <c r="I9" s="506">
        <v>27.108599999999999</v>
      </c>
      <c r="J9" s="506">
        <v>27.108599999999999</v>
      </c>
      <c r="K9" s="506">
        <v>27.098199999999999</v>
      </c>
      <c r="L9" s="506">
        <v>27.070900000000002</v>
      </c>
      <c r="M9" s="506">
        <v>27.070900000000002</v>
      </c>
      <c r="N9" s="506">
        <v>26.179600000000001</v>
      </c>
      <c r="O9" s="506">
        <v>27.3688</v>
      </c>
      <c r="P9" s="506">
        <v>27.3687</v>
      </c>
      <c r="Q9" s="506">
        <v>27.369199999999999</v>
      </c>
      <c r="R9" s="506">
        <v>27.367699999999999</v>
      </c>
      <c r="S9" s="506">
        <v>27.366599999999998</v>
      </c>
      <c r="T9" s="506">
        <v>26.842700000000001</v>
      </c>
      <c r="U9" s="506">
        <v>26.825299999999999</v>
      </c>
      <c r="V9" s="506">
        <v>26.827100000000002</v>
      </c>
      <c r="W9" s="506">
        <v>26.8201</v>
      </c>
      <c r="X9" s="506">
        <v>26.8035</v>
      </c>
      <c r="Y9" s="506">
        <v>26.7849</v>
      </c>
      <c r="Z9" s="506">
        <v>26.783000000000001</v>
      </c>
      <c r="AA9" s="506">
        <v>29.762799999999999</v>
      </c>
      <c r="AB9" s="506">
        <v>29.762799999999999</v>
      </c>
      <c r="AC9" s="506">
        <v>29.722100000000001</v>
      </c>
      <c r="AD9" s="506">
        <v>29.599799999999998</v>
      </c>
      <c r="AE9" s="506">
        <v>29.605599999999999</v>
      </c>
      <c r="AF9" s="506">
        <v>29.437100000000001</v>
      </c>
      <c r="AG9" s="506">
        <v>29.4358</v>
      </c>
      <c r="AH9" s="506">
        <v>29.440300000000001</v>
      </c>
      <c r="AI9" s="506">
        <v>29.3536</v>
      </c>
      <c r="AJ9" s="506">
        <v>29.323499999999999</v>
      </c>
      <c r="AK9" s="506">
        <v>29.292899999999999</v>
      </c>
      <c r="AL9" s="506">
        <v>29.2455</v>
      </c>
      <c r="AM9" s="506">
        <v>28.180499999999999</v>
      </c>
      <c r="AN9" s="506">
        <v>28.183599999999998</v>
      </c>
      <c r="AO9" s="506">
        <v>28.1751</v>
      </c>
      <c r="AP9" s="506">
        <v>28.177600000000002</v>
      </c>
      <c r="AQ9" s="506">
        <v>28.135000000000002</v>
      </c>
      <c r="AR9" s="506">
        <v>27.988299999999999</v>
      </c>
      <c r="AS9" s="506">
        <v>27.9908</v>
      </c>
      <c r="AT9" s="506">
        <v>28.0016</v>
      </c>
      <c r="AU9" s="506">
        <v>28.003799999999998</v>
      </c>
      <c r="AV9" s="506">
        <v>28.003799999999998</v>
      </c>
      <c r="AW9" s="506">
        <v>28.000599999999999</v>
      </c>
      <c r="AX9" s="506">
        <v>27.9895</v>
      </c>
      <c r="AY9" s="506">
        <v>27.997399999999999</v>
      </c>
      <c r="AZ9" s="506">
        <v>27.997399999999999</v>
      </c>
      <c r="BA9" s="506">
        <v>27.9998</v>
      </c>
      <c r="BB9" s="506">
        <v>27.998899999999999</v>
      </c>
      <c r="BC9" s="506">
        <v>27.9909</v>
      </c>
      <c r="BD9" s="705">
        <v>27.8919</v>
      </c>
      <c r="BE9" s="705">
        <v>27.892199999999999</v>
      </c>
      <c r="BF9" s="705">
        <v>27.892199999999999</v>
      </c>
      <c r="BG9" s="705">
        <v>27.892199999999999</v>
      </c>
      <c r="BH9" s="705">
        <v>27.8978</v>
      </c>
      <c r="BI9" s="705">
        <v>27.901800000000001</v>
      </c>
      <c r="BJ9" s="494">
        <v>27.468399999999999</v>
      </c>
      <c r="BK9" s="494">
        <v>27.468399999999999</v>
      </c>
      <c r="BL9" s="494">
        <v>27.488199999999999</v>
      </c>
      <c r="BM9" s="494">
        <v>27.488199999999999</v>
      </c>
      <c r="BN9" s="494">
        <v>27.488199999999999</v>
      </c>
      <c r="BO9" s="494">
        <v>27.528199999999998</v>
      </c>
      <c r="BP9" s="494">
        <v>26.532900000000001</v>
      </c>
      <c r="BQ9" s="494">
        <v>26.532900000000001</v>
      </c>
      <c r="BR9" s="494">
        <v>26.535799999999998</v>
      </c>
      <c r="BS9" s="494">
        <v>26.535799999999998</v>
      </c>
      <c r="BT9" s="494">
        <v>26.535799999999998</v>
      </c>
      <c r="BU9" s="494">
        <v>26.535799999999998</v>
      </c>
      <c r="BV9" s="494">
        <v>26.314800000000002</v>
      </c>
    </row>
    <row r="10" spans="1:74" ht="11.95" customHeight="1" x14ac:dyDescent="0.25">
      <c r="A10" s="327" t="s">
        <v>783</v>
      </c>
      <c r="B10" s="522" t="s">
        <v>1585</v>
      </c>
      <c r="C10" s="506">
        <v>0.36430000000000001</v>
      </c>
      <c r="D10" s="506">
        <v>0.36430000000000001</v>
      </c>
      <c r="E10" s="506">
        <v>0.36430000000000001</v>
      </c>
      <c r="F10" s="506">
        <v>0.36430000000000001</v>
      </c>
      <c r="G10" s="506">
        <v>0.36430000000000001</v>
      </c>
      <c r="H10" s="506">
        <v>0.36430000000000001</v>
      </c>
      <c r="I10" s="506">
        <v>0.36430000000000001</v>
      </c>
      <c r="J10" s="506">
        <v>0.36430000000000001</v>
      </c>
      <c r="K10" s="506">
        <v>0.36430000000000001</v>
      </c>
      <c r="L10" s="506">
        <v>0.36430000000000001</v>
      </c>
      <c r="M10" s="506">
        <v>0.36430000000000001</v>
      </c>
      <c r="N10" s="506">
        <v>0.36430000000000001</v>
      </c>
      <c r="O10" s="506">
        <v>0.36430000000000001</v>
      </c>
      <c r="P10" s="506">
        <v>0.36430000000000001</v>
      </c>
      <c r="Q10" s="506">
        <v>0.36430000000000001</v>
      </c>
      <c r="R10" s="506">
        <v>0.36430000000000001</v>
      </c>
      <c r="S10" s="506">
        <v>0.36430000000000001</v>
      </c>
      <c r="T10" s="506">
        <v>0.36430000000000001</v>
      </c>
      <c r="U10" s="506">
        <v>0.36430000000000001</v>
      </c>
      <c r="V10" s="506">
        <v>0.36430000000000001</v>
      </c>
      <c r="W10" s="506">
        <v>0.36430000000000001</v>
      </c>
      <c r="X10" s="506">
        <v>0.36430000000000001</v>
      </c>
      <c r="Y10" s="506">
        <v>0.36430000000000001</v>
      </c>
      <c r="Z10" s="506">
        <v>0.36430000000000001</v>
      </c>
      <c r="AA10" s="506">
        <v>0.36430000000000001</v>
      </c>
      <c r="AB10" s="506">
        <v>0.36430000000000001</v>
      </c>
      <c r="AC10" s="506">
        <v>0.36430000000000001</v>
      </c>
      <c r="AD10" s="506">
        <v>0.36430000000000001</v>
      </c>
      <c r="AE10" s="506">
        <v>0.36430000000000001</v>
      </c>
      <c r="AF10" s="506">
        <v>0.36430000000000001</v>
      </c>
      <c r="AG10" s="506">
        <v>0.36430000000000001</v>
      </c>
      <c r="AH10" s="506">
        <v>0.36430000000000001</v>
      </c>
      <c r="AI10" s="506">
        <v>0.36430000000000001</v>
      </c>
      <c r="AJ10" s="506">
        <v>0.36430000000000001</v>
      </c>
      <c r="AK10" s="506">
        <v>0.36430000000000001</v>
      </c>
      <c r="AL10" s="506">
        <v>0.36430000000000001</v>
      </c>
      <c r="AM10" s="506">
        <v>0.36430000000000001</v>
      </c>
      <c r="AN10" s="506">
        <v>0.36430000000000001</v>
      </c>
      <c r="AO10" s="506">
        <v>0.36430000000000001</v>
      </c>
      <c r="AP10" s="506">
        <v>0.36430000000000001</v>
      </c>
      <c r="AQ10" s="506">
        <v>0.36430000000000001</v>
      </c>
      <c r="AR10" s="506">
        <v>0.36430000000000001</v>
      </c>
      <c r="AS10" s="506">
        <v>0.36430000000000001</v>
      </c>
      <c r="AT10" s="506">
        <v>0.36430000000000001</v>
      </c>
      <c r="AU10" s="506">
        <v>0.36430000000000001</v>
      </c>
      <c r="AV10" s="506">
        <v>0.36430000000000001</v>
      </c>
      <c r="AW10" s="506">
        <v>0.36430000000000001</v>
      </c>
      <c r="AX10" s="506">
        <v>0.36430000000000001</v>
      </c>
      <c r="AY10" s="506">
        <v>0.36430000000000001</v>
      </c>
      <c r="AZ10" s="506">
        <v>0.36430000000000001</v>
      </c>
      <c r="BA10" s="506">
        <v>0.36430000000000001</v>
      </c>
      <c r="BB10" s="506">
        <v>0.33629999999999999</v>
      </c>
      <c r="BC10" s="506">
        <v>0.33629999999999999</v>
      </c>
      <c r="BD10" s="705">
        <v>0.33629999999999999</v>
      </c>
      <c r="BE10" s="705">
        <v>0.33629999999999999</v>
      </c>
      <c r="BF10" s="705">
        <v>0.33629999999999999</v>
      </c>
      <c r="BG10" s="705">
        <v>0.33629999999999999</v>
      </c>
      <c r="BH10" s="705">
        <v>0.33629999999999999</v>
      </c>
      <c r="BI10" s="705">
        <v>0.33629999999999999</v>
      </c>
      <c r="BJ10" s="494">
        <v>0.33629999999999999</v>
      </c>
      <c r="BK10" s="494">
        <v>0.33629999999999999</v>
      </c>
      <c r="BL10" s="494">
        <v>0.33629999999999999</v>
      </c>
      <c r="BM10" s="494">
        <v>0.33629999999999999</v>
      </c>
      <c r="BN10" s="494">
        <v>0.33629999999999999</v>
      </c>
      <c r="BO10" s="494">
        <v>0.33629999999999999</v>
      </c>
      <c r="BP10" s="494">
        <v>0.33629999999999999</v>
      </c>
      <c r="BQ10" s="494">
        <v>0.33629999999999999</v>
      </c>
      <c r="BR10" s="494">
        <v>0.33629999999999999</v>
      </c>
      <c r="BS10" s="494">
        <v>0.33629999999999999</v>
      </c>
      <c r="BT10" s="494">
        <v>0.33629999999999999</v>
      </c>
      <c r="BU10" s="494">
        <v>0.33629999999999999</v>
      </c>
      <c r="BV10" s="494">
        <v>0.33629999999999999</v>
      </c>
    </row>
    <row r="11" spans="1:74" s="521" customFormat="1" ht="11.95" customHeight="1" x14ac:dyDescent="0.25">
      <c r="A11" s="520"/>
      <c r="B11" s="523" t="s">
        <v>1058</v>
      </c>
      <c r="C11" s="337"/>
      <c r="D11" s="337"/>
      <c r="E11" s="337"/>
      <c r="F11" s="337"/>
      <c r="G11" s="337"/>
      <c r="H11" s="337"/>
      <c r="I11" s="337"/>
      <c r="J11" s="337"/>
      <c r="K11" s="337"/>
      <c r="L11" s="337"/>
      <c r="M11" s="337"/>
      <c r="N11" s="337"/>
      <c r="O11" s="337"/>
      <c r="P11" s="337"/>
      <c r="Q11" s="337"/>
      <c r="R11" s="337"/>
      <c r="S11" s="337"/>
      <c r="T11" s="337"/>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c r="AZ11" s="337"/>
      <c r="BA11" s="337"/>
      <c r="BB11" s="337"/>
      <c r="BC11" s="337"/>
      <c r="BD11" s="760"/>
      <c r="BE11" s="760"/>
      <c r="BF11" s="760"/>
      <c r="BG11" s="760"/>
      <c r="BH11" s="760"/>
      <c r="BI11" s="760"/>
      <c r="BJ11" s="500"/>
      <c r="BK11" s="500"/>
      <c r="BL11" s="500"/>
      <c r="BM11" s="500"/>
      <c r="BN11" s="500"/>
      <c r="BO11" s="500"/>
      <c r="BP11" s="500"/>
      <c r="BQ11" s="500"/>
      <c r="BR11" s="500"/>
      <c r="BS11" s="500"/>
      <c r="BT11" s="500"/>
      <c r="BU11" s="500"/>
      <c r="BV11" s="500"/>
    </row>
    <row r="12" spans="1:74" ht="11.95" customHeight="1" x14ac:dyDescent="0.25">
      <c r="A12" s="327" t="s">
        <v>784</v>
      </c>
      <c r="B12" s="516" t="s">
        <v>1037</v>
      </c>
      <c r="C12" s="506">
        <v>104.47190000000001</v>
      </c>
      <c r="D12" s="506">
        <v>104.5492</v>
      </c>
      <c r="E12" s="506">
        <v>106.08410000000001</v>
      </c>
      <c r="F12" s="506">
        <v>106.36409999999999</v>
      </c>
      <c r="G12" s="506">
        <v>107.2223</v>
      </c>
      <c r="H12" s="506">
        <v>107.6035</v>
      </c>
      <c r="I12" s="506">
        <v>107.8145</v>
      </c>
      <c r="J12" s="506">
        <v>108.3463</v>
      </c>
      <c r="K12" s="506">
        <v>109.1229</v>
      </c>
      <c r="L12" s="506">
        <v>109.4468</v>
      </c>
      <c r="M12" s="506">
        <v>111.17910000000001</v>
      </c>
      <c r="N12" s="506">
        <v>118.0311</v>
      </c>
      <c r="O12" s="506">
        <v>118.8746</v>
      </c>
      <c r="P12" s="506">
        <v>119.84139999999999</v>
      </c>
      <c r="Q12" s="506">
        <v>120.9743</v>
      </c>
      <c r="R12" s="506">
        <v>121.7433</v>
      </c>
      <c r="S12" s="506">
        <v>123.08159999999999</v>
      </c>
      <c r="T12" s="506">
        <v>124.72920000000001</v>
      </c>
      <c r="U12" s="506">
        <v>125.997</v>
      </c>
      <c r="V12" s="506">
        <v>126.33540000000001</v>
      </c>
      <c r="W12" s="506">
        <v>126.6836</v>
      </c>
      <c r="X12" s="506">
        <v>128.09989999999999</v>
      </c>
      <c r="Y12" s="506">
        <v>129.22550000000001</v>
      </c>
      <c r="Z12" s="506">
        <v>132.62889999999999</v>
      </c>
      <c r="AA12" s="506">
        <v>133.58449999999999</v>
      </c>
      <c r="AB12" s="506">
        <v>133.84450000000001</v>
      </c>
      <c r="AC12" s="506">
        <v>134.95349999999999</v>
      </c>
      <c r="AD12" s="506">
        <v>137.25729999999999</v>
      </c>
      <c r="AE12" s="506">
        <v>137.4513</v>
      </c>
      <c r="AF12" s="506">
        <v>137.88050000000001</v>
      </c>
      <c r="AG12" s="506">
        <v>137.8725</v>
      </c>
      <c r="AH12" s="506">
        <v>137.87809999999999</v>
      </c>
      <c r="AI12" s="506">
        <v>137.87809999999999</v>
      </c>
      <c r="AJ12" s="506">
        <v>137.8981</v>
      </c>
      <c r="AK12" s="506">
        <v>139.5986</v>
      </c>
      <c r="AL12" s="506">
        <v>141.27529999999999</v>
      </c>
      <c r="AM12" s="506">
        <v>141.40729999999999</v>
      </c>
      <c r="AN12" s="506">
        <v>142.1208</v>
      </c>
      <c r="AO12" s="506">
        <v>142.53360000000001</v>
      </c>
      <c r="AP12" s="506">
        <v>142.8502</v>
      </c>
      <c r="AQ12" s="506">
        <v>143.6345</v>
      </c>
      <c r="AR12" s="506">
        <v>143.60489999999999</v>
      </c>
      <c r="AS12" s="506">
        <v>144.1044</v>
      </c>
      <c r="AT12" s="506">
        <v>144.19239999999999</v>
      </c>
      <c r="AU12" s="506">
        <v>144.29599999999999</v>
      </c>
      <c r="AV12" s="506">
        <v>145.10910000000001</v>
      </c>
      <c r="AW12" s="506">
        <v>145.10910000000001</v>
      </c>
      <c r="AX12" s="506">
        <v>147.3218</v>
      </c>
      <c r="AY12" s="506">
        <v>148.18</v>
      </c>
      <c r="AZ12" s="506">
        <v>148.38149999999999</v>
      </c>
      <c r="BA12" s="506">
        <v>148.54150000000001</v>
      </c>
      <c r="BB12" s="506">
        <v>149.6704</v>
      </c>
      <c r="BC12" s="506">
        <v>149.7559</v>
      </c>
      <c r="BD12" s="705">
        <v>149.7859</v>
      </c>
      <c r="BE12" s="705">
        <v>150.4864</v>
      </c>
      <c r="BF12" s="705">
        <v>150.8366</v>
      </c>
      <c r="BG12" s="705">
        <v>150.9753</v>
      </c>
      <c r="BH12" s="705">
        <v>150.99590000000001</v>
      </c>
      <c r="BI12" s="705">
        <v>151.8373</v>
      </c>
      <c r="BJ12" s="494">
        <v>153.9213</v>
      </c>
      <c r="BK12" s="494">
        <v>153.9213</v>
      </c>
      <c r="BL12" s="494">
        <v>154.08940000000001</v>
      </c>
      <c r="BM12" s="494">
        <v>154.97460000000001</v>
      </c>
      <c r="BN12" s="494">
        <v>155.26259999999999</v>
      </c>
      <c r="BO12" s="494">
        <v>156.45169999999999</v>
      </c>
      <c r="BP12" s="494">
        <v>156.82060000000001</v>
      </c>
      <c r="BQ12" s="494">
        <v>156.82060000000001</v>
      </c>
      <c r="BR12" s="494">
        <v>156.82060000000001</v>
      </c>
      <c r="BS12" s="494">
        <v>158.20769999999999</v>
      </c>
      <c r="BT12" s="494">
        <v>158.8623</v>
      </c>
      <c r="BU12" s="494">
        <v>159.2586</v>
      </c>
      <c r="BV12" s="494">
        <v>162.59100000000001</v>
      </c>
    </row>
    <row r="13" spans="1:74" ht="11.95" customHeight="1" x14ac:dyDescent="0.25">
      <c r="A13" s="327" t="s">
        <v>785</v>
      </c>
      <c r="B13" s="516" t="s">
        <v>1052</v>
      </c>
      <c r="C13" s="506">
        <v>36.6387</v>
      </c>
      <c r="D13" s="506">
        <v>37.062100000000001</v>
      </c>
      <c r="E13" s="506">
        <v>37.292499999999997</v>
      </c>
      <c r="F13" s="506">
        <v>37.963099999999997</v>
      </c>
      <c r="G13" s="506">
        <v>38.328899999999997</v>
      </c>
      <c r="H13" s="506">
        <v>39.409799999999997</v>
      </c>
      <c r="I13" s="506">
        <v>39.997799999999998</v>
      </c>
      <c r="J13" s="506">
        <v>40.601900000000001</v>
      </c>
      <c r="K13" s="506">
        <v>41.210900000000002</v>
      </c>
      <c r="L13" s="506">
        <v>41.580500000000001</v>
      </c>
      <c r="M13" s="506">
        <v>42.446899999999999</v>
      </c>
      <c r="N13" s="506">
        <v>45.838099999999997</v>
      </c>
      <c r="O13" s="506">
        <v>46.484299999999998</v>
      </c>
      <c r="P13" s="506">
        <v>47.177999999999997</v>
      </c>
      <c r="Q13" s="506">
        <v>48.7928</v>
      </c>
      <c r="R13" s="506">
        <v>49.304699999999997</v>
      </c>
      <c r="S13" s="506">
        <v>49.969499999999996</v>
      </c>
      <c r="T13" s="506">
        <v>50.695500000000003</v>
      </c>
      <c r="U13" s="506">
        <v>51.642800000000001</v>
      </c>
      <c r="V13" s="506">
        <v>53.119799999999998</v>
      </c>
      <c r="W13" s="506">
        <v>54.140500000000003</v>
      </c>
      <c r="X13" s="506">
        <v>54.960700000000003</v>
      </c>
      <c r="Y13" s="506">
        <v>55.974899999999998</v>
      </c>
      <c r="Z13" s="506">
        <v>59.529200000000003</v>
      </c>
      <c r="AA13" s="506">
        <v>60.788200000000003</v>
      </c>
      <c r="AB13" s="506">
        <v>61.111400000000003</v>
      </c>
      <c r="AC13" s="506">
        <v>62.0869</v>
      </c>
      <c r="AD13" s="506">
        <v>62.541499999999999</v>
      </c>
      <c r="AE13" s="506">
        <v>63.302300000000002</v>
      </c>
      <c r="AF13" s="506">
        <v>64.515199999999993</v>
      </c>
      <c r="AG13" s="506">
        <v>65.101799999999997</v>
      </c>
      <c r="AH13" s="506">
        <v>65.804699999999997</v>
      </c>
      <c r="AI13" s="506">
        <v>66.587800000000001</v>
      </c>
      <c r="AJ13" s="506">
        <v>67.123699999999999</v>
      </c>
      <c r="AK13" s="506">
        <v>67.950999999999993</v>
      </c>
      <c r="AL13" s="506">
        <v>70.767799999999994</v>
      </c>
      <c r="AM13" s="506">
        <v>72.231899999999996</v>
      </c>
      <c r="AN13" s="506">
        <v>72.784199999999998</v>
      </c>
      <c r="AO13" s="506">
        <v>73.327299999999994</v>
      </c>
      <c r="AP13" s="506">
        <v>74.261099999999999</v>
      </c>
      <c r="AQ13" s="506">
        <v>75.361000000000004</v>
      </c>
      <c r="AR13" s="506">
        <v>76.980999999999995</v>
      </c>
      <c r="AS13" s="506">
        <v>78.305999999999997</v>
      </c>
      <c r="AT13" s="506">
        <v>79.026499999999999</v>
      </c>
      <c r="AU13" s="506">
        <v>79.984499999999997</v>
      </c>
      <c r="AV13" s="506">
        <v>81.749399999999994</v>
      </c>
      <c r="AW13" s="506">
        <v>82.744399999999999</v>
      </c>
      <c r="AX13" s="506">
        <v>89.833699999999993</v>
      </c>
      <c r="AY13" s="506">
        <v>92.560400000000001</v>
      </c>
      <c r="AZ13" s="506">
        <v>93.145099999999999</v>
      </c>
      <c r="BA13" s="506">
        <v>96.073999999999998</v>
      </c>
      <c r="BB13" s="506">
        <v>97.474900000000005</v>
      </c>
      <c r="BC13" s="506">
        <v>99.856700000000004</v>
      </c>
      <c r="BD13" s="705">
        <v>102.4896</v>
      </c>
      <c r="BE13" s="705">
        <v>103.44540000000001</v>
      </c>
      <c r="BF13" s="705">
        <v>104.6305</v>
      </c>
      <c r="BG13" s="705">
        <v>106.73569999999999</v>
      </c>
      <c r="BH13" s="705">
        <v>113.8245</v>
      </c>
      <c r="BI13" s="705">
        <v>119.68300000000001</v>
      </c>
      <c r="BJ13" s="494">
        <v>127.0192</v>
      </c>
      <c r="BK13" s="494">
        <v>129.5163</v>
      </c>
      <c r="BL13" s="494">
        <v>131.64490000000001</v>
      </c>
      <c r="BM13" s="494">
        <v>132.57980000000001</v>
      </c>
      <c r="BN13" s="494">
        <v>134.18620000000001</v>
      </c>
      <c r="BO13" s="494">
        <v>134.88329999999999</v>
      </c>
      <c r="BP13" s="494">
        <v>138.09540000000001</v>
      </c>
      <c r="BQ13" s="494">
        <v>138.37029999999999</v>
      </c>
      <c r="BR13" s="494">
        <v>138.74359999999999</v>
      </c>
      <c r="BS13" s="494">
        <v>139.8031</v>
      </c>
      <c r="BT13" s="494">
        <v>141.4659</v>
      </c>
      <c r="BU13" s="494">
        <v>143.0676</v>
      </c>
      <c r="BV13" s="494">
        <v>151.82429999999999</v>
      </c>
    </row>
    <row r="14" spans="1:74" ht="11.95" customHeight="1" x14ac:dyDescent="0.25">
      <c r="A14" s="327" t="s">
        <v>786</v>
      </c>
      <c r="B14" s="522" t="s">
        <v>1053</v>
      </c>
      <c r="C14" s="506">
        <v>1.7479</v>
      </c>
      <c r="D14" s="506">
        <v>1.7479</v>
      </c>
      <c r="E14" s="506">
        <v>1.7479</v>
      </c>
      <c r="F14" s="506">
        <v>1.7479</v>
      </c>
      <c r="G14" s="506">
        <v>1.7479</v>
      </c>
      <c r="H14" s="506">
        <v>1.7479</v>
      </c>
      <c r="I14" s="506">
        <v>1.7479</v>
      </c>
      <c r="J14" s="506">
        <v>1.7479</v>
      </c>
      <c r="K14" s="506">
        <v>1.7479</v>
      </c>
      <c r="L14" s="506">
        <v>1.7479</v>
      </c>
      <c r="M14" s="506">
        <v>1.7479</v>
      </c>
      <c r="N14" s="506">
        <v>1.7479</v>
      </c>
      <c r="O14" s="506">
        <v>1.7399</v>
      </c>
      <c r="P14" s="506">
        <v>1.7399</v>
      </c>
      <c r="Q14" s="506">
        <v>1.7399</v>
      </c>
      <c r="R14" s="506">
        <v>1.7399</v>
      </c>
      <c r="S14" s="506">
        <v>1.7399</v>
      </c>
      <c r="T14" s="506">
        <v>1.7399</v>
      </c>
      <c r="U14" s="506">
        <v>1.5599000000000001</v>
      </c>
      <c r="V14" s="506">
        <v>1.5599000000000001</v>
      </c>
      <c r="W14" s="506">
        <v>1.5599000000000001</v>
      </c>
      <c r="X14" s="506">
        <v>1.4799</v>
      </c>
      <c r="Y14" s="506">
        <v>1.4799</v>
      </c>
      <c r="Z14" s="506">
        <v>1.48</v>
      </c>
      <c r="AA14" s="506">
        <v>1.48</v>
      </c>
      <c r="AB14" s="506">
        <v>1.48</v>
      </c>
      <c r="AC14" s="506">
        <v>1.48</v>
      </c>
      <c r="AD14" s="506">
        <v>1.48</v>
      </c>
      <c r="AE14" s="506">
        <v>1.48</v>
      </c>
      <c r="AF14" s="506">
        <v>1.48</v>
      </c>
      <c r="AG14" s="506">
        <v>1.48</v>
      </c>
      <c r="AH14" s="506">
        <v>1.48</v>
      </c>
      <c r="AI14" s="506">
        <v>1.48</v>
      </c>
      <c r="AJ14" s="506">
        <v>1.48</v>
      </c>
      <c r="AK14" s="506">
        <v>1.48</v>
      </c>
      <c r="AL14" s="506">
        <v>1.48</v>
      </c>
      <c r="AM14" s="506">
        <v>1.48</v>
      </c>
      <c r="AN14" s="506">
        <v>1.48</v>
      </c>
      <c r="AO14" s="506">
        <v>1.48</v>
      </c>
      <c r="AP14" s="506">
        <v>1.48</v>
      </c>
      <c r="AQ14" s="506">
        <v>1.48</v>
      </c>
      <c r="AR14" s="506">
        <v>1.48</v>
      </c>
      <c r="AS14" s="506">
        <v>1.48</v>
      </c>
      <c r="AT14" s="506">
        <v>1.48</v>
      </c>
      <c r="AU14" s="506">
        <v>1.48</v>
      </c>
      <c r="AV14" s="506">
        <v>1.48</v>
      </c>
      <c r="AW14" s="506">
        <v>1.48</v>
      </c>
      <c r="AX14" s="506">
        <v>1.48</v>
      </c>
      <c r="AY14" s="506">
        <v>1.48</v>
      </c>
      <c r="AZ14" s="506">
        <v>1.48</v>
      </c>
      <c r="BA14" s="506">
        <v>1.48</v>
      </c>
      <c r="BB14" s="506">
        <v>1.48</v>
      </c>
      <c r="BC14" s="506">
        <v>1.48</v>
      </c>
      <c r="BD14" s="705">
        <v>1.48</v>
      </c>
      <c r="BE14" s="705">
        <v>1.48</v>
      </c>
      <c r="BF14" s="705">
        <v>1.48</v>
      </c>
      <c r="BG14" s="705">
        <v>1.48</v>
      </c>
      <c r="BH14" s="705">
        <v>1.3919999999999999</v>
      </c>
      <c r="BI14" s="705">
        <v>1.3919999999999999</v>
      </c>
      <c r="BJ14" s="494">
        <v>1.3919999999999999</v>
      </c>
      <c r="BK14" s="494">
        <v>1.3919999999999999</v>
      </c>
      <c r="BL14" s="494">
        <v>1.3919999999999999</v>
      </c>
      <c r="BM14" s="494">
        <v>1.3919999999999999</v>
      </c>
      <c r="BN14" s="494">
        <v>1.3919999999999999</v>
      </c>
      <c r="BO14" s="494">
        <v>1.3919999999999999</v>
      </c>
      <c r="BP14" s="494">
        <v>1.3919999999999999</v>
      </c>
      <c r="BQ14" s="494">
        <v>1.3919999999999999</v>
      </c>
      <c r="BR14" s="494">
        <v>1.3919999999999999</v>
      </c>
      <c r="BS14" s="494">
        <v>1.3919999999999999</v>
      </c>
      <c r="BT14" s="494">
        <v>1.3919999999999999</v>
      </c>
      <c r="BU14" s="494">
        <v>1.3919999999999999</v>
      </c>
      <c r="BV14" s="494">
        <v>1.3919999999999999</v>
      </c>
    </row>
    <row r="15" spans="1:74" ht="11.95" customHeight="1" x14ac:dyDescent="0.25">
      <c r="A15" s="327" t="s">
        <v>789</v>
      </c>
      <c r="B15" s="522" t="s">
        <v>1039</v>
      </c>
      <c r="C15" s="506">
        <v>2.5053000000000001</v>
      </c>
      <c r="D15" s="506">
        <v>2.5053000000000001</v>
      </c>
      <c r="E15" s="506">
        <v>2.5053000000000001</v>
      </c>
      <c r="F15" s="506">
        <v>2.5013999999999998</v>
      </c>
      <c r="G15" s="506">
        <v>2.5013999999999998</v>
      </c>
      <c r="H15" s="506">
        <v>2.5225</v>
      </c>
      <c r="I15" s="506">
        <v>2.5225</v>
      </c>
      <c r="J15" s="506">
        <v>2.5225</v>
      </c>
      <c r="K15" s="506">
        <v>2.5225</v>
      </c>
      <c r="L15" s="506">
        <v>2.5225</v>
      </c>
      <c r="M15" s="506">
        <v>2.5225</v>
      </c>
      <c r="N15" s="506">
        <v>2.5225</v>
      </c>
      <c r="O15" s="506">
        <v>2.5225</v>
      </c>
      <c r="P15" s="506">
        <v>2.5225</v>
      </c>
      <c r="Q15" s="506">
        <v>2.5225</v>
      </c>
      <c r="R15" s="506">
        <v>2.5225</v>
      </c>
      <c r="S15" s="506">
        <v>2.5225</v>
      </c>
      <c r="T15" s="506">
        <v>2.5225</v>
      </c>
      <c r="U15" s="506">
        <v>2.5225</v>
      </c>
      <c r="V15" s="506">
        <v>2.5225</v>
      </c>
      <c r="W15" s="506">
        <v>2.5225</v>
      </c>
      <c r="X15" s="506">
        <v>2.5225</v>
      </c>
      <c r="Y15" s="506">
        <v>2.5225</v>
      </c>
      <c r="Z15" s="506">
        <v>2.5225</v>
      </c>
      <c r="AA15" s="506">
        <v>2.5928</v>
      </c>
      <c r="AB15" s="506">
        <v>2.5928</v>
      </c>
      <c r="AC15" s="506">
        <v>2.5928</v>
      </c>
      <c r="AD15" s="506">
        <v>2.6097999999999999</v>
      </c>
      <c r="AE15" s="506">
        <v>2.6097999999999999</v>
      </c>
      <c r="AF15" s="506">
        <v>2.6097999999999999</v>
      </c>
      <c r="AG15" s="506">
        <v>2.6394000000000002</v>
      </c>
      <c r="AH15" s="506">
        <v>2.6613000000000002</v>
      </c>
      <c r="AI15" s="506">
        <v>2.6613000000000002</v>
      </c>
      <c r="AJ15" s="506">
        <v>2.6204999999999998</v>
      </c>
      <c r="AK15" s="506">
        <v>2.6486000000000001</v>
      </c>
      <c r="AL15" s="506">
        <v>2.6486000000000001</v>
      </c>
      <c r="AM15" s="506">
        <v>2.6576</v>
      </c>
      <c r="AN15" s="506">
        <v>2.6576</v>
      </c>
      <c r="AO15" s="506">
        <v>2.6233</v>
      </c>
      <c r="AP15" s="506">
        <v>2.6842999999999999</v>
      </c>
      <c r="AQ15" s="506">
        <v>2.6842999999999999</v>
      </c>
      <c r="AR15" s="506">
        <v>2.6842999999999999</v>
      </c>
      <c r="AS15" s="506">
        <v>2.6842999999999999</v>
      </c>
      <c r="AT15" s="506">
        <v>2.6718000000000002</v>
      </c>
      <c r="AU15" s="506">
        <v>2.6958000000000002</v>
      </c>
      <c r="AV15" s="506">
        <v>2.6958000000000002</v>
      </c>
      <c r="AW15" s="506">
        <v>2.6958000000000002</v>
      </c>
      <c r="AX15" s="506">
        <v>2.6958000000000002</v>
      </c>
      <c r="AY15" s="506">
        <v>2.6958000000000002</v>
      </c>
      <c r="AZ15" s="506">
        <v>2.6958000000000002</v>
      </c>
      <c r="BA15" s="506">
        <v>2.6958000000000002</v>
      </c>
      <c r="BB15" s="506">
        <v>2.6958000000000002</v>
      </c>
      <c r="BC15" s="506">
        <v>2.6958000000000002</v>
      </c>
      <c r="BD15" s="705">
        <v>2.6958000000000002</v>
      </c>
      <c r="BE15" s="705">
        <v>2.6958000000000002</v>
      </c>
      <c r="BF15" s="705">
        <v>2.6958000000000002</v>
      </c>
      <c r="BG15" s="705">
        <v>2.6958000000000002</v>
      </c>
      <c r="BH15" s="705">
        <v>2.6958000000000002</v>
      </c>
      <c r="BI15" s="705">
        <v>2.6958000000000002</v>
      </c>
      <c r="BJ15" s="494">
        <v>2.6958000000000002</v>
      </c>
      <c r="BK15" s="494">
        <v>2.6958000000000002</v>
      </c>
      <c r="BL15" s="494">
        <v>2.6958000000000002</v>
      </c>
      <c r="BM15" s="494">
        <v>2.6958000000000002</v>
      </c>
      <c r="BN15" s="494">
        <v>2.6958000000000002</v>
      </c>
      <c r="BO15" s="494">
        <v>2.6958000000000002</v>
      </c>
      <c r="BP15" s="494">
        <v>2.6958000000000002</v>
      </c>
      <c r="BQ15" s="494">
        <v>2.6958000000000002</v>
      </c>
      <c r="BR15" s="494">
        <v>2.6958000000000002</v>
      </c>
      <c r="BS15" s="494">
        <v>2.6958000000000002</v>
      </c>
      <c r="BT15" s="494">
        <v>2.6958000000000002</v>
      </c>
      <c r="BU15" s="494">
        <v>2.6958000000000002</v>
      </c>
      <c r="BV15" s="494">
        <v>2.6958000000000002</v>
      </c>
    </row>
    <row r="16" spans="1:74" ht="11.95" customHeight="1" x14ac:dyDescent="0.25">
      <c r="A16" s="327" t="s">
        <v>788</v>
      </c>
      <c r="B16" s="522" t="s">
        <v>1040</v>
      </c>
      <c r="C16" s="506">
        <v>3.9201000000000001</v>
      </c>
      <c r="D16" s="506">
        <v>3.9201000000000001</v>
      </c>
      <c r="E16" s="506">
        <v>3.9192</v>
      </c>
      <c r="F16" s="506">
        <v>3.9192</v>
      </c>
      <c r="G16" s="506">
        <v>3.9182000000000001</v>
      </c>
      <c r="H16" s="506">
        <v>3.8414999999999999</v>
      </c>
      <c r="I16" s="506">
        <v>3.8414999999999999</v>
      </c>
      <c r="J16" s="506">
        <v>3.8431000000000002</v>
      </c>
      <c r="K16" s="506">
        <v>3.8445</v>
      </c>
      <c r="L16" s="506">
        <v>3.8418000000000001</v>
      </c>
      <c r="M16" s="506">
        <v>3.8418000000000001</v>
      </c>
      <c r="N16" s="506">
        <v>3.8351999999999999</v>
      </c>
      <c r="O16" s="506">
        <v>3.6907000000000001</v>
      </c>
      <c r="P16" s="506">
        <v>3.69</v>
      </c>
      <c r="Q16" s="506">
        <v>3.6804000000000001</v>
      </c>
      <c r="R16" s="506">
        <v>3.6804000000000001</v>
      </c>
      <c r="S16" s="506">
        <v>3.6692</v>
      </c>
      <c r="T16" s="506">
        <v>3.6598999999999999</v>
      </c>
      <c r="U16" s="506">
        <v>3.6576</v>
      </c>
      <c r="V16" s="506">
        <v>3.6576</v>
      </c>
      <c r="W16" s="506">
        <v>3.6463000000000001</v>
      </c>
      <c r="X16" s="506">
        <v>3.6562999999999999</v>
      </c>
      <c r="Y16" s="506">
        <v>3.6534</v>
      </c>
      <c r="Z16" s="506">
        <v>3.6520999999999999</v>
      </c>
      <c r="AA16" s="506">
        <v>3.0531000000000001</v>
      </c>
      <c r="AB16" s="506">
        <v>3.0516999999999999</v>
      </c>
      <c r="AC16" s="506">
        <v>3.0371000000000001</v>
      </c>
      <c r="AD16" s="506">
        <v>3.0371000000000001</v>
      </c>
      <c r="AE16" s="506">
        <v>3.0343</v>
      </c>
      <c r="AF16" s="506">
        <v>3.0377999999999998</v>
      </c>
      <c r="AG16" s="506">
        <v>2.9784000000000002</v>
      </c>
      <c r="AH16" s="506">
        <v>2.9784000000000002</v>
      </c>
      <c r="AI16" s="506">
        <v>2.9698000000000002</v>
      </c>
      <c r="AJ16" s="506">
        <v>2.9666000000000001</v>
      </c>
      <c r="AK16" s="506">
        <v>2.9544000000000001</v>
      </c>
      <c r="AL16" s="506">
        <v>2.9224000000000001</v>
      </c>
      <c r="AM16" s="506">
        <v>2.8653</v>
      </c>
      <c r="AN16" s="506">
        <v>2.7637</v>
      </c>
      <c r="AO16" s="506">
        <v>2.7637</v>
      </c>
      <c r="AP16" s="506">
        <v>2.7637</v>
      </c>
      <c r="AQ16" s="506">
        <v>2.7637</v>
      </c>
      <c r="AR16" s="506">
        <v>2.7637</v>
      </c>
      <c r="AS16" s="506">
        <v>2.7637</v>
      </c>
      <c r="AT16" s="506">
        <v>2.7597</v>
      </c>
      <c r="AU16" s="506">
        <v>2.7597</v>
      </c>
      <c r="AV16" s="506">
        <v>2.7530999999999999</v>
      </c>
      <c r="AW16" s="506">
        <v>2.7553000000000001</v>
      </c>
      <c r="AX16" s="506">
        <v>2.7374999999999998</v>
      </c>
      <c r="AY16" s="506">
        <v>2.7286999999999999</v>
      </c>
      <c r="AZ16" s="506">
        <v>2.7286999999999999</v>
      </c>
      <c r="BA16" s="506">
        <v>2.7286999999999999</v>
      </c>
      <c r="BB16" s="506">
        <v>2.7006999999999999</v>
      </c>
      <c r="BC16" s="506">
        <v>2.6899000000000002</v>
      </c>
      <c r="BD16" s="705">
        <v>2.6899000000000002</v>
      </c>
      <c r="BE16" s="705">
        <v>2.6899000000000002</v>
      </c>
      <c r="BF16" s="705">
        <v>2.6930999999999998</v>
      </c>
      <c r="BG16" s="705">
        <v>2.6930999999999998</v>
      </c>
      <c r="BH16" s="705">
        <v>2.6930999999999998</v>
      </c>
      <c r="BI16" s="705">
        <v>2.6985000000000001</v>
      </c>
      <c r="BJ16" s="494">
        <v>2.7025000000000001</v>
      </c>
      <c r="BK16" s="494">
        <v>2.7025000000000001</v>
      </c>
      <c r="BL16" s="494">
        <v>2.7050999999999998</v>
      </c>
      <c r="BM16" s="494">
        <v>2.7050999999999998</v>
      </c>
      <c r="BN16" s="494">
        <v>2.7050999999999998</v>
      </c>
      <c r="BO16" s="494">
        <v>2.7050999999999998</v>
      </c>
      <c r="BP16" s="494">
        <v>2.7370999999999999</v>
      </c>
      <c r="BQ16" s="494">
        <v>2.7370999999999999</v>
      </c>
      <c r="BR16" s="494">
        <v>2.7370999999999999</v>
      </c>
      <c r="BS16" s="494">
        <v>2.7370999999999999</v>
      </c>
      <c r="BT16" s="494">
        <v>2.7290999999999999</v>
      </c>
      <c r="BU16" s="494">
        <v>2.7290999999999999</v>
      </c>
      <c r="BV16" s="494">
        <v>2.7290999999999999</v>
      </c>
    </row>
    <row r="17" spans="1:74" ht="11.95" customHeight="1" x14ac:dyDescent="0.25">
      <c r="A17" s="327" t="s">
        <v>787</v>
      </c>
      <c r="B17" s="522" t="s">
        <v>1041</v>
      </c>
      <c r="C17" s="506">
        <v>2.7109999999999999</v>
      </c>
      <c r="D17" s="506">
        <v>2.673</v>
      </c>
      <c r="E17" s="506">
        <v>2.673</v>
      </c>
      <c r="F17" s="506">
        <v>2.673</v>
      </c>
      <c r="G17" s="506">
        <v>2.673</v>
      </c>
      <c r="H17" s="506">
        <v>2.6593</v>
      </c>
      <c r="I17" s="506">
        <v>2.6593</v>
      </c>
      <c r="J17" s="506">
        <v>2.6972999999999998</v>
      </c>
      <c r="K17" s="506">
        <v>2.6972999999999998</v>
      </c>
      <c r="L17" s="506">
        <v>2.6972999999999998</v>
      </c>
      <c r="M17" s="506">
        <v>2.6972999999999998</v>
      </c>
      <c r="N17" s="506">
        <v>2.6972999999999998</v>
      </c>
      <c r="O17" s="506">
        <v>2.5929000000000002</v>
      </c>
      <c r="P17" s="506">
        <v>2.5929000000000002</v>
      </c>
      <c r="Q17" s="506">
        <v>2.4499</v>
      </c>
      <c r="R17" s="506">
        <v>2.4499</v>
      </c>
      <c r="S17" s="506">
        <v>2.4499</v>
      </c>
      <c r="T17" s="506">
        <v>2.4499</v>
      </c>
      <c r="U17" s="506">
        <v>2.4346999999999999</v>
      </c>
      <c r="V17" s="506">
        <v>2.4346999999999999</v>
      </c>
      <c r="W17" s="506">
        <v>2.4346999999999999</v>
      </c>
      <c r="X17" s="506">
        <v>2.4346999999999999</v>
      </c>
      <c r="Y17" s="506">
        <v>2.4346999999999999</v>
      </c>
      <c r="Z17" s="506">
        <v>2.4346999999999999</v>
      </c>
      <c r="AA17" s="506">
        <v>2.4447999999999999</v>
      </c>
      <c r="AB17" s="506">
        <v>2.4447999999999999</v>
      </c>
      <c r="AC17" s="506">
        <v>2.4447999999999999</v>
      </c>
      <c r="AD17" s="506">
        <v>2.4447999999999999</v>
      </c>
      <c r="AE17" s="506">
        <v>2.4270999999999998</v>
      </c>
      <c r="AF17" s="506">
        <v>2.4270999999999998</v>
      </c>
      <c r="AG17" s="506">
        <v>2.4270999999999998</v>
      </c>
      <c r="AH17" s="506">
        <v>2.4270999999999998</v>
      </c>
      <c r="AI17" s="506">
        <v>2.4270999999999998</v>
      </c>
      <c r="AJ17" s="506">
        <v>2.4270999999999998</v>
      </c>
      <c r="AK17" s="506">
        <v>2.4270999999999998</v>
      </c>
      <c r="AL17" s="506">
        <v>2.4140999999999999</v>
      </c>
      <c r="AM17" s="506">
        <v>2.4157999999999999</v>
      </c>
      <c r="AN17" s="506">
        <v>2.4157999999999999</v>
      </c>
      <c r="AO17" s="506">
        <v>2.4157999999999999</v>
      </c>
      <c r="AP17" s="506">
        <v>2.4157999999999999</v>
      </c>
      <c r="AQ17" s="506">
        <v>2.4157999999999999</v>
      </c>
      <c r="AR17" s="506">
        <v>2.4157999999999999</v>
      </c>
      <c r="AS17" s="506">
        <v>2.3308</v>
      </c>
      <c r="AT17" s="506">
        <v>2.3308</v>
      </c>
      <c r="AU17" s="506">
        <v>2.3308</v>
      </c>
      <c r="AV17" s="506">
        <v>2.3308</v>
      </c>
      <c r="AW17" s="506">
        <v>2.3308</v>
      </c>
      <c r="AX17" s="506">
        <v>2.3308</v>
      </c>
      <c r="AY17" s="506">
        <v>2.3308</v>
      </c>
      <c r="AZ17" s="506">
        <v>2.3308</v>
      </c>
      <c r="BA17" s="506">
        <v>2.3308</v>
      </c>
      <c r="BB17" s="506">
        <v>2.3308</v>
      </c>
      <c r="BC17" s="506">
        <v>2.3308</v>
      </c>
      <c r="BD17" s="705">
        <v>2.3308</v>
      </c>
      <c r="BE17" s="705">
        <v>2.3308</v>
      </c>
      <c r="BF17" s="705">
        <v>2.3308</v>
      </c>
      <c r="BG17" s="705">
        <v>2.3308</v>
      </c>
      <c r="BH17" s="705">
        <v>2.3308</v>
      </c>
      <c r="BI17" s="705">
        <v>2.3308</v>
      </c>
      <c r="BJ17" s="494">
        <v>2.3308</v>
      </c>
      <c r="BK17" s="494">
        <v>2.3338000000000001</v>
      </c>
      <c r="BL17" s="494">
        <v>2.3338000000000001</v>
      </c>
      <c r="BM17" s="494">
        <v>2.3338000000000001</v>
      </c>
      <c r="BN17" s="494">
        <v>2.3338000000000001</v>
      </c>
      <c r="BO17" s="494">
        <v>2.3338000000000001</v>
      </c>
      <c r="BP17" s="494">
        <v>2.3338000000000001</v>
      </c>
      <c r="BQ17" s="494">
        <v>2.3338000000000001</v>
      </c>
      <c r="BR17" s="494">
        <v>2.3338000000000001</v>
      </c>
      <c r="BS17" s="494">
        <v>2.3338000000000001</v>
      </c>
      <c r="BT17" s="494">
        <v>2.3338000000000001</v>
      </c>
      <c r="BU17" s="494">
        <v>2.3338000000000001</v>
      </c>
      <c r="BV17" s="494">
        <v>2.3338000000000001</v>
      </c>
    </row>
    <row r="18" spans="1:74" ht="11.95" customHeight="1" x14ac:dyDescent="0.25">
      <c r="A18" s="327" t="s">
        <v>790</v>
      </c>
      <c r="B18" s="522" t="s">
        <v>1054</v>
      </c>
      <c r="C18" s="506">
        <v>79.4773</v>
      </c>
      <c r="D18" s="506">
        <v>79.4773</v>
      </c>
      <c r="E18" s="506">
        <v>79.4773</v>
      </c>
      <c r="F18" s="506">
        <v>79.4773</v>
      </c>
      <c r="G18" s="506">
        <v>79.481300000000005</v>
      </c>
      <c r="H18" s="506">
        <v>79.481300000000005</v>
      </c>
      <c r="I18" s="506">
        <v>79.509399999999999</v>
      </c>
      <c r="J18" s="506">
        <v>79.504499999999993</v>
      </c>
      <c r="K18" s="506">
        <v>79.6297</v>
      </c>
      <c r="L18" s="506">
        <v>79.631200000000007</v>
      </c>
      <c r="M18" s="506">
        <v>79.631200000000007</v>
      </c>
      <c r="N18" s="506">
        <v>79.635900000000007</v>
      </c>
      <c r="O18" s="506">
        <v>79.539000000000001</v>
      </c>
      <c r="P18" s="506">
        <v>79.539000000000001</v>
      </c>
      <c r="Q18" s="506">
        <v>79.537899999999993</v>
      </c>
      <c r="R18" s="506">
        <v>79.540999999999997</v>
      </c>
      <c r="S18" s="506">
        <v>79.571399999999997</v>
      </c>
      <c r="T18" s="506">
        <v>79.6083</v>
      </c>
      <c r="U18" s="506">
        <v>79.6083</v>
      </c>
      <c r="V18" s="506">
        <v>79.6083</v>
      </c>
      <c r="W18" s="506">
        <v>79.610799999999998</v>
      </c>
      <c r="X18" s="506">
        <v>79.610799999999998</v>
      </c>
      <c r="Y18" s="506">
        <v>79.610799999999998</v>
      </c>
      <c r="Z18" s="506">
        <v>79.610699999999994</v>
      </c>
      <c r="AA18" s="506">
        <v>79.746700000000004</v>
      </c>
      <c r="AB18" s="506">
        <v>79.746700000000004</v>
      </c>
      <c r="AC18" s="506">
        <v>79.760800000000003</v>
      </c>
      <c r="AD18" s="506">
        <v>79.760800000000003</v>
      </c>
      <c r="AE18" s="506">
        <v>79.760800000000003</v>
      </c>
      <c r="AF18" s="506">
        <v>79.760800000000003</v>
      </c>
      <c r="AG18" s="506">
        <v>79.760800000000003</v>
      </c>
      <c r="AH18" s="506">
        <v>79.760800000000003</v>
      </c>
      <c r="AI18" s="506">
        <v>79.762299999999996</v>
      </c>
      <c r="AJ18" s="506">
        <v>79.762799999999999</v>
      </c>
      <c r="AK18" s="506">
        <v>79.766300000000001</v>
      </c>
      <c r="AL18" s="506">
        <v>79.771299999999997</v>
      </c>
      <c r="AM18" s="506">
        <v>79.693200000000004</v>
      </c>
      <c r="AN18" s="506">
        <v>79.693200000000004</v>
      </c>
      <c r="AO18" s="506">
        <v>79.693200000000004</v>
      </c>
      <c r="AP18" s="506">
        <v>79.710999999999999</v>
      </c>
      <c r="AQ18" s="506">
        <v>79.682000000000002</v>
      </c>
      <c r="AR18" s="506">
        <v>79.683400000000006</v>
      </c>
      <c r="AS18" s="506">
        <v>79.683400000000006</v>
      </c>
      <c r="AT18" s="506">
        <v>79.683400000000006</v>
      </c>
      <c r="AU18" s="506">
        <v>79.680599999999998</v>
      </c>
      <c r="AV18" s="506">
        <v>79.685199999999995</v>
      </c>
      <c r="AW18" s="506">
        <v>79.685199999999995</v>
      </c>
      <c r="AX18" s="506">
        <v>79.691100000000006</v>
      </c>
      <c r="AY18" s="506">
        <v>79.543199999999999</v>
      </c>
      <c r="AZ18" s="506">
        <v>79.543199999999999</v>
      </c>
      <c r="BA18" s="506">
        <v>79.543199999999999</v>
      </c>
      <c r="BB18" s="506">
        <v>79.543199999999999</v>
      </c>
      <c r="BC18" s="506">
        <v>79.543199999999999</v>
      </c>
      <c r="BD18" s="705">
        <v>79.534700000000001</v>
      </c>
      <c r="BE18" s="705">
        <v>79.534700000000001</v>
      </c>
      <c r="BF18" s="705">
        <v>79.540300000000002</v>
      </c>
      <c r="BG18" s="705">
        <v>79.541300000000007</v>
      </c>
      <c r="BH18" s="705">
        <v>79.541300000000007</v>
      </c>
      <c r="BI18" s="705">
        <v>79.545400000000001</v>
      </c>
      <c r="BJ18" s="494">
        <v>79.566999999999993</v>
      </c>
      <c r="BK18" s="494">
        <v>79.571100000000001</v>
      </c>
      <c r="BL18" s="494">
        <v>79.571100000000001</v>
      </c>
      <c r="BM18" s="494">
        <v>79.574399999999997</v>
      </c>
      <c r="BN18" s="494">
        <v>79.575100000000006</v>
      </c>
      <c r="BO18" s="494">
        <v>79.575100000000006</v>
      </c>
      <c r="BP18" s="494">
        <v>79.582599999999999</v>
      </c>
      <c r="BQ18" s="494">
        <v>79.586299999999994</v>
      </c>
      <c r="BR18" s="494">
        <v>79.586299999999994</v>
      </c>
      <c r="BS18" s="494">
        <v>79.586299999999994</v>
      </c>
      <c r="BT18" s="494">
        <v>79.591899999999995</v>
      </c>
      <c r="BU18" s="494">
        <v>79.591200000000001</v>
      </c>
      <c r="BV18" s="494">
        <v>79.628399999999999</v>
      </c>
    </row>
    <row r="19" spans="1:74" ht="11.95" customHeight="1" x14ac:dyDescent="0.25">
      <c r="A19" s="327" t="s">
        <v>791</v>
      </c>
      <c r="B19" s="514" t="s">
        <v>1060</v>
      </c>
      <c r="C19" s="506">
        <v>22.917899999999999</v>
      </c>
      <c r="D19" s="506">
        <v>22.917899999999999</v>
      </c>
      <c r="E19" s="506">
        <v>22.917899999999999</v>
      </c>
      <c r="F19" s="506">
        <v>22.917899999999999</v>
      </c>
      <c r="G19" s="506">
        <v>22.917899999999999</v>
      </c>
      <c r="H19" s="506">
        <v>22.917899999999999</v>
      </c>
      <c r="I19" s="506">
        <v>22.917899999999999</v>
      </c>
      <c r="J19" s="506">
        <v>22.917899999999999</v>
      </c>
      <c r="K19" s="506">
        <v>22.917899999999999</v>
      </c>
      <c r="L19" s="506">
        <v>22.997900000000001</v>
      </c>
      <c r="M19" s="506">
        <v>22.997900000000001</v>
      </c>
      <c r="N19" s="506">
        <v>23.016200000000001</v>
      </c>
      <c r="O19" s="506">
        <v>23.0077</v>
      </c>
      <c r="P19" s="506">
        <v>23.0077</v>
      </c>
      <c r="Q19" s="506">
        <v>23.0077</v>
      </c>
      <c r="R19" s="506">
        <v>23.0077</v>
      </c>
      <c r="S19" s="506">
        <v>23.0077</v>
      </c>
      <c r="T19" s="506">
        <v>23.0077</v>
      </c>
      <c r="U19" s="506">
        <v>23.0077</v>
      </c>
      <c r="V19" s="506">
        <v>23.0077</v>
      </c>
      <c r="W19" s="506">
        <v>23.0077</v>
      </c>
      <c r="X19" s="506">
        <v>23.0077</v>
      </c>
      <c r="Y19" s="506">
        <v>23.0077</v>
      </c>
      <c r="Z19" s="506">
        <v>23.0077</v>
      </c>
      <c r="AA19" s="506">
        <v>23.013400000000001</v>
      </c>
      <c r="AB19" s="506">
        <v>23.013400000000001</v>
      </c>
      <c r="AC19" s="506">
        <v>23.013400000000001</v>
      </c>
      <c r="AD19" s="506">
        <v>23.013400000000001</v>
      </c>
      <c r="AE19" s="506">
        <v>23.043900000000001</v>
      </c>
      <c r="AF19" s="506">
        <v>23.043900000000001</v>
      </c>
      <c r="AG19" s="506">
        <v>23.043900000000001</v>
      </c>
      <c r="AH19" s="506">
        <v>23.043900000000001</v>
      </c>
      <c r="AI19" s="506">
        <v>23.043900000000001</v>
      </c>
      <c r="AJ19" s="506">
        <v>23.043900000000001</v>
      </c>
      <c r="AK19" s="506">
        <v>23.043900000000001</v>
      </c>
      <c r="AL19" s="506">
        <v>23.043900000000001</v>
      </c>
      <c r="AM19" s="506">
        <v>23.0578</v>
      </c>
      <c r="AN19" s="506">
        <v>23.0578</v>
      </c>
      <c r="AO19" s="506">
        <v>23.137799999999999</v>
      </c>
      <c r="AP19" s="506">
        <v>23.147400000000001</v>
      </c>
      <c r="AQ19" s="506">
        <v>23.147400000000001</v>
      </c>
      <c r="AR19" s="506">
        <v>23.147400000000001</v>
      </c>
      <c r="AS19" s="506">
        <v>23.147400000000001</v>
      </c>
      <c r="AT19" s="506">
        <v>23.147400000000001</v>
      </c>
      <c r="AU19" s="506">
        <v>23.147400000000001</v>
      </c>
      <c r="AV19" s="506">
        <v>23.147400000000001</v>
      </c>
      <c r="AW19" s="506">
        <v>23.147400000000001</v>
      </c>
      <c r="AX19" s="506">
        <v>23.147400000000001</v>
      </c>
      <c r="AY19" s="506">
        <v>23.147400000000001</v>
      </c>
      <c r="AZ19" s="506">
        <v>23.147400000000001</v>
      </c>
      <c r="BA19" s="506">
        <v>23.227399999999999</v>
      </c>
      <c r="BB19" s="506">
        <v>23.227399999999999</v>
      </c>
      <c r="BC19" s="506">
        <v>23.227399999999999</v>
      </c>
      <c r="BD19" s="705">
        <v>23.227399999999999</v>
      </c>
      <c r="BE19" s="705">
        <v>23.227399999999999</v>
      </c>
      <c r="BF19" s="705">
        <v>23.227399999999999</v>
      </c>
      <c r="BG19" s="705">
        <v>23.227399999999999</v>
      </c>
      <c r="BH19" s="705">
        <v>23.227399999999999</v>
      </c>
      <c r="BI19" s="705">
        <v>23.227399999999999</v>
      </c>
      <c r="BJ19" s="494">
        <v>23.227399999999999</v>
      </c>
      <c r="BK19" s="494">
        <v>23.227399999999999</v>
      </c>
      <c r="BL19" s="494">
        <v>23.227399999999999</v>
      </c>
      <c r="BM19" s="494">
        <v>23.227399999999999</v>
      </c>
      <c r="BN19" s="494">
        <v>23.227399999999999</v>
      </c>
      <c r="BO19" s="494">
        <v>23.227399999999999</v>
      </c>
      <c r="BP19" s="494">
        <v>23.227399999999999</v>
      </c>
      <c r="BQ19" s="494">
        <v>23.227399999999999</v>
      </c>
      <c r="BR19" s="494">
        <v>23.227399999999999</v>
      </c>
      <c r="BS19" s="494">
        <v>23.227399999999999</v>
      </c>
      <c r="BT19" s="494">
        <v>23.231400000000001</v>
      </c>
      <c r="BU19" s="494">
        <v>23.231400000000001</v>
      </c>
      <c r="BV19" s="494">
        <v>23.231400000000001</v>
      </c>
    </row>
    <row r="20" spans="1:74" ht="11.95" customHeight="1" x14ac:dyDescent="0.25">
      <c r="A20" s="327" t="s">
        <v>792</v>
      </c>
      <c r="B20" s="483" t="s">
        <v>1043</v>
      </c>
      <c r="C20" s="506">
        <v>98.093500000000006</v>
      </c>
      <c r="D20" s="506">
        <v>98.093500000000006</v>
      </c>
      <c r="E20" s="506">
        <v>98.093500000000006</v>
      </c>
      <c r="F20" s="506">
        <v>97.081999999999994</v>
      </c>
      <c r="G20" s="506">
        <v>97.081999999999994</v>
      </c>
      <c r="H20" s="506">
        <v>97.081999999999994</v>
      </c>
      <c r="I20" s="506">
        <v>97.081999999999994</v>
      </c>
      <c r="J20" s="506">
        <v>97.081999999999994</v>
      </c>
      <c r="K20" s="506">
        <v>97.081999999999994</v>
      </c>
      <c r="L20" s="506">
        <v>97.102000000000004</v>
      </c>
      <c r="M20" s="506">
        <v>96.500600000000006</v>
      </c>
      <c r="N20" s="506">
        <v>96.500600000000006</v>
      </c>
      <c r="O20" s="506">
        <v>96.585800000000006</v>
      </c>
      <c r="P20" s="506">
        <v>96.585800000000006</v>
      </c>
      <c r="Q20" s="506">
        <v>96.585800000000006</v>
      </c>
      <c r="R20" s="506">
        <v>95.546400000000006</v>
      </c>
      <c r="S20" s="506">
        <v>95.546400000000006</v>
      </c>
      <c r="T20" s="506">
        <v>95.546400000000006</v>
      </c>
      <c r="U20" s="506">
        <v>95.546400000000006</v>
      </c>
      <c r="V20" s="506">
        <v>95.546400000000006</v>
      </c>
      <c r="W20" s="506">
        <v>95.546400000000006</v>
      </c>
      <c r="X20" s="506">
        <v>95.546400000000006</v>
      </c>
      <c r="Y20" s="506">
        <v>95.546400000000006</v>
      </c>
      <c r="Z20" s="506">
        <v>95.546400000000006</v>
      </c>
      <c r="AA20" s="506">
        <v>95.406400000000005</v>
      </c>
      <c r="AB20" s="506">
        <v>95.406400000000005</v>
      </c>
      <c r="AC20" s="506">
        <v>95.406400000000005</v>
      </c>
      <c r="AD20" s="506">
        <v>95.406400000000005</v>
      </c>
      <c r="AE20" s="506">
        <v>95.427400000000006</v>
      </c>
      <c r="AF20" s="506">
        <v>94.658900000000003</v>
      </c>
      <c r="AG20" s="506">
        <v>94.658900000000003</v>
      </c>
      <c r="AH20" s="506">
        <v>94.658900000000003</v>
      </c>
      <c r="AI20" s="506">
        <v>94.658900000000003</v>
      </c>
      <c r="AJ20" s="506">
        <v>94.658900000000003</v>
      </c>
      <c r="AK20" s="506">
        <v>94.658900000000003</v>
      </c>
      <c r="AL20" s="506">
        <v>94.658900000000003</v>
      </c>
      <c r="AM20" s="506">
        <v>94.598200000000006</v>
      </c>
      <c r="AN20" s="506">
        <v>94.598200000000006</v>
      </c>
      <c r="AO20" s="506">
        <v>94.598200000000006</v>
      </c>
      <c r="AP20" s="506">
        <v>94.598200000000006</v>
      </c>
      <c r="AQ20" s="506">
        <v>94.598200000000006</v>
      </c>
      <c r="AR20" s="506">
        <v>94.598200000000006</v>
      </c>
      <c r="AS20" s="506">
        <v>95.712199999999996</v>
      </c>
      <c r="AT20" s="506">
        <v>95.712199999999996</v>
      </c>
      <c r="AU20" s="506">
        <v>95.712199999999996</v>
      </c>
      <c r="AV20" s="506">
        <v>95.712199999999996</v>
      </c>
      <c r="AW20" s="506">
        <v>95.712199999999996</v>
      </c>
      <c r="AX20" s="506">
        <v>95.712199999999996</v>
      </c>
      <c r="AY20" s="506">
        <v>96.480599999999995</v>
      </c>
      <c r="AZ20" s="506">
        <v>96.480599999999995</v>
      </c>
      <c r="BA20" s="506">
        <v>96.480599999999995</v>
      </c>
      <c r="BB20" s="506">
        <v>97.5946</v>
      </c>
      <c r="BC20" s="506">
        <v>97.5946</v>
      </c>
      <c r="BD20" s="705">
        <v>97.5946</v>
      </c>
      <c r="BE20" s="705">
        <v>97.5946</v>
      </c>
      <c r="BF20" s="705">
        <v>97.5946</v>
      </c>
      <c r="BG20" s="705">
        <v>97.5946</v>
      </c>
      <c r="BH20" s="705">
        <v>97.5946</v>
      </c>
      <c r="BI20" s="705">
        <v>97.5946</v>
      </c>
      <c r="BJ20" s="494">
        <v>97.5946</v>
      </c>
      <c r="BK20" s="494">
        <v>97.639600000000002</v>
      </c>
      <c r="BL20" s="494">
        <v>97.639600000000002</v>
      </c>
      <c r="BM20" s="494">
        <v>97.639600000000002</v>
      </c>
      <c r="BN20" s="494">
        <v>97.639600000000002</v>
      </c>
      <c r="BO20" s="494">
        <v>97.639600000000002</v>
      </c>
      <c r="BP20" s="494">
        <v>97.639600000000002</v>
      </c>
      <c r="BQ20" s="494">
        <v>97.639600000000002</v>
      </c>
      <c r="BR20" s="494">
        <v>97.639600000000002</v>
      </c>
      <c r="BS20" s="494">
        <v>97.639600000000002</v>
      </c>
      <c r="BT20" s="494">
        <v>97.639600000000002</v>
      </c>
      <c r="BU20" s="494">
        <v>97.639600000000002</v>
      </c>
      <c r="BV20" s="494">
        <v>97.639600000000002</v>
      </c>
    </row>
    <row r="21" spans="1:74" ht="11.95" customHeight="1" x14ac:dyDescent="0.25">
      <c r="A21" s="327" t="s">
        <v>793</v>
      </c>
      <c r="B21" s="483" t="s">
        <v>1061</v>
      </c>
      <c r="C21" s="506">
        <v>1.0448999999999999</v>
      </c>
      <c r="D21" s="506">
        <v>1.0566</v>
      </c>
      <c r="E21" s="506">
        <v>1.0812999999999999</v>
      </c>
      <c r="F21" s="506">
        <v>1.0972</v>
      </c>
      <c r="G21" s="506">
        <v>1.111</v>
      </c>
      <c r="H21" s="506">
        <v>1.1135999999999999</v>
      </c>
      <c r="I21" s="506">
        <v>1.3669</v>
      </c>
      <c r="J21" s="506">
        <v>1.3986000000000001</v>
      </c>
      <c r="K21" s="506">
        <v>1.3986000000000001</v>
      </c>
      <c r="L21" s="506">
        <v>1.4229000000000001</v>
      </c>
      <c r="M21" s="506">
        <v>1.4459</v>
      </c>
      <c r="N21" s="506">
        <v>1.5113000000000001</v>
      </c>
      <c r="O21" s="506">
        <v>1.6466000000000001</v>
      </c>
      <c r="P21" s="506">
        <v>1.6556</v>
      </c>
      <c r="Q21" s="506">
        <v>1.7849999999999999</v>
      </c>
      <c r="R21" s="506">
        <v>1.9614</v>
      </c>
      <c r="S21" s="506">
        <v>2.5019999999999998</v>
      </c>
      <c r="T21" s="506">
        <v>2.7835999999999999</v>
      </c>
      <c r="U21" s="506">
        <v>3.0440999999999998</v>
      </c>
      <c r="V21" s="506">
        <v>3.1114999999999999</v>
      </c>
      <c r="W21" s="506">
        <v>3.3050999999999999</v>
      </c>
      <c r="X21" s="506">
        <v>3.7662</v>
      </c>
      <c r="Y21" s="506">
        <v>4.4169</v>
      </c>
      <c r="Z21" s="506">
        <v>4.7454000000000001</v>
      </c>
      <c r="AA21" s="506">
        <v>4.9949000000000003</v>
      </c>
      <c r="AB21" s="506">
        <v>5.0674000000000001</v>
      </c>
      <c r="AC21" s="506">
        <v>5.3144</v>
      </c>
      <c r="AD21" s="506">
        <v>6.0537000000000001</v>
      </c>
      <c r="AE21" s="506">
        <v>6.0618999999999996</v>
      </c>
      <c r="AF21" s="506">
        <v>6.5922000000000001</v>
      </c>
      <c r="AG21" s="506">
        <v>6.9390000000000001</v>
      </c>
      <c r="AH21" s="506">
        <v>7.4683000000000002</v>
      </c>
      <c r="AI21" s="506">
        <v>7.9558</v>
      </c>
      <c r="AJ21" s="506">
        <v>8.6290999999999993</v>
      </c>
      <c r="AK21" s="506">
        <v>8.7063000000000006</v>
      </c>
      <c r="AL21" s="506">
        <v>8.9763000000000002</v>
      </c>
      <c r="AM21" s="506">
        <v>9.2312999999999992</v>
      </c>
      <c r="AN21" s="506">
        <v>9.3172999999999995</v>
      </c>
      <c r="AO21" s="506">
        <v>9.6164000000000005</v>
      </c>
      <c r="AP21" s="506">
        <v>9.7853999999999992</v>
      </c>
      <c r="AQ21" s="506">
        <v>9.9369999999999994</v>
      </c>
      <c r="AR21" s="506">
        <v>10.8405</v>
      </c>
      <c r="AS21" s="506">
        <v>12.3261</v>
      </c>
      <c r="AT21" s="506">
        <v>12.8093</v>
      </c>
      <c r="AU21" s="506">
        <v>13.5138</v>
      </c>
      <c r="AV21" s="506">
        <v>13.7622</v>
      </c>
      <c r="AW21" s="506">
        <v>14.1935</v>
      </c>
      <c r="AX21" s="506">
        <v>15.988799999999999</v>
      </c>
      <c r="AY21" s="506">
        <v>15.8232</v>
      </c>
      <c r="AZ21" s="506">
        <v>15.8591</v>
      </c>
      <c r="BA21" s="506">
        <v>16.901900000000001</v>
      </c>
      <c r="BB21" s="506">
        <v>17.584800000000001</v>
      </c>
      <c r="BC21" s="506">
        <v>18.657599999999999</v>
      </c>
      <c r="BD21" s="705">
        <v>19.8992</v>
      </c>
      <c r="BE21" s="705">
        <v>20.643999999999998</v>
      </c>
      <c r="BF21" s="705">
        <v>21.567299999999999</v>
      </c>
      <c r="BG21" s="705">
        <v>22.429500000000001</v>
      </c>
      <c r="BH21" s="705">
        <v>23.9924</v>
      </c>
      <c r="BI21" s="705">
        <v>25.799499999999998</v>
      </c>
      <c r="BJ21" s="494">
        <v>30.497699999999998</v>
      </c>
      <c r="BK21" s="494">
        <v>31.062200000000001</v>
      </c>
      <c r="BL21" s="494">
        <v>31.8292</v>
      </c>
      <c r="BM21" s="494">
        <v>32.284100000000002</v>
      </c>
      <c r="BN21" s="494">
        <v>32.934899999999999</v>
      </c>
      <c r="BO21" s="494">
        <v>35.708100000000002</v>
      </c>
      <c r="BP21" s="494">
        <v>37.7898</v>
      </c>
      <c r="BQ21" s="494">
        <v>37.946800000000003</v>
      </c>
      <c r="BR21" s="494">
        <v>38.1218</v>
      </c>
      <c r="BS21" s="494">
        <v>38.447800000000001</v>
      </c>
      <c r="BT21" s="494">
        <v>38.9863</v>
      </c>
      <c r="BU21" s="494">
        <v>39.369300000000003</v>
      </c>
      <c r="BV21" s="494">
        <v>43.540700000000001</v>
      </c>
    </row>
    <row r="22" spans="1:74" ht="11.95" customHeight="1" x14ac:dyDescent="0.25">
      <c r="A22" s="327" t="s">
        <v>794</v>
      </c>
      <c r="B22" s="483" t="s">
        <v>1062</v>
      </c>
      <c r="C22" s="506">
        <v>0.24440000000000001</v>
      </c>
      <c r="D22" s="506">
        <v>0.24440000000000001</v>
      </c>
      <c r="E22" s="506">
        <v>0.24440000000000001</v>
      </c>
      <c r="F22" s="506">
        <v>0.24440000000000001</v>
      </c>
      <c r="G22" s="506">
        <v>0.24440000000000001</v>
      </c>
      <c r="H22" s="506">
        <v>0.24440000000000001</v>
      </c>
      <c r="I22" s="506">
        <v>0.24440000000000001</v>
      </c>
      <c r="J22" s="506">
        <v>0.24440000000000001</v>
      </c>
      <c r="K22" s="506">
        <v>0.24440000000000001</v>
      </c>
      <c r="L22" s="506">
        <v>0.24440000000000001</v>
      </c>
      <c r="M22" s="506">
        <v>0.24440000000000001</v>
      </c>
      <c r="N22" s="506">
        <v>0.24440000000000001</v>
      </c>
      <c r="O22" s="506">
        <v>0.21779999999999999</v>
      </c>
      <c r="P22" s="506">
        <v>0.21779999999999999</v>
      </c>
      <c r="Q22" s="506">
        <v>0.21779999999999999</v>
      </c>
      <c r="R22" s="506">
        <v>0.21779999999999999</v>
      </c>
      <c r="S22" s="506">
        <v>0.21779999999999999</v>
      </c>
      <c r="T22" s="506">
        <v>0.21779999999999999</v>
      </c>
      <c r="U22" s="506">
        <v>0.21779999999999999</v>
      </c>
      <c r="V22" s="506">
        <v>0.21779999999999999</v>
      </c>
      <c r="W22" s="506">
        <v>0.21779999999999999</v>
      </c>
      <c r="X22" s="506">
        <v>0.21779999999999999</v>
      </c>
      <c r="Y22" s="506">
        <v>0.21779999999999999</v>
      </c>
      <c r="Z22" s="506">
        <v>0.21779999999999999</v>
      </c>
      <c r="AA22" s="506">
        <v>0.1502</v>
      </c>
      <c r="AB22" s="506">
        <v>0.1502</v>
      </c>
      <c r="AC22" s="506">
        <v>0.1502</v>
      </c>
      <c r="AD22" s="506">
        <v>0.1502</v>
      </c>
      <c r="AE22" s="506">
        <v>0.1502</v>
      </c>
      <c r="AF22" s="506">
        <v>0.1502</v>
      </c>
      <c r="AG22" s="506">
        <v>0.1502</v>
      </c>
      <c r="AH22" s="506">
        <v>0.1502</v>
      </c>
      <c r="AI22" s="506">
        <v>0.1502</v>
      </c>
      <c r="AJ22" s="506">
        <v>0.1502</v>
      </c>
      <c r="AK22" s="506">
        <v>0.1502</v>
      </c>
      <c r="AL22" s="506">
        <v>0.1502</v>
      </c>
      <c r="AM22" s="506">
        <v>0.15229999999999999</v>
      </c>
      <c r="AN22" s="506">
        <v>0.15229999999999999</v>
      </c>
      <c r="AO22" s="506">
        <v>0.15229999999999999</v>
      </c>
      <c r="AP22" s="506">
        <v>0.15229999999999999</v>
      </c>
      <c r="AQ22" s="506">
        <v>0.15229999999999999</v>
      </c>
      <c r="AR22" s="506">
        <v>0.15229999999999999</v>
      </c>
      <c r="AS22" s="506">
        <v>0.15229999999999999</v>
      </c>
      <c r="AT22" s="506">
        <v>0.15229999999999999</v>
      </c>
      <c r="AU22" s="506">
        <v>0.15229999999999999</v>
      </c>
      <c r="AV22" s="506">
        <v>0.15229999999999999</v>
      </c>
      <c r="AW22" s="506">
        <v>0.15229999999999999</v>
      </c>
      <c r="AX22" s="506">
        <v>0.15229999999999999</v>
      </c>
      <c r="AY22" s="506">
        <v>0.15229999999999999</v>
      </c>
      <c r="AZ22" s="506">
        <v>0.15229999999999999</v>
      </c>
      <c r="BA22" s="506">
        <v>0.15229999999999999</v>
      </c>
      <c r="BB22" s="506">
        <v>0.15229999999999999</v>
      </c>
      <c r="BC22" s="506">
        <v>0.15229999999999999</v>
      </c>
      <c r="BD22" s="705">
        <v>0.15229999999999999</v>
      </c>
      <c r="BE22" s="705">
        <v>0.15229999999999999</v>
      </c>
      <c r="BF22" s="705">
        <v>0.15229999999999999</v>
      </c>
      <c r="BG22" s="705">
        <v>0.15229999999999999</v>
      </c>
      <c r="BH22" s="705">
        <v>0.15229999999999999</v>
      </c>
      <c r="BI22" s="705">
        <v>0.15229999999999999</v>
      </c>
      <c r="BJ22" s="494">
        <v>0.15229999999999999</v>
      </c>
      <c r="BK22" s="494">
        <v>0.15229999999999999</v>
      </c>
      <c r="BL22" s="494">
        <v>0.15229999999999999</v>
      </c>
      <c r="BM22" s="494">
        <v>0.15229999999999999</v>
      </c>
      <c r="BN22" s="494">
        <v>0.15229999999999999</v>
      </c>
      <c r="BO22" s="494">
        <v>0.15229999999999999</v>
      </c>
      <c r="BP22" s="494">
        <v>0.15229999999999999</v>
      </c>
      <c r="BQ22" s="494">
        <v>0.15229999999999999</v>
      </c>
      <c r="BR22" s="494">
        <v>0.15229999999999999</v>
      </c>
      <c r="BS22" s="494">
        <v>0.15229999999999999</v>
      </c>
      <c r="BT22" s="494">
        <v>0.15229999999999999</v>
      </c>
      <c r="BU22" s="494">
        <v>0.15229999999999999</v>
      </c>
      <c r="BV22" s="494">
        <v>0.15229999999999999</v>
      </c>
    </row>
    <row r="23" spans="1:74" ht="11.95" customHeight="1" x14ac:dyDescent="0.25">
      <c r="A23" s="327"/>
      <c r="B23" s="326" t="s">
        <v>1064</v>
      </c>
      <c r="C23" s="506"/>
      <c r="D23" s="506"/>
      <c r="E23" s="506"/>
      <c r="F23" s="506"/>
      <c r="G23" s="506"/>
      <c r="H23" s="506"/>
      <c r="I23" s="506"/>
      <c r="J23" s="506"/>
      <c r="K23" s="506"/>
      <c r="L23" s="506"/>
      <c r="M23" s="506"/>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06"/>
      <c r="AL23" s="506"/>
      <c r="AM23" s="506"/>
      <c r="AN23" s="506"/>
      <c r="AO23" s="506"/>
      <c r="AP23" s="506"/>
      <c r="AQ23" s="506"/>
      <c r="AR23" s="506"/>
      <c r="AS23" s="506"/>
      <c r="AT23" s="506"/>
      <c r="AU23" s="506"/>
      <c r="AV23" s="506"/>
      <c r="AW23" s="506"/>
      <c r="AX23" s="506"/>
      <c r="AY23" s="506"/>
      <c r="AZ23" s="506"/>
      <c r="BA23" s="506"/>
      <c r="BB23" s="506"/>
      <c r="BC23" s="506"/>
      <c r="BD23" s="705"/>
      <c r="BE23" s="705"/>
      <c r="BF23" s="705"/>
      <c r="BG23" s="705"/>
      <c r="BH23" s="705"/>
      <c r="BI23" s="705"/>
      <c r="BJ23" s="494"/>
      <c r="BK23" s="494"/>
      <c r="BL23" s="494"/>
      <c r="BM23" s="494"/>
      <c r="BN23" s="494"/>
      <c r="BO23" s="494"/>
      <c r="BP23" s="494"/>
      <c r="BQ23" s="494"/>
      <c r="BR23" s="494"/>
      <c r="BS23" s="494"/>
      <c r="BT23" s="494"/>
      <c r="BU23" s="494"/>
      <c r="BV23" s="494"/>
    </row>
    <row r="24" spans="1:74" s="521" customFormat="1" ht="11.95" customHeight="1" x14ac:dyDescent="0.25">
      <c r="A24" s="520"/>
      <c r="B24" s="523" t="s">
        <v>1057</v>
      </c>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760"/>
      <c r="BE24" s="760"/>
      <c r="BF24" s="760"/>
      <c r="BG24" s="760"/>
      <c r="BH24" s="760"/>
      <c r="BI24" s="760"/>
      <c r="BJ24" s="500"/>
      <c r="BK24" s="500"/>
      <c r="BL24" s="500"/>
      <c r="BM24" s="500"/>
      <c r="BN24" s="500"/>
      <c r="BO24" s="500"/>
      <c r="BP24" s="500"/>
      <c r="BQ24" s="500"/>
      <c r="BR24" s="500"/>
      <c r="BS24" s="500"/>
      <c r="BT24" s="500"/>
      <c r="BU24" s="500"/>
      <c r="BV24" s="500"/>
    </row>
    <row r="25" spans="1:74" ht="11.95" customHeight="1" x14ac:dyDescent="0.25">
      <c r="A25" s="327" t="s">
        <v>795</v>
      </c>
      <c r="B25" s="522" t="s">
        <v>1042</v>
      </c>
      <c r="C25" s="506">
        <v>17.6111</v>
      </c>
      <c r="D25" s="506">
        <v>17.647500000000001</v>
      </c>
      <c r="E25" s="506">
        <v>17.624300000000002</v>
      </c>
      <c r="F25" s="506">
        <v>17.621500000000001</v>
      </c>
      <c r="G25" s="506">
        <v>17.601900000000001</v>
      </c>
      <c r="H25" s="506">
        <v>17.5975</v>
      </c>
      <c r="I25" s="506">
        <v>17.6128</v>
      </c>
      <c r="J25" s="506">
        <v>17.645299999999999</v>
      </c>
      <c r="K25" s="506">
        <v>17.6431</v>
      </c>
      <c r="L25" s="506">
        <v>17.645499999999998</v>
      </c>
      <c r="M25" s="506">
        <v>17.646699999999999</v>
      </c>
      <c r="N25" s="506">
        <v>17.6477</v>
      </c>
      <c r="O25" s="506">
        <v>18.142600000000002</v>
      </c>
      <c r="P25" s="506">
        <v>18.1416</v>
      </c>
      <c r="Q25" s="506">
        <v>18.142800000000001</v>
      </c>
      <c r="R25" s="506">
        <v>18.155100000000001</v>
      </c>
      <c r="S25" s="506">
        <v>18.161300000000001</v>
      </c>
      <c r="T25" s="506">
        <v>18.183</v>
      </c>
      <c r="U25" s="506">
        <v>18.322500000000002</v>
      </c>
      <c r="V25" s="506">
        <v>18.328499999999998</v>
      </c>
      <c r="W25" s="506">
        <v>18.305499999999999</v>
      </c>
      <c r="X25" s="506">
        <v>18.3992</v>
      </c>
      <c r="Y25" s="506">
        <v>18.402699999999999</v>
      </c>
      <c r="Z25" s="506">
        <v>18.4114</v>
      </c>
      <c r="AA25" s="506">
        <v>18.7514</v>
      </c>
      <c r="AB25" s="506">
        <v>18.782</v>
      </c>
      <c r="AC25" s="506">
        <v>18.802900000000001</v>
      </c>
      <c r="AD25" s="506">
        <v>18.800799999999999</v>
      </c>
      <c r="AE25" s="506">
        <v>18.800799999999999</v>
      </c>
      <c r="AF25" s="506">
        <v>18.7956</v>
      </c>
      <c r="AG25" s="506">
        <v>18.7956</v>
      </c>
      <c r="AH25" s="506">
        <v>18.794899999999998</v>
      </c>
      <c r="AI25" s="506">
        <v>18.79</v>
      </c>
      <c r="AJ25" s="506">
        <v>18.7607</v>
      </c>
      <c r="AK25" s="506">
        <v>18.769500000000001</v>
      </c>
      <c r="AL25" s="506">
        <v>18.7822</v>
      </c>
      <c r="AM25" s="506">
        <v>18.790900000000001</v>
      </c>
      <c r="AN25" s="506">
        <v>18.819199999999999</v>
      </c>
      <c r="AO25" s="506">
        <v>18.741800000000001</v>
      </c>
      <c r="AP25" s="506">
        <v>18.742699999999999</v>
      </c>
      <c r="AQ25" s="506">
        <v>18.743600000000001</v>
      </c>
      <c r="AR25" s="506">
        <v>18.6844</v>
      </c>
      <c r="AS25" s="506">
        <v>18.6844</v>
      </c>
      <c r="AT25" s="506">
        <v>18.6844</v>
      </c>
      <c r="AU25" s="506">
        <v>18.688400000000001</v>
      </c>
      <c r="AV25" s="506">
        <v>18.682400000000001</v>
      </c>
      <c r="AW25" s="506">
        <v>18.6751</v>
      </c>
      <c r="AX25" s="506">
        <v>18.634899999999998</v>
      </c>
      <c r="AY25" s="506">
        <v>18.6357</v>
      </c>
      <c r="AZ25" s="506">
        <v>18.6357</v>
      </c>
      <c r="BA25" s="506">
        <v>18.634499999999999</v>
      </c>
      <c r="BB25" s="506">
        <v>18.5274</v>
      </c>
      <c r="BC25" s="506">
        <v>18.577400000000001</v>
      </c>
      <c r="BD25" s="705">
        <v>18.578299999999999</v>
      </c>
      <c r="BE25" s="705">
        <v>18.580300000000001</v>
      </c>
      <c r="BF25" s="705">
        <v>18.582799999999999</v>
      </c>
      <c r="BG25" s="705">
        <v>18.590599999999998</v>
      </c>
      <c r="BH25" s="705">
        <v>18.563099999999999</v>
      </c>
      <c r="BI25" s="705">
        <v>18.467700000000001</v>
      </c>
      <c r="BJ25" s="494">
        <v>18.456900000000001</v>
      </c>
      <c r="BK25" s="494">
        <v>18.407499999999999</v>
      </c>
      <c r="BL25" s="494">
        <v>18.407499999999999</v>
      </c>
      <c r="BM25" s="494">
        <v>18.4435</v>
      </c>
      <c r="BN25" s="494">
        <v>18.4374</v>
      </c>
      <c r="BO25" s="494">
        <v>18.437899999999999</v>
      </c>
      <c r="BP25" s="494">
        <v>18.450600000000001</v>
      </c>
      <c r="BQ25" s="494">
        <v>18.455400000000001</v>
      </c>
      <c r="BR25" s="494">
        <v>18.455400000000001</v>
      </c>
      <c r="BS25" s="494">
        <v>18.455400000000001</v>
      </c>
      <c r="BT25" s="494">
        <v>18.4604</v>
      </c>
      <c r="BU25" s="494">
        <v>18.4604</v>
      </c>
      <c r="BV25" s="494">
        <v>18.4527</v>
      </c>
    </row>
    <row r="26" spans="1:74" ht="11.95" customHeight="1" x14ac:dyDescent="0.25">
      <c r="A26" s="327" t="s">
        <v>796</v>
      </c>
      <c r="B26" s="522" t="s">
        <v>474</v>
      </c>
      <c r="C26" s="506">
        <v>1.5869</v>
      </c>
      <c r="D26" s="506">
        <v>1.6039000000000001</v>
      </c>
      <c r="E26" s="506">
        <v>1.6039000000000001</v>
      </c>
      <c r="F26" s="506">
        <v>1.6039000000000001</v>
      </c>
      <c r="G26" s="506">
        <v>1.6039000000000001</v>
      </c>
      <c r="H26" s="506">
        <v>1.6039000000000001</v>
      </c>
      <c r="I26" s="506">
        <v>1.6039000000000001</v>
      </c>
      <c r="J26" s="506">
        <v>1.6039000000000001</v>
      </c>
      <c r="K26" s="506">
        <v>1.6039000000000001</v>
      </c>
      <c r="L26" s="506">
        <v>1.6039000000000001</v>
      </c>
      <c r="M26" s="506">
        <v>1.6039000000000001</v>
      </c>
      <c r="N26" s="506">
        <v>1.6039000000000001</v>
      </c>
      <c r="O26" s="506">
        <v>1.4997</v>
      </c>
      <c r="P26" s="506">
        <v>1.4997</v>
      </c>
      <c r="Q26" s="506">
        <v>1.4997</v>
      </c>
      <c r="R26" s="506">
        <v>1.4997</v>
      </c>
      <c r="S26" s="506">
        <v>1.4997</v>
      </c>
      <c r="T26" s="506">
        <v>1.4997</v>
      </c>
      <c r="U26" s="506">
        <v>1.4997</v>
      </c>
      <c r="V26" s="506">
        <v>1.4997</v>
      </c>
      <c r="W26" s="506">
        <v>1.4997</v>
      </c>
      <c r="X26" s="506">
        <v>1.4997</v>
      </c>
      <c r="Y26" s="506">
        <v>1.4997</v>
      </c>
      <c r="Z26" s="506">
        <v>1.4997</v>
      </c>
      <c r="AA26" s="506">
        <v>1.4452</v>
      </c>
      <c r="AB26" s="506">
        <v>1.4452</v>
      </c>
      <c r="AC26" s="506">
        <v>1.4452</v>
      </c>
      <c r="AD26" s="506">
        <v>1.4452</v>
      </c>
      <c r="AE26" s="506">
        <v>1.4441999999999999</v>
      </c>
      <c r="AF26" s="506">
        <v>1.4441999999999999</v>
      </c>
      <c r="AG26" s="506">
        <v>1.4441999999999999</v>
      </c>
      <c r="AH26" s="506">
        <v>1.4441999999999999</v>
      </c>
      <c r="AI26" s="506">
        <v>1.4441999999999999</v>
      </c>
      <c r="AJ26" s="506">
        <v>1.4441999999999999</v>
      </c>
      <c r="AK26" s="506">
        <v>1.4441999999999999</v>
      </c>
      <c r="AL26" s="506">
        <v>1.4441999999999999</v>
      </c>
      <c r="AM26" s="506">
        <v>1.4232</v>
      </c>
      <c r="AN26" s="506">
        <v>1.4232</v>
      </c>
      <c r="AO26" s="506">
        <v>1.4232</v>
      </c>
      <c r="AP26" s="506">
        <v>1.4232</v>
      </c>
      <c r="AQ26" s="506">
        <v>1.4232</v>
      </c>
      <c r="AR26" s="506">
        <v>1.4232</v>
      </c>
      <c r="AS26" s="506">
        <v>1.4232</v>
      </c>
      <c r="AT26" s="506">
        <v>1.4232</v>
      </c>
      <c r="AU26" s="506">
        <v>1.4232</v>
      </c>
      <c r="AV26" s="506">
        <v>1.4232</v>
      </c>
      <c r="AW26" s="506">
        <v>1.4232</v>
      </c>
      <c r="AX26" s="506">
        <v>1.4232</v>
      </c>
      <c r="AY26" s="506">
        <v>1.4232</v>
      </c>
      <c r="AZ26" s="506">
        <v>1.4232</v>
      </c>
      <c r="BA26" s="506">
        <v>1.4232</v>
      </c>
      <c r="BB26" s="506">
        <v>1.4232</v>
      </c>
      <c r="BC26" s="506">
        <v>1.4232</v>
      </c>
      <c r="BD26" s="705">
        <v>1.4232</v>
      </c>
      <c r="BE26" s="705">
        <v>1.4232</v>
      </c>
      <c r="BF26" s="705">
        <v>1.4232</v>
      </c>
      <c r="BG26" s="705">
        <v>1.4232</v>
      </c>
      <c r="BH26" s="705">
        <v>1.4232</v>
      </c>
      <c r="BI26" s="705">
        <v>1.4232</v>
      </c>
      <c r="BJ26" s="494">
        <v>1.4232</v>
      </c>
      <c r="BK26" s="494">
        <v>1.4232</v>
      </c>
      <c r="BL26" s="494">
        <v>1.4232</v>
      </c>
      <c r="BM26" s="494">
        <v>1.4232</v>
      </c>
      <c r="BN26" s="494">
        <v>1.4232</v>
      </c>
      <c r="BO26" s="494">
        <v>1.4232</v>
      </c>
      <c r="BP26" s="494">
        <v>1.4232</v>
      </c>
      <c r="BQ26" s="494">
        <v>1.4232</v>
      </c>
      <c r="BR26" s="494">
        <v>1.4232</v>
      </c>
      <c r="BS26" s="494">
        <v>1.4232</v>
      </c>
      <c r="BT26" s="494">
        <v>1.4232</v>
      </c>
      <c r="BU26" s="494">
        <v>1.4232</v>
      </c>
      <c r="BV26" s="494">
        <v>1.4232</v>
      </c>
    </row>
    <row r="27" spans="1:74" ht="11.95" customHeight="1" x14ac:dyDescent="0.25">
      <c r="A27" s="327" t="s">
        <v>797</v>
      </c>
      <c r="B27" s="522" t="s">
        <v>314</v>
      </c>
      <c r="C27" s="506">
        <v>1.3877999999999999</v>
      </c>
      <c r="D27" s="506">
        <v>1.3869</v>
      </c>
      <c r="E27" s="506">
        <v>1.3869</v>
      </c>
      <c r="F27" s="506">
        <v>1.3827</v>
      </c>
      <c r="G27" s="506">
        <v>1.3827</v>
      </c>
      <c r="H27" s="506">
        <v>1.3839999999999999</v>
      </c>
      <c r="I27" s="506">
        <v>1.3873</v>
      </c>
      <c r="J27" s="506">
        <v>1.3873</v>
      </c>
      <c r="K27" s="506">
        <v>1.3879999999999999</v>
      </c>
      <c r="L27" s="506">
        <v>1.3878999999999999</v>
      </c>
      <c r="M27" s="506">
        <v>1.3878999999999999</v>
      </c>
      <c r="N27" s="506">
        <v>1.3884000000000001</v>
      </c>
      <c r="O27" s="506">
        <v>1.4266000000000001</v>
      </c>
      <c r="P27" s="506">
        <v>1.4253</v>
      </c>
      <c r="Q27" s="506">
        <v>1.4253</v>
      </c>
      <c r="R27" s="506">
        <v>1.4253</v>
      </c>
      <c r="S27" s="506">
        <v>1.4242999999999999</v>
      </c>
      <c r="T27" s="506">
        <v>1.4225000000000001</v>
      </c>
      <c r="U27" s="506">
        <v>1.4256</v>
      </c>
      <c r="V27" s="506">
        <v>1.4256</v>
      </c>
      <c r="W27" s="506">
        <v>1.4254</v>
      </c>
      <c r="X27" s="506">
        <v>1.4246000000000001</v>
      </c>
      <c r="Y27" s="506">
        <v>1.4231</v>
      </c>
      <c r="Z27" s="506">
        <v>1.4201999999999999</v>
      </c>
      <c r="AA27" s="506">
        <v>1.5248999999999999</v>
      </c>
      <c r="AB27" s="506">
        <v>1.5248999999999999</v>
      </c>
      <c r="AC27" s="506">
        <v>1.5248999999999999</v>
      </c>
      <c r="AD27" s="506">
        <v>1.5248999999999999</v>
      </c>
      <c r="AE27" s="506">
        <v>1.5274000000000001</v>
      </c>
      <c r="AF27" s="506">
        <v>1.5279</v>
      </c>
      <c r="AG27" s="506">
        <v>1.5279</v>
      </c>
      <c r="AH27" s="506">
        <v>1.5279</v>
      </c>
      <c r="AI27" s="506">
        <v>1.5235000000000001</v>
      </c>
      <c r="AJ27" s="506">
        <v>1.5235000000000001</v>
      </c>
      <c r="AK27" s="506">
        <v>1.5253000000000001</v>
      </c>
      <c r="AL27" s="506">
        <v>1.5273000000000001</v>
      </c>
      <c r="AM27" s="506">
        <v>1.4522999999999999</v>
      </c>
      <c r="AN27" s="506">
        <v>1.4507000000000001</v>
      </c>
      <c r="AO27" s="506">
        <v>1.4507000000000001</v>
      </c>
      <c r="AP27" s="506">
        <v>1.4507000000000001</v>
      </c>
      <c r="AQ27" s="506">
        <v>1.4507000000000001</v>
      </c>
      <c r="AR27" s="506">
        <v>1.4504999999999999</v>
      </c>
      <c r="AS27" s="506">
        <v>1.4504999999999999</v>
      </c>
      <c r="AT27" s="506">
        <v>1.4497</v>
      </c>
      <c r="AU27" s="506">
        <v>1.4497</v>
      </c>
      <c r="AV27" s="506">
        <v>1.4497</v>
      </c>
      <c r="AW27" s="506">
        <v>1.4487000000000001</v>
      </c>
      <c r="AX27" s="506">
        <v>1.4487000000000001</v>
      </c>
      <c r="AY27" s="506">
        <v>1.4487000000000001</v>
      </c>
      <c r="AZ27" s="506">
        <v>1.4487000000000001</v>
      </c>
      <c r="BA27" s="506">
        <v>1.4487000000000001</v>
      </c>
      <c r="BB27" s="506">
        <v>1.4487000000000001</v>
      </c>
      <c r="BC27" s="506">
        <v>1.4487000000000001</v>
      </c>
      <c r="BD27" s="705">
        <v>1.4487000000000001</v>
      </c>
      <c r="BE27" s="705">
        <v>1.4487000000000001</v>
      </c>
      <c r="BF27" s="705">
        <v>1.4487000000000001</v>
      </c>
      <c r="BG27" s="705">
        <v>1.4487000000000001</v>
      </c>
      <c r="BH27" s="705">
        <v>1.4487000000000001</v>
      </c>
      <c r="BI27" s="705">
        <v>1.4541999999999999</v>
      </c>
      <c r="BJ27" s="494">
        <v>1.4529000000000001</v>
      </c>
      <c r="BK27" s="494">
        <v>1.4529000000000001</v>
      </c>
      <c r="BL27" s="494">
        <v>1.4529000000000001</v>
      </c>
      <c r="BM27" s="494">
        <v>1.4529000000000001</v>
      </c>
      <c r="BN27" s="494">
        <v>1.4529000000000001</v>
      </c>
      <c r="BO27" s="494">
        <v>1.4529000000000001</v>
      </c>
      <c r="BP27" s="494">
        <v>1.4539</v>
      </c>
      <c r="BQ27" s="494">
        <v>1.4539</v>
      </c>
      <c r="BR27" s="494">
        <v>1.4539</v>
      </c>
      <c r="BS27" s="494">
        <v>1.4539</v>
      </c>
      <c r="BT27" s="494">
        <v>1.4539</v>
      </c>
      <c r="BU27" s="494">
        <v>1.4539</v>
      </c>
      <c r="BV27" s="494">
        <v>1.4539</v>
      </c>
    </row>
    <row r="28" spans="1:74" ht="11.95" customHeight="1" x14ac:dyDescent="0.25">
      <c r="A28" s="327" t="s">
        <v>798</v>
      </c>
      <c r="B28" s="522" t="s">
        <v>1585</v>
      </c>
      <c r="C28" s="506">
        <v>1.9132</v>
      </c>
      <c r="D28" s="506">
        <v>1.9132</v>
      </c>
      <c r="E28" s="506">
        <v>1.9132</v>
      </c>
      <c r="F28" s="506">
        <v>1.9132</v>
      </c>
      <c r="G28" s="506">
        <v>1.9132</v>
      </c>
      <c r="H28" s="506">
        <v>1.9132</v>
      </c>
      <c r="I28" s="506">
        <v>1.9132</v>
      </c>
      <c r="J28" s="506">
        <v>1.9132</v>
      </c>
      <c r="K28" s="506">
        <v>1.9132</v>
      </c>
      <c r="L28" s="506">
        <v>1.9132</v>
      </c>
      <c r="M28" s="506">
        <v>1.9132</v>
      </c>
      <c r="N28" s="506">
        <v>1.9132</v>
      </c>
      <c r="O28" s="506">
        <v>1.5509999999999999</v>
      </c>
      <c r="P28" s="506">
        <v>1.5509999999999999</v>
      </c>
      <c r="Q28" s="506">
        <v>1.5509999999999999</v>
      </c>
      <c r="R28" s="506">
        <v>1.5509999999999999</v>
      </c>
      <c r="S28" s="506">
        <v>1.5509999999999999</v>
      </c>
      <c r="T28" s="506">
        <v>1.5509999999999999</v>
      </c>
      <c r="U28" s="506">
        <v>1.5509999999999999</v>
      </c>
      <c r="V28" s="506">
        <v>1.526</v>
      </c>
      <c r="W28" s="506">
        <v>1.526</v>
      </c>
      <c r="X28" s="506">
        <v>1.526</v>
      </c>
      <c r="Y28" s="506">
        <v>1.526</v>
      </c>
      <c r="Z28" s="506">
        <v>1.526</v>
      </c>
      <c r="AA28" s="506">
        <v>1.3022</v>
      </c>
      <c r="AB28" s="506">
        <v>1.3022</v>
      </c>
      <c r="AC28" s="506">
        <v>1.3714999999999999</v>
      </c>
      <c r="AD28" s="506">
        <v>1.3714999999999999</v>
      </c>
      <c r="AE28" s="506">
        <v>1.3714999999999999</v>
      </c>
      <c r="AF28" s="506">
        <v>1.3714999999999999</v>
      </c>
      <c r="AG28" s="506">
        <v>1.3714999999999999</v>
      </c>
      <c r="AH28" s="506">
        <v>1.3714999999999999</v>
      </c>
      <c r="AI28" s="506">
        <v>1.3714999999999999</v>
      </c>
      <c r="AJ28" s="506">
        <v>1.3714999999999999</v>
      </c>
      <c r="AK28" s="506">
        <v>1.3714999999999999</v>
      </c>
      <c r="AL28" s="506">
        <v>1.3662000000000001</v>
      </c>
      <c r="AM28" s="506">
        <v>1.5347999999999999</v>
      </c>
      <c r="AN28" s="506">
        <v>1.5347999999999999</v>
      </c>
      <c r="AO28" s="506">
        <v>1.5047999999999999</v>
      </c>
      <c r="AP28" s="506">
        <v>1.5047999999999999</v>
      </c>
      <c r="AQ28" s="506">
        <v>1.5047999999999999</v>
      </c>
      <c r="AR28" s="506">
        <v>1.5047999999999999</v>
      </c>
      <c r="AS28" s="506">
        <v>1.5047999999999999</v>
      </c>
      <c r="AT28" s="506">
        <v>1.5047999999999999</v>
      </c>
      <c r="AU28" s="506">
        <v>1.5047999999999999</v>
      </c>
      <c r="AV28" s="506">
        <v>1.5047999999999999</v>
      </c>
      <c r="AW28" s="506">
        <v>1.5047999999999999</v>
      </c>
      <c r="AX28" s="506">
        <v>1.5047999999999999</v>
      </c>
      <c r="AY28" s="506">
        <v>1.5047999999999999</v>
      </c>
      <c r="AZ28" s="506">
        <v>1.5047999999999999</v>
      </c>
      <c r="BA28" s="506">
        <v>1.5047999999999999</v>
      </c>
      <c r="BB28" s="506">
        <v>1.5047999999999999</v>
      </c>
      <c r="BC28" s="506">
        <v>1.5047999999999999</v>
      </c>
      <c r="BD28" s="705">
        <v>1.5047999999999999</v>
      </c>
      <c r="BE28" s="705">
        <v>1.5047999999999999</v>
      </c>
      <c r="BF28" s="705">
        <v>1.5047999999999999</v>
      </c>
      <c r="BG28" s="705">
        <v>1.5047999999999999</v>
      </c>
      <c r="BH28" s="705">
        <v>1.5047999999999999</v>
      </c>
      <c r="BI28" s="705">
        <v>1.5047999999999999</v>
      </c>
      <c r="BJ28" s="494">
        <v>1.5047999999999999</v>
      </c>
      <c r="BK28" s="494">
        <v>1.5047999999999999</v>
      </c>
      <c r="BL28" s="494">
        <v>1.5047999999999999</v>
      </c>
      <c r="BM28" s="494">
        <v>1.5047999999999999</v>
      </c>
      <c r="BN28" s="494">
        <v>1.5047999999999999</v>
      </c>
      <c r="BO28" s="494">
        <v>1.5047999999999999</v>
      </c>
      <c r="BP28" s="494">
        <v>1.5047999999999999</v>
      </c>
      <c r="BQ28" s="494">
        <v>1.5047999999999999</v>
      </c>
      <c r="BR28" s="494">
        <v>1.5047999999999999</v>
      </c>
      <c r="BS28" s="494">
        <v>1.5047999999999999</v>
      </c>
      <c r="BT28" s="494">
        <v>1.5047999999999999</v>
      </c>
      <c r="BU28" s="494">
        <v>1.5047999999999999</v>
      </c>
      <c r="BV28" s="494">
        <v>1.5047999999999999</v>
      </c>
    </row>
    <row r="29" spans="1:74" s="521" customFormat="1" ht="11.95" customHeight="1" x14ac:dyDescent="0.25">
      <c r="A29" s="520"/>
      <c r="B29" s="523" t="s">
        <v>1058</v>
      </c>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790"/>
      <c r="BE29" s="790"/>
      <c r="BF29" s="790"/>
      <c r="BG29" s="790"/>
      <c r="BH29" s="790"/>
      <c r="BI29" s="790"/>
      <c r="BJ29" s="524"/>
      <c r="BK29" s="524"/>
      <c r="BL29" s="524"/>
      <c r="BM29" s="524"/>
      <c r="BN29" s="524"/>
      <c r="BO29" s="524"/>
      <c r="BP29" s="524"/>
      <c r="BQ29" s="524"/>
      <c r="BR29" s="524"/>
      <c r="BS29" s="524"/>
      <c r="BT29" s="524"/>
      <c r="BU29" s="524"/>
      <c r="BV29" s="524"/>
    </row>
    <row r="30" spans="1:74" ht="11.95" customHeight="1" x14ac:dyDescent="0.25">
      <c r="A30" s="327" t="s">
        <v>799</v>
      </c>
      <c r="B30" s="522" t="s">
        <v>1041</v>
      </c>
      <c r="C30" s="506">
        <v>5.6486999999999998</v>
      </c>
      <c r="D30" s="506">
        <v>5.6486999999999998</v>
      </c>
      <c r="E30" s="506">
        <v>5.6486999999999998</v>
      </c>
      <c r="F30" s="506">
        <v>5.6486999999999998</v>
      </c>
      <c r="G30" s="506">
        <v>5.6486999999999998</v>
      </c>
      <c r="H30" s="506">
        <v>5.6486999999999998</v>
      </c>
      <c r="I30" s="506">
        <v>5.6486999999999998</v>
      </c>
      <c r="J30" s="506">
        <v>5.6486999999999998</v>
      </c>
      <c r="K30" s="506">
        <v>5.6486999999999998</v>
      </c>
      <c r="L30" s="506">
        <v>5.6486999999999998</v>
      </c>
      <c r="M30" s="506">
        <v>5.6486999999999998</v>
      </c>
      <c r="N30" s="506">
        <v>5.6292</v>
      </c>
      <c r="O30" s="506">
        <v>5.4931999999999999</v>
      </c>
      <c r="P30" s="506">
        <v>5.4931999999999999</v>
      </c>
      <c r="Q30" s="506">
        <v>5.4931999999999999</v>
      </c>
      <c r="R30" s="506">
        <v>5.4931999999999999</v>
      </c>
      <c r="S30" s="506">
        <v>5.4931999999999999</v>
      </c>
      <c r="T30" s="506">
        <v>5.4931999999999999</v>
      </c>
      <c r="U30" s="506">
        <v>5.4931999999999999</v>
      </c>
      <c r="V30" s="506">
        <v>5.4931999999999999</v>
      </c>
      <c r="W30" s="506">
        <v>5.4981999999999998</v>
      </c>
      <c r="X30" s="506">
        <v>5.4981999999999998</v>
      </c>
      <c r="Y30" s="506">
        <v>5.4981999999999998</v>
      </c>
      <c r="Z30" s="506">
        <v>5.4885000000000002</v>
      </c>
      <c r="AA30" s="506">
        <v>5.3841999999999999</v>
      </c>
      <c r="AB30" s="506">
        <v>5.3841999999999999</v>
      </c>
      <c r="AC30" s="506">
        <v>5.3841999999999999</v>
      </c>
      <c r="AD30" s="506">
        <v>5.3841999999999999</v>
      </c>
      <c r="AE30" s="506">
        <v>5.3841999999999999</v>
      </c>
      <c r="AF30" s="506">
        <v>5.3784000000000001</v>
      </c>
      <c r="AG30" s="506">
        <v>5.3903999999999996</v>
      </c>
      <c r="AH30" s="506">
        <v>5.3903999999999996</v>
      </c>
      <c r="AI30" s="506">
        <v>5.3903999999999996</v>
      </c>
      <c r="AJ30" s="506">
        <v>5.3903999999999996</v>
      </c>
      <c r="AK30" s="506">
        <v>5.3903999999999996</v>
      </c>
      <c r="AL30" s="506">
        <v>5.3903999999999996</v>
      </c>
      <c r="AM30" s="506">
        <v>5.5172999999999996</v>
      </c>
      <c r="AN30" s="506">
        <v>5.5172999999999996</v>
      </c>
      <c r="AO30" s="506">
        <v>5.5172999999999996</v>
      </c>
      <c r="AP30" s="506">
        <v>5.5172999999999996</v>
      </c>
      <c r="AQ30" s="506">
        <v>5.4722999999999997</v>
      </c>
      <c r="AR30" s="506">
        <v>5.4577</v>
      </c>
      <c r="AS30" s="506">
        <v>5.4577</v>
      </c>
      <c r="AT30" s="506">
        <v>5.4577</v>
      </c>
      <c r="AU30" s="506">
        <v>5.4255000000000004</v>
      </c>
      <c r="AV30" s="506">
        <v>5.4255000000000004</v>
      </c>
      <c r="AW30" s="506">
        <v>5.3623000000000003</v>
      </c>
      <c r="AX30" s="506">
        <v>5.3623000000000003</v>
      </c>
      <c r="AY30" s="506">
        <v>5.3623000000000003</v>
      </c>
      <c r="AZ30" s="506">
        <v>5.3623000000000003</v>
      </c>
      <c r="BA30" s="506">
        <v>5.3623000000000003</v>
      </c>
      <c r="BB30" s="506">
        <v>5.3623000000000003</v>
      </c>
      <c r="BC30" s="506">
        <v>5.3623000000000003</v>
      </c>
      <c r="BD30" s="705">
        <v>5.3623000000000003</v>
      </c>
      <c r="BE30" s="705">
        <v>5.3623000000000003</v>
      </c>
      <c r="BF30" s="705">
        <v>5.3623000000000003</v>
      </c>
      <c r="BG30" s="705">
        <v>5.3623000000000003</v>
      </c>
      <c r="BH30" s="705">
        <v>5.3623000000000003</v>
      </c>
      <c r="BI30" s="705">
        <v>5.4023000000000003</v>
      </c>
      <c r="BJ30" s="494">
        <v>5.4023000000000003</v>
      </c>
      <c r="BK30" s="494">
        <v>5.4023000000000003</v>
      </c>
      <c r="BL30" s="494">
        <v>5.4023000000000003</v>
      </c>
      <c r="BM30" s="494">
        <v>5.4023000000000003</v>
      </c>
      <c r="BN30" s="494">
        <v>5.4023000000000003</v>
      </c>
      <c r="BO30" s="494">
        <v>5.4023000000000003</v>
      </c>
      <c r="BP30" s="494">
        <v>5.4023000000000003</v>
      </c>
      <c r="BQ30" s="494">
        <v>5.4023000000000003</v>
      </c>
      <c r="BR30" s="494">
        <v>5.4023000000000003</v>
      </c>
      <c r="BS30" s="494">
        <v>5.4023000000000003</v>
      </c>
      <c r="BT30" s="494">
        <v>5.4023000000000003</v>
      </c>
      <c r="BU30" s="494">
        <v>5.4222999999999999</v>
      </c>
      <c r="BV30" s="494">
        <v>5.4222999999999999</v>
      </c>
    </row>
    <row r="31" spans="1:74" ht="11.95" customHeight="1" x14ac:dyDescent="0.25">
      <c r="A31" s="327" t="s">
        <v>800</v>
      </c>
      <c r="B31" s="522" t="s">
        <v>1040</v>
      </c>
      <c r="C31" s="506">
        <v>0.78080000000000005</v>
      </c>
      <c r="D31" s="506">
        <v>0.78080000000000005</v>
      </c>
      <c r="E31" s="506">
        <v>0.78080000000000005</v>
      </c>
      <c r="F31" s="506">
        <v>0.78080000000000005</v>
      </c>
      <c r="G31" s="506">
        <v>0.78080000000000005</v>
      </c>
      <c r="H31" s="506">
        <v>0.78190000000000004</v>
      </c>
      <c r="I31" s="506">
        <v>0.77769999999999995</v>
      </c>
      <c r="J31" s="506">
        <v>0.77769999999999995</v>
      </c>
      <c r="K31" s="506">
        <v>0.77529999999999999</v>
      </c>
      <c r="L31" s="506">
        <v>0.78810000000000002</v>
      </c>
      <c r="M31" s="506">
        <v>0.78810000000000002</v>
      </c>
      <c r="N31" s="506">
        <v>0.78810000000000002</v>
      </c>
      <c r="O31" s="506">
        <v>0.82599999999999996</v>
      </c>
      <c r="P31" s="506">
        <v>0.82599999999999996</v>
      </c>
      <c r="Q31" s="506">
        <v>0.82599999999999996</v>
      </c>
      <c r="R31" s="506">
        <v>0.82599999999999996</v>
      </c>
      <c r="S31" s="506">
        <v>0.82599999999999996</v>
      </c>
      <c r="T31" s="506">
        <v>0.82769999999999999</v>
      </c>
      <c r="U31" s="506">
        <v>0.82769999999999999</v>
      </c>
      <c r="V31" s="506">
        <v>0.82709999999999995</v>
      </c>
      <c r="W31" s="506">
        <v>0.82709999999999995</v>
      </c>
      <c r="X31" s="506">
        <v>0.82709999999999995</v>
      </c>
      <c r="Y31" s="506">
        <v>0.81710000000000005</v>
      </c>
      <c r="Z31" s="506">
        <v>0.81710000000000005</v>
      </c>
      <c r="AA31" s="506">
        <v>1.4074</v>
      </c>
      <c r="AB31" s="506">
        <v>1.4074</v>
      </c>
      <c r="AC31" s="506">
        <v>1.4074</v>
      </c>
      <c r="AD31" s="506">
        <v>1.3998999999999999</v>
      </c>
      <c r="AE31" s="506">
        <v>1.3998999999999999</v>
      </c>
      <c r="AF31" s="506">
        <v>1.3998999999999999</v>
      </c>
      <c r="AG31" s="506">
        <v>1.3998999999999999</v>
      </c>
      <c r="AH31" s="506">
        <v>1.3998999999999999</v>
      </c>
      <c r="AI31" s="506">
        <v>1.3998999999999999</v>
      </c>
      <c r="AJ31" s="506">
        <v>1.3998999999999999</v>
      </c>
      <c r="AK31" s="506">
        <v>1.3998999999999999</v>
      </c>
      <c r="AL31" s="506">
        <v>1.3998999999999999</v>
      </c>
      <c r="AM31" s="506">
        <v>1.3944000000000001</v>
      </c>
      <c r="AN31" s="506">
        <v>1.3944000000000001</v>
      </c>
      <c r="AO31" s="506">
        <v>1.3944000000000001</v>
      </c>
      <c r="AP31" s="506">
        <v>1.3944000000000001</v>
      </c>
      <c r="AQ31" s="506">
        <v>1.3944000000000001</v>
      </c>
      <c r="AR31" s="506">
        <v>1.3956999999999999</v>
      </c>
      <c r="AS31" s="506">
        <v>1.3956999999999999</v>
      </c>
      <c r="AT31" s="506">
        <v>1.3956999999999999</v>
      </c>
      <c r="AU31" s="506">
        <v>1.3956999999999999</v>
      </c>
      <c r="AV31" s="506">
        <v>1.3956999999999999</v>
      </c>
      <c r="AW31" s="506">
        <v>1.3956999999999999</v>
      </c>
      <c r="AX31" s="506">
        <v>1.3956999999999999</v>
      </c>
      <c r="AY31" s="506">
        <v>1.3647</v>
      </c>
      <c r="AZ31" s="506">
        <v>1.3647</v>
      </c>
      <c r="BA31" s="506">
        <v>1.3647</v>
      </c>
      <c r="BB31" s="506">
        <v>1.3647</v>
      </c>
      <c r="BC31" s="506">
        <v>1.3647</v>
      </c>
      <c r="BD31" s="705">
        <v>1.3647</v>
      </c>
      <c r="BE31" s="705">
        <v>1.3492</v>
      </c>
      <c r="BF31" s="705">
        <v>1.3492</v>
      </c>
      <c r="BG31" s="705">
        <v>1.3492</v>
      </c>
      <c r="BH31" s="705">
        <v>1.3492</v>
      </c>
      <c r="BI31" s="705">
        <v>1.3492</v>
      </c>
      <c r="BJ31" s="494">
        <v>1.3492</v>
      </c>
      <c r="BK31" s="494">
        <v>1.3492</v>
      </c>
      <c r="BL31" s="494">
        <v>1.3492</v>
      </c>
      <c r="BM31" s="494">
        <v>1.3492</v>
      </c>
      <c r="BN31" s="494">
        <v>1.3492</v>
      </c>
      <c r="BO31" s="494">
        <v>1.3492</v>
      </c>
      <c r="BP31" s="494">
        <v>1.3492</v>
      </c>
      <c r="BQ31" s="494">
        <v>1.3492</v>
      </c>
      <c r="BR31" s="494">
        <v>1.3476999999999999</v>
      </c>
      <c r="BS31" s="494">
        <v>1.3476999999999999</v>
      </c>
      <c r="BT31" s="494">
        <v>1.3476999999999999</v>
      </c>
      <c r="BU31" s="494">
        <v>1.3476999999999999</v>
      </c>
      <c r="BV31" s="494">
        <v>1.3476999999999999</v>
      </c>
    </row>
    <row r="32" spans="1:74" ht="11.95" customHeight="1" x14ac:dyDescent="0.25">
      <c r="A32" s="327" t="s">
        <v>801</v>
      </c>
      <c r="B32" s="516" t="s">
        <v>1055</v>
      </c>
      <c r="C32" s="506">
        <v>0.43809999999999999</v>
      </c>
      <c r="D32" s="506">
        <v>0.43809999999999999</v>
      </c>
      <c r="E32" s="506">
        <v>0.44269999999999998</v>
      </c>
      <c r="F32" s="506">
        <v>0.4456</v>
      </c>
      <c r="G32" s="506">
        <v>0.45400000000000001</v>
      </c>
      <c r="H32" s="506">
        <v>0.45610000000000001</v>
      </c>
      <c r="I32" s="506">
        <v>0.45650000000000002</v>
      </c>
      <c r="J32" s="506">
        <v>0.45650000000000002</v>
      </c>
      <c r="K32" s="506">
        <v>0.46150000000000002</v>
      </c>
      <c r="L32" s="506">
        <v>0.46150000000000002</v>
      </c>
      <c r="M32" s="506">
        <v>0.46310000000000001</v>
      </c>
      <c r="N32" s="506">
        <v>0.46810000000000002</v>
      </c>
      <c r="O32" s="506">
        <v>0.47420000000000001</v>
      </c>
      <c r="P32" s="506">
        <v>0.47539999999999999</v>
      </c>
      <c r="Q32" s="506">
        <v>0.47689999999999999</v>
      </c>
      <c r="R32" s="506">
        <v>0.47939999999999999</v>
      </c>
      <c r="S32" s="506">
        <v>0.47939999999999999</v>
      </c>
      <c r="T32" s="506">
        <v>0.47939999999999999</v>
      </c>
      <c r="U32" s="506">
        <v>0.49330000000000002</v>
      </c>
      <c r="V32" s="506">
        <v>0.49980000000000002</v>
      </c>
      <c r="W32" s="506">
        <v>0.51910000000000001</v>
      </c>
      <c r="X32" s="506">
        <v>0.52729999999999999</v>
      </c>
      <c r="Y32" s="506">
        <v>0.53129999999999999</v>
      </c>
      <c r="Z32" s="506">
        <v>0.54090000000000005</v>
      </c>
      <c r="AA32" s="506">
        <v>0.56200000000000006</v>
      </c>
      <c r="AB32" s="506">
        <v>0.56200000000000006</v>
      </c>
      <c r="AC32" s="506">
        <v>0.57989999999999997</v>
      </c>
      <c r="AD32" s="506">
        <v>0.58169999999999999</v>
      </c>
      <c r="AE32" s="506">
        <v>0.59</v>
      </c>
      <c r="AF32" s="506">
        <v>0.60340000000000005</v>
      </c>
      <c r="AG32" s="506">
        <v>0.60540000000000005</v>
      </c>
      <c r="AH32" s="506">
        <v>0.61399999999999999</v>
      </c>
      <c r="AI32" s="506">
        <v>0.61399999999999999</v>
      </c>
      <c r="AJ32" s="506">
        <v>0.61570000000000003</v>
      </c>
      <c r="AK32" s="506">
        <v>0.61850000000000005</v>
      </c>
      <c r="AL32" s="506">
        <v>0.61850000000000005</v>
      </c>
      <c r="AM32" s="506">
        <v>0.61990000000000001</v>
      </c>
      <c r="AN32" s="506">
        <v>0.61799999999999999</v>
      </c>
      <c r="AO32" s="506">
        <v>0.62090000000000001</v>
      </c>
      <c r="AP32" s="506">
        <v>0.62090000000000001</v>
      </c>
      <c r="AQ32" s="506">
        <v>0.62090000000000001</v>
      </c>
      <c r="AR32" s="506">
        <v>0.62090000000000001</v>
      </c>
      <c r="AS32" s="506">
        <v>0.62280000000000002</v>
      </c>
      <c r="AT32" s="506">
        <v>0.62280000000000002</v>
      </c>
      <c r="AU32" s="506">
        <v>0.62150000000000005</v>
      </c>
      <c r="AV32" s="506">
        <v>0.63739999999999997</v>
      </c>
      <c r="AW32" s="506">
        <v>0.64290000000000003</v>
      </c>
      <c r="AX32" s="506">
        <v>0.69399999999999995</v>
      </c>
      <c r="AY32" s="506">
        <v>0.70389999999999997</v>
      </c>
      <c r="AZ32" s="506">
        <v>0.70389999999999997</v>
      </c>
      <c r="BA32" s="506">
        <v>0.70520000000000005</v>
      </c>
      <c r="BB32" s="506">
        <v>0.70520000000000005</v>
      </c>
      <c r="BC32" s="506">
        <v>0.70650000000000002</v>
      </c>
      <c r="BD32" s="705">
        <v>0.71199999999999997</v>
      </c>
      <c r="BE32" s="705">
        <v>0.71660000000000001</v>
      </c>
      <c r="BF32" s="705">
        <v>0.71779999999999999</v>
      </c>
      <c r="BG32" s="705">
        <v>0.71779999999999999</v>
      </c>
      <c r="BH32" s="705">
        <v>0.73099999999999998</v>
      </c>
      <c r="BI32" s="705">
        <v>0.73719999999999997</v>
      </c>
      <c r="BJ32" s="494">
        <v>0.73919999999999997</v>
      </c>
      <c r="BK32" s="494">
        <v>0.73960000000000004</v>
      </c>
      <c r="BL32" s="494">
        <v>0.73960000000000004</v>
      </c>
      <c r="BM32" s="494">
        <v>0.73960000000000004</v>
      </c>
      <c r="BN32" s="494">
        <v>0.73960000000000004</v>
      </c>
      <c r="BO32" s="494">
        <v>0.73960000000000004</v>
      </c>
      <c r="BP32" s="494">
        <v>0.73960000000000004</v>
      </c>
      <c r="BQ32" s="494">
        <v>0.7419</v>
      </c>
      <c r="BR32" s="494">
        <v>0.7419</v>
      </c>
      <c r="BS32" s="494">
        <v>0.7419</v>
      </c>
      <c r="BT32" s="494">
        <v>0.75339999999999996</v>
      </c>
      <c r="BU32" s="494">
        <v>0.75339999999999996</v>
      </c>
      <c r="BV32" s="494">
        <v>0.75339999999999996</v>
      </c>
    </row>
    <row r="33" spans="1:74" ht="11.95" customHeight="1" x14ac:dyDescent="0.25">
      <c r="A33" s="327" t="s">
        <v>802</v>
      </c>
      <c r="B33" s="516" t="s">
        <v>1037</v>
      </c>
      <c r="C33" s="506">
        <v>0.11260000000000001</v>
      </c>
      <c r="D33" s="506">
        <v>0.11260000000000001</v>
      </c>
      <c r="E33" s="506">
        <v>0.11260000000000001</v>
      </c>
      <c r="F33" s="506">
        <v>0.11260000000000001</v>
      </c>
      <c r="G33" s="506">
        <v>0.11260000000000001</v>
      </c>
      <c r="H33" s="506">
        <v>0.33860000000000001</v>
      </c>
      <c r="I33" s="506">
        <v>0.33860000000000001</v>
      </c>
      <c r="J33" s="506">
        <v>0.34760000000000002</v>
      </c>
      <c r="K33" s="506">
        <v>0.34760000000000002</v>
      </c>
      <c r="L33" s="506">
        <v>0.34760000000000002</v>
      </c>
      <c r="M33" s="506">
        <v>0.34760000000000002</v>
      </c>
      <c r="N33" s="506">
        <v>0.34760000000000002</v>
      </c>
      <c r="O33" s="506">
        <v>0.12180000000000001</v>
      </c>
      <c r="P33" s="506">
        <v>0.12180000000000001</v>
      </c>
      <c r="Q33" s="506">
        <v>0.12180000000000001</v>
      </c>
      <c r="R33" s="506">
        <v>0.12180000000000001</v>
      </c>
      <c r="S33" s="506">
        <v>0.12180000000000001</v>
      </c>
      <c r="T33" s="506">
        <v>0.12180000000000001</v>
      </c>
      <c r="U33" s="506">
        <v>0.12180000000000001</v>
      </c>
      <c r="V33" s="506">
        <v>0.12180000000000001</v>
      </c>
      <c r="W33" s="506">
        <v>0.12180000000000001</v>
      </c>
      <c r="X33" s="506">
        <v>0.1245</v>
      </c>
      <c r="Y33" s="506">
        <v>0.1245</v>
      </c>
      <c r="Z33" s="506">
        <v>0.1245</v>
      </c>
      <c r="AA33" s="506">
        <v>0.12690000000000001</v>
      </c>
      <c r="AB33" s="506">
        <v>0.12690000000000001</v>
      </c>
      <c r="AC33" s="506">
        <v>0.12690000000000001</v>
      </c>
      <c r="AD33" s="506">
        <v>0.12690000000000001</v>
      </c>
      <c r="AE33" s="506">
        <v>0.12690000000000001</v>
      </c>
      <c r="AF33" s="506">
        <v>0.12690000000000001</v>
      </c>
      <c r="AG33" s="506">
        <v>0.12690000000000001</v>
      </c>
      <c r="AH33" s="506">
        <v>0.12690000000000001</v>
      </c>
      <c r="AI33" s="506">
        <v>0.12690000000000001</v>
      </c>
      <c r="AJ33" s="506">
        <v>0.12690000000000001</v>
      </c>
      <c r="AK33" s="506">
        <v>0.12690000000000001</v>
      </c>
      <c r="AL33" s="506">
        <v>0.12690000000000001</v>
      </c>
      <c r="AM33" s="506">
        <v>0.12690000000000001</v>
      </c>
      <c r="AN33" s="506">
        <v>0.12690000000000001</v>
      </c>
      <c r="AO33" s="506">
        <v>0.12590000000000001</v>
      </c>
      <c r="AP33" s="506">
        <v>0.12590000000000001</v>
      </c>
      <c r="AQ33" s="506">
        <v>0.12590000000000001</v>
      </c>
      <c r="AR33" s="506">
        <v>0.12590000000000001</v>
      </c>
      <c r="AS33" s="506">
        <v>0.12590000000000001</v>
      </c>
      <c r="AT33" s="506">
        <v>0.12590000000000001</v>
      </c>
      <c r="AU33" s="506">
        <v>0.12590000000000001</v>
      </c>
      <c r="AV33" s="506">
        <v>0.12590000000000001</v>
      </c>
      <c r="AW33" s="506">
        <v>0.12590000000000001</v>
      </c>
      <c r="AX33" s="506">
        <v>0.1229</v>
      </c>
      <c r="AY33" s="506">
        <v>0.1229</v>
      </c>
      <c r="AZ33" s="506">
        <v>0.1229</v>
      </c>
      <c r="BA33" s="506">
        <v>0.1229</v>
      </c>
      <c r="BB33" s="506">
        <v>0.1229</v>
      </c>
      <c r="BC33" s="506">
        <v>0.1229</v>
      </c>
      <c r="BD33" s="705">
        <v>0.1229</v>
      </c>
      <c r="BE33" s="705">
        <v>0.1229</v>
      </c>
      <c r="BF33" s="705">
        <v>0.1229</v>
      </c>
      <c r="BG33" s="705">
        <v>0.1229</v>
      </c>
      <c r="BH33" s="705">
        <v>0.1229</v>
      </c>
      <c r="BI33" s="705">
        <v>0.1229</v>
      </c>
      <c r="BJ33" s="494">
        <v>0.1229</v>
      </c>
      <c r="BK33" s="494">
        <v>0.1229</v>
      </c>
      <c r="BL33" s="494">
        <v>0.1229</v>
      </c>
      <c r="BM33" s="494">
        <v>0.1229</v>
      </c>
      <c r="BN33" s="494">
        <v>0.1229</v>
      </c>
      <c r="BO33" s="494">
        <v>0.1229</v>
      </c>
      <c r="BP33" s="494">
        <v>0.1229</v>
      </c>
      <c r="BQ33" s="494">
        <v>0.1229</v>
      </c>
      <c r="BR33" s="494">
        <v>0.1229</v>
      </c>
      <c r="BS33" s="494">
        <v>0.1229</v>
      </c>
      <c r="BT33" s="494">
        <v>0.1229</v>
      </c>
      <c r="BU33" s="494">
        <v>0.1229</v>
      </c>
      <c r="BV33" s="494">
        <v>0.1229</v>
      </c>
    </row>
    <row r="34" spans="1:74" ht="11.95" customHeight="1" x14ac:dyDescent="0.25">
      <c r="A34" s="327" t="s">
        <v>803</v>
      </c>
      <c r="B34" s="522" t="s">
        <v>1039</v>
      </c>
      <c r="C34" s="506">
        <v>4.9399999999999999E-2</v>
      </c>
      <c r="D34" s="506">
        <v>4.9399999999999999E-2</v>
      </c>
      <c r="E34" s="506">
        <v>4.9399999999999999E-2</v>
      </c>
      <c r="F34" s="506">
        <v>4.9399999999999999E-2</v>
      </c>
      <c r="G34" s="506">
        <v>4.9399999999999999E-2</v>
      </c>
      <c r="H34" s="506">
        <v>4.9399999999999999E-2</v>
      </c>
      <c r="I34" s="506">
        <v>4.9399999999999999E-2</v>
      </c>
      <c r="J34" s="506">
        <v>4.9399999999999999E-2</v>
      </c>
      <c r="K34" s="506">
        <v>4.9399999999999999E-2</v>
      </c>
      <c r="L34" s="506">
        <v>4.9399999999999999E-2</v>
      </c>
      <c r="M34" s="506">
        <v>4.9399999999999999E-2</v>
      </c>
      <c r="N34" s="506">
        <v>4.9399999999999999E-2</v>
      </c>
      <c r="O34" s="506">
        <v>4.9399999999999999E-2</v>
      </c>
      <c r="P34" s="506">
        <v>4.9399999999999999E-2</v>
      </c>
      <c r="Q34" s="506">
        <v>4.9399999999999999E-2</v>
      </c>
      <c r="R34" s="506">
        <v>7.4200000000000002E-2</v>
      </c>
      <c r="S34" s="506">
        <v>7.4200000000000002E-2</v>
      </c>
      <c r="T34" s="506">
        <v>7.4200000000000002E-2</v>
      </c>
      <c r="U34" s="506">
        <v>7.4200000000000002E-2</v>
      </c>
      <c r="V34" s="506">
        <v>7.4200000000000002E-2</v>
      </c>
      <c r="W34" s="506">
        <v>7.4200000000000002E-2</v>
      </c>
      <c r="X34" s="506">
        <v>7.4200000000000002E-2</v>
      </c>
      <c r="Y34" s="506">
        <v>7.4200000000000002E-2</v>
      </c>
      <c r="Z34" s="506">
        <v>7.4200000000000002E-2</v>
      </c>
      <c r="AA34" s="506">
        <v>7.4200000000000002E-2</v>
      </c>
      <c r="AB34" s="506">
        <v>7.4200000000000002E-2</v>
      </c>
      <c r="AC34" s="506">
        <v>7.4200000000000002E-2</v>
      </c>
      <c r="AD34" s="506">
        <v>7.4200000000000002E-2</v>
      </c>
      <c r="AE34" s="506">
        <v>7.4200000000000002E-2</v>
      </c>
      <c r="AF34" s="506">
        <v>7.4200000000000002E-2</v>
      </c>
      <c r="AG34" s="506">
        <v>7.4200000000000002E-2</v>
      </c>
      <c r="AH34" s="506">
        <v>7.4200000000000002E-2</v>
      </c>
      <c r="AI34" s="506">
        <v>7.4200000000000002E-2</v>
      </c>
      <c r="AJ34" s="506">
        <v>7.4200000000000002E-2</v>
      </c>
      <c r="AK34" s="506">
        <v>7.4200000000000002E-2</v>
      </c>
      <c r="AL34" s="506">
        <v>7.4200000000000002E-2</v>
      </c>
      <c r="AM34" s="506">
        <v>7.4200000000000002E-2</v>
      </c>
      <c r="AN34" s="506">
        <v>7.4200000000000002E-2</v>
      </c>
      <c r="AO34" s="506">
        <v>7.4200000000000002E-2</v>
      </c>
      <c r="AP34" s="506">
        <v>7.4200000000000002E-2</v>
      </c>
      <c r="AQ34" s="506">
        <v>7.4200000000000002E-2</v>
      </c>
      <c r="AR34" s="506">
        <v>7.4200000000000002E-2</v>
      </c>
      <c r="AS34" s="506">
        <v>7.4200000000000002E-2</v>
      </c>
      <c r="AT34" s="506">
        <v>7.4200000000000002E-2</v>
      </c>
      <c r="AU34" s="506">
        <v>7.4200000000000002E-2</v>
      </c>
      <c r="AV34" s="506">
        <v>7.4200000000000002E-2</v>
      </c>
      <c r="AW34" s="506">
        <v>7.4200000000000002E-2</v>
      </c>
      <c r="AX34" s="506">
        <v>7.4200000000000002E-2</v>
      </c>
      <c r="AY34" s="506">
        <v>7.4200000000000002E-2</v>
      </c>
      <c r="AZ34" s="506">
        <v>7.4200000000000002E-2</v>
      </c>
      <c r="BA34" s="506">
        <v>7.4200000000000002E-2</v>
      </c>
      <c r="BB34" s="506">
        <v>7.4200000000000002E-2</v>
      </c>
      <c r="BC34" s="506">
        <v>7.4200000000000002E-2</v>
      </c>
      <c r="BD34" s="705">
        <v>7.4200000000000002E-2</v>
      </c>
      <c r="BE34" s="705">
        <v>7.4200000000000002E-2</v>
      </c>
      <c r="BF34" s="705">
        <v>7.4200000000000002E-2</v>
      </c>
      <c r="BG34" s="705">
        <v>7.4200000000000002E-2</v>
      </c>
      <c r="BH34" s="705">
        <v>7.4200000000000002E-2</v>
      </c>
      <c r="BI34" s="705">
        <v>7.4200000000000002E-2</v>
      </c>
      <c r="BJ34" s="494">
        <v>7.4200000000000002E-2</v>
      </c>
      <c r="BK34" s="494">
        <v>7.4200000000000002E-2</v>
      </c>
      <c r="BL34" s="494">
        <v>7.4200000000000002E-2</v>
      </c>
      <c r="BM34" s="494">
        <v>7.4200000000000002E-2</v>
      </c>
      <c r="BN34" s="494">
        <v>7.4200000000000002E-2</v>
      </c>
      <c r="BO34" s="494">
        <v>7.4200000000000002E-2</v>
      </c>
      <c r="BP34" s="494">
        <v>7.4200000000000002E-2</v>
      </c>
      <c r="BQ34" s="494">
        <v>7.4200000000000002E-2</v>
      </c>
      <c r="BR34" s="494">
        <v>7.4200000000000002E-2</v>
      </c>
      <c r="BS34" s="494">
        <v>7.4200000000000002E-2</v>
      </c>
      <c r="BT34" s="494">
        <v>7.4200000000000002E-2</v>
      </c>
      <c r="BU34" s="494">
        <v>7.4200000000000002E-2</v>
      </c>
      <c r="BV34" s="494">
        <v>7.4200000000000002E-2</v>
      </c>
    </row>
    <row r="35" spans="1:74" ht="11.95" customHeight="1" x14ac:dyDescent="0.25">
      <c r="A35" s="327" t="s">
        <v>804</v>
      </c>
      <c r="B35" s="522" t="s">
        <v>1054</v>
      </c>
      <c r="C35" s="506">
        <v>0.28839999999999999</v>
      </c>
      <c r="D35" s="506">
        <v>0.28839999999999999</v>
      </c>
      <c r="E35" s="506">
        <v>0.28839999999999999</v>
      </c>
      <c r="F35" s="506">
        <v>0.28839999999999999</v>
      </c>
      <c r="G35" s="506">
        <v>0.28839999999999999</v>
      </c>
      <c r="H35" s="506">
        <v>0.28839999999999999</v>
      </c>
      <c r="I35" s="506">
        <v>0.28839999999999999</v>
      </c>
      <c r="J35" s="506">
        <v>0.28839999999999999</v>
      </c>
      <c r="K35" s="506">
        <v>0.28839999999999999</v>
      </c>
      <c r="L35" s="506">
        <v>0.28839999999999999</v>
      </c>
      <c r="M35" s="506">
        <v>0.28839999999999999</v>
      </c>
      <c r="N35" s="506">
        <v>0.28839999999999999</v>
      </c>
      <c r="O35" s="506">
        <v>0.3014</v>
      </c>
      <c r="P35" s="506">
        <v>0.3014</v>
      </c>
      <c r="Q35" s="506">
        <v>0.3014</v>
      </c>
      <c r="R35" s="506">
        <v>0.3014</v>
      </c>
      <c r="S35" s="506">
        <v>0.3014</v>
      </c>
      <c r="T35" s="506">
        <v>0.3014</v>
      </c>
      <c r="U35" s="506">
        <v>0.3014</v>
      </c>
      <c r="V35" s="506">
        <v>0.29899999999999999</v>
      </c>
      <c r="W35" s="506">
        <v>0.29899999999999999</v>
      </c>
      <c r="X35" s="506">
        <v>0.29899999999999999</v>
      </c>
      <c r="Y35" s="506">
        <v>0.29899999999999999</v>
      </c>
      <c r="Z35" s="506">
        <v>0.29899999999999999</v>
      </c>
      <c r="AA35" s="506">
        <v>0.29380000000000001</v>
      </c>
      <c r="AB35" s="506">
        <v>0.29380000000000001</v>
      </c>
      <c r="AC35" s="506">
        <v>0.29380000000000001</v>
      </c>
      <c r="AD35" s="506">
        <v>0.29380000000000001</v>
      </c>
      <c r="AE35" s="506">
        <v>0.29630000000000001</v>
      </c>
      <c r="AF35" s="506">
        <v>0.29630000000000001</v>
      </c>
      <c r="AG35" s="506">
        <v>0.29630000000000001</v>
      </c>
      <c r="AH35" s="506">
        <v>0.29630000000000001</v>
      </c>
      <c r="AI35" s="506">
        <v>0.29630000000000001</v>
      </c>
      <c r="AJ35" s="506">
        <v>0.29630000000000001</v>
      </c>
      <c r="AK35" s="506">
        <v>0.29630000000000001</v>
      </c>
      <c r="AL35" s="506">
        <v>0.29630000000000001</v>
      </c>
      <c r="AM35" s="506">
        <v>0.29630000000000001</v>
      </c>
      <c r="AN35" s="506">
        <v>0.29630000000000001</v>
      </c>
      <c r="AO35" s="506">
        <v>0.29630000000000001</v>
      </c>
      <c r="AP35" s="506">
        <v>0.29630000000000001</v>
      </c>
      <c r="AQ35" s="506">
        <v>0.29630000000000001</v>
      </c>
      <c r="AR35" s="506">
        <v>0.29630000000000001</v>
      </c>
      <c r="AS35" s="506">
        <v>0.29630000000000001</v>
      </c>
      <c r="AT35" s="506">
        <v>0.29630000000000001</v>
      </c>
      <c r="AU35" s="506">
        <v>0.29630000000000001</v>
      </c>
      <c r="AV35" s="506">
        <v>0.29420000000000002</v>
      </c>
      <c r="AW35" s="506">
        <v>0.29420000000000002</v>
      </c>
      <c r="AX35" s="506">
        <v>0.29420000000000002</v>
      </c>
      <c r="AY35" s="506">
        <v>0.29420000000000002</v>
      </c>
      <c r="AZ35" s="506">
        <v>0.29420000000000002</v>
      </c>
      <c r="BA35" s="506">
        <v>0.29470000000000002</v>
      </c>
      <c r="BB35" s="506">
        <v>0.29470000000000002</v>
      </c>
      <c r="BC35" s="506">
        <v>0.29470000000000002</v>
      </c>
      <c r="BD35" s="705">
        <v>0.29470000000000002</v>
      </c>
      <c r="BE35" s="705">
        <v>0.29470000000000002</v>
      </c>
      <c r="BF35" s="705">
        <v>0.29470000000000002</v>
      </c>
      <c r="BG35" s="705">
        <v>0.29470000000000002</v>
      </c>
      <c r="BH35" s="705">
        <v>0.28860000000000002</v>
      </c>
      <c r="BI35" s="705">
        <v>0.28860000000000002</v>
      </c>
      <c r="BJ35" s="494">
        <v>0.28860000000000002</v>
      </c>
      <c r="BK35" s="494">
        <v>0.28860000000000002</v>
      </c>
      <c r="BL35" s="494">
        <v>0.28860000000000002</v>
      </c>
      <c r="BM35" s="494">
        <v>0.28860000000000002</v>
      </c>
      <c r="BN35" s="494">
        <v>0.28860000000000002</v>
      </c>
      <c r="BO35" s="494">
        <v>0.28860000000000002</v>
      </c>
      <c r="BP35" s="494">
        <v>0.28860000000000002</v>
      </c>
      <c r="BQ35" s="494">
        <v>0.28860000000000002</v>
      </c>
      <c r="BR35" s="494">
        <v>0.28860000000000002</v>
      </c>
      <c r="BS35" s="494">
        <v>0.28860000000000002</v>
      </c>
      <c r="BT35" s="494">
        <v>0.28860000000000002</v>
      </c>
      <c r="BU35" s="494">
        <v>0.28860000000000002</v>
      </c>
      <c r="BV35" s="494">
        <v>0.28860000000000002</v>
      </c>
    </row>
    <row r="36" spans="1:74" ht="11.95" customHeight="1" x14ac:dyDescent="0.25">
      <c r="A36" s="327" t="s">
        <v>805</v>
      </c>
      <c r="B36" s="483" t="s">
        <v>1061</v>
      </c>
      <c r="C36" s="506">
        <v>4.2900000000000001E-2</v>
      </c>
      <c r="D36" s="506">
        <v>4.2900000000000001E-2</v>
      </c>
      <c r="E36" s="506">
        <v>4.2900000000000001E-2</v>
      </c>
      <c r="F36" s="506">
        <v>4.2900000000000001E-2</v>
      </c>
      <c r="G36" s="506">
        <v>4.2900000000000001E-2</v>
      </c>
      <c r="H36" s="506">
        <v>4.3900000000000002E-2</v>
      </c>
      <c r="I36" s="506">
        <v>4.3900000000000002E-2</v>
      </c>
      <c r="J36" s="506">
        <v>4.3900000000000002E-2</v>
      </c>
      <c r="K36" s="506">
        <v>4.3900000000000002E-2</v>
      </c>
      <c r="L36" s="506">
        <v>4.3900000000000002E-2</v>
      </c>
      <c r="M36" s="506">
        <v>4.3900000000000002E-2</v>
      </c>
      <c r="N36" s="506">
        <v>4.3900000000000002E-2</v>
      </c>
      <c r="O36" s="506">
        <v>4.4400000000000002E-2</v>
      </c>
      <c r="P36" s="506">
        <v>4.4400000000000002E-2</v>
      </c>
      <c r="Q36" s="506">
        <v>4.4400000000000002E-2</v>
      </c>
      <c r="R36" s="506">
        <v>4.4400000000000002E-2</v>
      </c>
      <c r="S36" s="506">
        <v>4.4400000000000002E-2</v>
      </c>
      <c r="T36" s="506">
        <v>4.6399999999999997E-2</v>
      </c>
      <c r="U36" s="506">
        <v>4.6399999999999997E-2</v>
      </c>
      <c r="V36" s="506">
        <v>4.6399999999999997E-2</v>
      </c>
      <c r="W36" s="506">
        <v>4.6399999999999997E-2</v>
      </c>
      <c r="X36" s="506">
        <v>4.6399999999999997E-2</v>
      </c>
      <c r="Y36" s="506">
        <v>4.8300000000000003E-2</v>
      </c>
      <c r="Z36" s="506">
        <v>4.8300000000000003E-2</v>
      </c>
      <c r="AA36" s="506">
        <v>4.8800000000000003E-2</v>
      </c>
      <c r="AB36" s="506">
        <v>4.8800000000000003E-2</v>
      </c>
      <c r="AC36" s="506">
        <v>4.8800000000000003E-2</v>
      </c>
      <c r="AD36" s="506">
        <v>4.8800000000000003E-2</v>
      </c>
      <c r="AE36" s="506">
        <v>4.9599999999999998E-2</v>
      </c>
      <c r="AF36" s="506">
        <v>4.9599999999999998E-2</v>
      </c>
      <c r="AG36" s="506">
        <v>4.9599999999999998E-2</v>
      </c>
      <c r="AH36" s="506">
        <v>4.9599999999999998E-2</v>
      </c>
      <c r="AI36" s="506">
        <v>4.9599999999999998E-2</v>
      </c>
      <c r="AJ36" s="506">
        <v>4.9599999999999998E-2</v>
      </c>
      <c r="AK36" s="506">
        <v>5.11E-2</v>
      </c>
      <c r="AL36" s="506">
        <v>5.11E-2</v>
      </c>
      <c r="AM36" s="506">
        <v>5.21E-2</v>
      </c>
      <c r="AN36" s="506">
        <v>5.21E-2</v>
      </c>
      <c r="AO36" s="506">
        <v>5.21E-2</v>
      </c>
      <c r="AP36" s="506">
        <v>5.3100000000000001E-2</v>
      </c>
      <c r="AQ36" s="506">
        <v>5.3100000000000001E-2</v>
      </c>
      <c r="AR36" s="506">
        <v>5.3100000000000001E-2</v>
      </c>
      <c r="AS36" s="506">
        <v>5.3100000000000001E-2</v>
      </c>
      <c r="AT36" s="506">
        <v>5.3100000000000001E-2</v>
      </c>
      <c r="AU36" s="506">
        <v>5.3100000000000001E-2</v>
      </c>
      <c r="AV36" s="506">
        <v>5.3100000000000001E-2</v>
      </c>
      <c r="AW36" s="506">
        <v>5.3100000000000001E-2</v>
      </c>
      <c r="AX36" s="506">
        <v>5.3100000000000001E-2</v>
      </c>
      <c r="AY36" s="506">
        <v>5.3100000000000001E-2</v>
      </c>
      <c r="AZ36" s="506">
        <v>5.3100000000000001E-2</v>
      </c>
      <c r="BA36" s="506">
        <v>5.3100000000000001E-2</v>
      </c>
      <c r="BB36" s="506">
        <v>5.3100000000000001E-2</v>
      </c>
      <c r="BC36" s="506">
        <v>5.3100000000000001E-2</v>
      </c>
      <c r="BD36" s="705">
        <v>5.3100000000000001E-2</v>
      </c>
      <c r="BE36" s="705">
        <v>5.3100000000000001E-2</v>
      </c>
      <c r="BF36" s="705">
        <v>5.3100000000000001E-2</v>
      </c>
      <c r="BG36" s="705">
        <v>5.3100000000000001E-2</v>
      </c>
      <c r="BH36" s="705">
        <v>5.3100000000000001E-2</v>
      </c>
      <c r="BI36" s="705">
        <v>5.3100000000000001E-2</v>
      </c>
      <c r="BJ36" s="494">
        <v>5.3600000000000002E-2</v>
      </c>
      <c r="BK36" s="494">
        <v>5.3600000000000002E-2</v>
      </c>
      <c r="BL36" s="494">
        <v>5.3600000000000002E-2</v>
      </c>
      <c r="BM36" s="494">
        <v>5.3600000000000002E-2</v>
      </c>
      <c r="BN36" s="494">
        <v>5.3600000000000002E-2</v>
      </c>
      <c r="BO36" s="494">
        <v>5.3600000000000002E-2</v>
      </c>
      <c r="BP36" s="494">
        <v>0.1036</v>
      </c>
      <c r="BQ36" s="494">
        <v>0.1036</v>
      </c>
      <c r="BR36" s="494">
        <v>0.1036</v>
      </c>
      <c r="BS36" s="494">
        <v>0.1036</v>
      </c>
      <c r="BT36" s="494">
        <v>0.1036</v>
      </c>
      <c r="BU36" s="494">
        <v>0.1036</v>
      </c>
      <c r="BV36" s="494">
        <v>0.1036</v>
      </c>
    </row>
    <row r="37" spans="1:74" ht="11.95" customHeight="1" x14ac:dyDescent="0.25">
      <c r="A37" s="327" t="s">
        <v>806</v>
      </c>
      <c r="B37" s="483" t="s">
        <v>1062</v>
      </c>
      <c r="C37" s="506">
        <v>1.2797000000000001</v>
      </c>
      <c r="D37" s="506">
        <v>1.2797000000000001</v>
      </c>
      <c r="E37" s="506">
        <v>1.2797000000000001</v>
      </c>
      <c r="F37" s="506">
        <v>1.2797000000000001</v>
      </c>
      <c r="G37" s="506">
        <v>1.2797000000000001</v>
      </c>
      <c r="H37" s="506">
        <v>1.2797000000000001</v>
      </c>
      <c r="I37" s="506">
        <v>1.2797000000000001</v>
      </c>
      <c r="J37" s="506">
        <v>1.2797000000000001</v>
      </c>
      <c r="K37" s="506">
        <v>1.2797000000000001</v>
      </c>
      <c r="L37" s="506">
        <v>1.2797000000000001</v>
      </c>
      <c r="M37" s="506">
        <v>1.2797000000000001</v>
      </c>
      <c r="N37" s="506">
        <v>1.2797000000000001</v>
      </c>
      <c r="O37" s="506">
        <v>1.2998000000000001</v>
      </c>
      <c r="P37" s="506">
        <v>1.2998000000000001</v>
      </c>
      <c r="Q37" s="506">
        <v>1.2998000000000001</v>
      </c>
      <c r="R37" s="506">
        <v>1.2998000000000001</v>
      </c>
      <c r="S37" s="506">
        <v>1.2998000000000001</v>
      </c>
      <c r="T37" s="506">
        <v>1.2998000000000001</v>
      </c>
      <c r="U37" s="506">
        <v>1.2998000000000001</v>
      </c>
      <c r="V37" s="506">
        <v>1.2998000000000001</v>
      </c>
      <c r="W37" s="506">
        <v>1.2998000000000001</v>
      </c>
      <c r="X37" s="506">
        <v>1.2998000000000001</v>
      </c>
      <c r="Y37" s="506">
        <v>1.2998000000000001</v>
      </c>
      <c r="Z37" s="506">
        <v>1.2998000000000001</v>
      </c>
      <c r="AA37" s="506">
        <v>1.2586999999999999</v>
      </c>
      <c r="AB37" s="506">
        <v>1.2586999999999999</v>
      </c>
      <c r="AC37" s="506">
        <v>1.2586999999999999</v>
      </c>
      <c r="AD37" s="506">
        <v>1.2586999999999999</v>
      </c>
      <c r="AE37" s="506">
        <v>1.2586999999999999</v>
      </c>
      <c r="AF37" s="506">
        <v>1.228</v>
      </c>
      <c r="AG37" s="506">
        <v>1.228</v>
      </c>
      <c r="AH37" s="506">
        <v>1.228</v>
      </c>
      <c r="AI37" s="506">
        <v>1.228</v>
      </c>
      <c r="AJ37" s="506">
        <v>1.228</v>
      </c>
      <c r="AK37" s="506">
        <v>1.228</v>
      </c>
      <c r="AL37" s="506">
        <v>1.228</v>
      </c>
      <c r="AM37" s="506">
        <v>1.2298</v>
      </c>
      <c r="AN37" s="506">
        <v>1.2298</v>
      </c>
      <c r="AO37" s="506">
        <v>1.2298</v>
      </c>
      <c r="AP37" s="506">
        <v>1.2566999999999999</v>
      </c>
      <c r="AQ37" s="506">
        <v>1.2566999999999999</v>
      </c>
      <c r="AR37" s="506">
        <v>1.2566999999999999</v>
      </c>
      <c r="AS37" s="506">
        <v>1.2566999999999999</v>
      </c>
      <c r="AT37" s="506">
        <v>1.2566999999999999</v>
      </c>
      <c r="AU37" s="506">
        <v>1.2566999999999999</v>
      </c>
      <c r="AV37" s="506">
        <v>1.2566999999999999</v>
      </c>
      <c r="AW37" s="506">
        <v>1.2566999999999999</v>
      </c>
      <c r="AX37" s="506">
        <v>1.2566999999999999</v>
      </c>
      <c r="AY37" s="506">
        <v>1.2535000000000001</v>
      </c>
      <c r="AZ37" s="506">
        <v>1.2535000000000001</v>
      </c>
      <c r="BA37" s="506">
        <v>1.2535000000000001</v>
      </c>
      <c r="BB37" s="506">
        <v>1.2535000000000001</v>
      </c>
      <c r="BC37" s="506">
        <v>1.2535000000000001</v>
      </c>
      <c r="BD37" s="705">
        <v>1.2535000000000001</v>
      </c>
      <c r="BE37" s="705">
        <v>1.2535000000000001</v>
      </c>
      <c r="BF37" s="705">
        <v>1.2535000000000001</v>
      </c>
      <c r="BG37" s="705">
        <v>1.2535000000000001</v>
      </c>
      <c r="BH37" s="705">
        <v>1.2535000000000001</v>
      </c>
      <c r="BI37" s="705">
        <v>1.2535000000000001</v>
      </c>
      <c r="BJ37" s="494">
        <v>1.2535000000000001</v>
      </c>
      <c r="BK37" s="494">
        <v>1.2535000000000001</v>
      </c>
      <c r="BL37" s="494">
        <v>1.2535000000000001</v>
      </c>
      <c r="BM37" s="494">
        <v>1.2535000000000001</v>
      </c>
      <c r="BN37" s="494">
        <v>1.2535000000000001</v>
      </c>
      <c r="BO37" s="494">
        <v>1.2535000000000001</v>
      </c>
      <c r="BP37" s="494">
        <v>1.2535000000000001</v>
      </c>
      <c r="BQ37" s="494">
        <v>1.2535000000000001</v>
      </c>
      <c r="BR37" s="494">
        <v>1.2736000000000001</v>
      </c>
      <c r="BS37" s="494">
        <v>1.2736000000000001</v>
      </c>
      <c r="BT37" s="494">
        <v>1.2736000000000001</v>
      </c>
      <c r="BU37" s="494">
        <v>1.2736000000000001</v>
      </c>
      <c r="BV37" s="494">
        <v>1.2969999999999999</v>
      </c>
    </row>
    <row r="38" spans="1:74" ht="11.95" customHeight="1" x14ac:dyDescent="0.25">
      <c r="A38" s="327"/>
      <c r="B38" s="326" t="s">
        <v>1065</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c r="AG38" s="507"/>
      <c r="AH38" s="507"/>
      <c r="AI38" s="507"/>
      <c r="AJ38" s="507"/>
      <c r="AK38" s="507"/>
      <c r="AL38" s="507"/>
      <c r="AM38" s="507"/>
      <c r="AN38" s="507"/>
      <c r="AO38" s="507"/>
      <c r="AP38" s="507"/>
      <c r="AQ38" s="507"/>
      <c r="AR38" s="507"/>
      <c r="AS38" s="507"/>
      <c r="AT38" s="507"/>
      <c r="AU38" s="507"/>
      <c r="AV38" s="507"/>
      <c r="AW38" s="507"/>
      <c r="AX38" s="507"/>
      <c r="AY38" s="507"/>
      <c r="AZ38" s="507"/>
      <c r="BA38" s="507"/>
      <c r="BB38" s="507"/>
      <c r="BC38" s="507"/>
      <c r="BD38" s="776"/>
      <c r="BE38" s="776"/>
      <c r="BF38" s="776"/>
      <c r="BG38" s="776"/>
      <c r="BH38" s="776"/>
      <c r="BI38" s="776"/>
      <c r="BJ38" s="512"/>
      <c r="BK38" s="512"/>
      <c r="BL38" s="512"/>
      <c r="BM38" s="512"/>
      <c r="BN38" s="512"/>
      <c r="BO38" s="512"/>
      <c r="BP38" s="512"/>
      <c r="BQ38" s="512"/>
      <c r="BR38" s="512"/>
      <c r="BS38" s="512"/>
      <c r="BT38" s="512"/>
      <c r="BU38" s="512"/>
      <c r="BV38" s="512"/>
    </row>
    <row r="39" spans="1:74" s="521" customFormat="1" ht="11.95" customHeight="1" x14ac:dyDescent="0.25">
      <c r="A39" s="520" t="s">
        <v>810</v>
      </c>
      <c r="B39" s="859" t="s">
        <v>1056</v>
      </c>
      <c r="C39" s="337">
        <v>23.742193</v>
      </c>
      <c r="D39" s="337">
        <v>24.026416000000001</v>
      </c>
      <c r="E39" s="337">
        <v>24.351240000000001</v>
      </c>
      <c r="F39" s="337">
        <v>24.658262000000001</v>
      </c>
      <c r="G39" s="337">
        <v>24.919912</v>
      </c>
      <c r="H39" s="337">
        <v>25.247999</v>
      </c>
      <c r="I39" s="337">
        <v>25.581581</v>
      </c>
      <c r="J39" s="337">
        <v>25.961963000000001</v>
      </c>
      <c r="K39" s="337">
        <v>26.251930000000002</v>
      </c>
      <c r="L39" s="337">
        <v>26.654520999999999</v>
      </c>
      <c r="M39" s="337">
        <v>27.027764999999999</v>
      </c>
      <c r="N39" s="337">
        <v>27.584778</v>
      </c>
      <c r="O39" s="337">
        <v>28.190121999999999</v>
      </c>
      <c r="P39" s="337">
        <v>28.529007</v>
      </c>
      <c r="Q39" s="337">
        <v>28.897286999999999</v>
      </c>
      <c r="R39" s="337">
        <v>29.338249000000001</v>
      </c>
      <c r="S39" s="337">
        <v>29.729969000000001</v>
      </c>
      <c r="T39" s="337">
        <v>30.341802000000001</v>
      </c>
      <c r="U39" s="337">
        <v>30.673596</v>
      </c>
      <c r="V39" s="337">
        <v>31.157551000000002</v>
      </c>
      <c r="W39" s="337">
        <v>31.52542</v>
      </c>
      <c r="X39" s="337">
        <v>31.928014999999998</v>
      </c>
      <c r="Y39" s="337">
        <v>32.393793000000002</v>
      </c>
      <c r="Z39" s="337">
        <v>33.080956</v>
      </c>
      <c r="AA39" s="337">
        <v>33.635080000000002</v>
      </c>
      <c r="AB39" s="337">
        <v>34.229838999999998</v>
      </c>
      <c r="AC39" s="337">
        <v>34.771704</v>
      </c>
      <c r="AD39" s="337">
        <v>35.264544999999998</v>
      </c>
      <c r="AE39" s="337">
        <v>35.779280999999997</v>
      </c>
      <c r="AF39" s="337">
        <v>36.321424</v>
      </c>
      <c r="AG39" s="337">
        <v>36.849044999999997</v>
      </c>
      <c r="AH39" s="337">
        <v>37.373382999999997</v>
      </c>
      <c r="AI39" s="337">
        <v>37.982647999999998</v>
      </c>
      <c r="AJ39" s="337">
        <v>38.539679</v>
      </c>
      <c r="AK39" s="337">
        <v>39.145741999999998</v>
      </c>
      <c r="AL39" s="337">
        <v>39.828018</v>
      </c>
      <c r="AM39" s="337">
        <v>40.442681</v>
      </c>
      <c r="AN39" s="337">
        <v>41.008308</v>
      </c>
      <c r="AO39" s="337">
        <v>41.588985999999998</v>
      </c>
      <c r="AP39" s="337">
        <v>42.188442000000002</v>
      </c>
      <c r="AQ39" s="337">
        <v>42.943486999999998</v>
      </c>
      <c r="AR39" s="337">
        <v>43.659309999999998</v>
      </c>
      <c r="AS39" s="337">
        <v>44.259798000000004</v>
      </c>
      <c r="AT39" s="337">
        <v>45.307195999999998</v>
      </c>
      <c r="AU39" s="337">
        <v>45.923296999999998</v>
      </c>
      <c r="AV39" s="337">
        <v>46.563237000000001</v>
      </c>
      <c r="AW39" s="337">
        <v>47.224916999999998</v>
      </c>
      <c r="AX39" s="337">
        <v>47.774679999999996</v>
      </c>
      <c r="AY39" s="337">
        <v>48.164344999999997</v>
      </c>
      <c r="AZ39" s="337">
        <v>48.741802999999997</v>
      </c>
      <c r="BA39" s="337">
        <v>49.170029999999997</v>
      </c>
      <c r="BB39" s="337">
        <v>49.578557000000004</v>
      </c>
      <c r="BC39" s="337">
        <v>50.194161999999999</v>
      </c>
      <c r="BD39" s="760">
        <v>50.535854</v>
      </c>
      <c r="BE39" s="760">
        <v>50.697920000000003</v>
      </c>
      <c r="BF39" s="760">
        <v>51.253408</v>
      </c>
      <c r="BG39" s="760">
        <v>51.857323000000001</v>
      </c>
      <c r="BH39" s="760">
        <v>52.410820000000001</v>
      </c>
      <c r="BI39" s="760">
        <v>52.966630000000002</v>
      </c>
      <c r="BJ39" s="500">
        <v>53.53396</v>
      </c>
      <c r="BK39" s="500">
        <v>54.104529999999997</v>
      </c>
      <c r="BL39" s="500">
        <v>54.678440000000002</v>
      </c>
      <c r="BM39" s="500">
        <v>55.256439999999998</v>
      </c>
      <c r="BN39" s="500">
        <v>55.838389999999997</v>
      </c>
      <c r="BO39" s="500">
        <v>56.424340000000001</v>
      </c>
      <c r="BP39" s="500">
        <v>57.014189999999999</v>
      </c>
      <c r="BQ39" s="500">
        <v>57.607840000000003</v>
      </c>
      <c r="BR39" s="500">
        <v>58.204990000000002</v>
      </c>
      <c r="BS39" s="500">
        <v>58.805540000000001</v>
      </c>
      <c r="BT39" s="500">
        <v>59.40981</v>
      </c>
      <c r="BU39" s="500">
        <v>60.01728</v>
      </c>
      <c r="BV39" s="500">
        <v>60.627609999999997</v>
      </c>
    </row>
    <row r="40" spans="1:74" ht="11.95" customHeight="1" x14ac:dyDescent="0.25">
      <c r="A40" s="327" t="s">
        <v>807</v>
      </c>
      <c r="B40" s="522" t="s">
        <v>1059</v>
      </c>
      <c r="C40" s="506">
        <v>14.622498999999999</v>
      </c>
      <c r="D40" s="506">
        <v>14.832188</v>
      </c>
      <c r="E40" s="506">
        <v>15.064244</v>
      </c>
      <c r="F40" s="506">
        <v>15.280556000000001</v>
      </c>
      <c r="G40" s="506">
        <v>15.472886000000001</v>
      </c>
      <c r="H40" s="506">
        <v>15.681653000000001</v>
      </c>
      <c r="I40" s="506">
        <v>15.898906999999999</v>
      </c>
      <c r="J40" s="506">
        <v>16.129619000000002</v>
      </c>
      <c r="K40" s="506">
        <v>16.364021999999999</v>
      </c>
      <c r="L40" s="506">
        <v>16.635429999999999</v>
      </c>
      <c r="M40" s="506">
        <v>16.884810000000002</v>
      </c>
      <c r="N40" s="506">
        <v>17.163338</v>
      </c>
      <c r="O40" s="506">
        <v>17.531521999999999</v>
      </c>
      <c r="P40" s="506">
        <v>17.807316</v>
      </c>
      <c r="Q40" s="506">
        <v>18.047788000000001</v>
      </c>
      <c r="R40" s="506">
        <v>18.392358000000002</v>
      </c>
      <c r="S40" s="506">
        <v>18.678294999999999</v>
      </c>
      <c r="T40" s="506">
        <v>19.119073</v>
      </c>
      <c r="U40" s="506">
        <v>19.403939999999999</v>
      </c>
      <c r="V40" s="506">
        <v>19.744788</v>
      </c>
      <c r="W40" s="506">
        <v>20.053785000000001</v>
      </c>
      <c r="X40" s="506">
        <v>20.370718</v>
      </c>
      <c r="Y40" s="506">
        <v>20.682724</v>
      </c>
      <c r="Z40" s="506">
        <v>21.116185000000002</v>
      </c>
      <c r="AA40" s="506">
        <v>21.342507999999999</v>
      </c>
      <c r="AB40" s="506">
        <v>21.777138999999998</v>
      </c>
      <c r="AC40" s="506">
        <v>22.187647999999999</v>
      </c>
      <c r="AD40" s="506">
        <v>22.604019999999998</v>
      </c>
      <c r="AE40" s="506">
        <v>22.993120000000001</v>
      </c>
      <c r="AF40" s="506">
        <v>23.394763999999999</v>
      </c>
      <c r="AG40" s="506">
        <v>23.816818000000001</v>
      </c>
      <c r="AH40" s="506">
        <v>24.279709</v>
      </c>
      <c r="AI40" s="506">
        <v>24.735551999999998</v>
      </c>
      <c r="AJ40" s="506">
        <v>25.241482999999999</v>
      </c>
      <c r="AK40" s="506">
        <v>25.727995</v>
      </c>
      <c r="AL40" s="506">
        <v>26.29401</v>
      </c>
      <c r="AM40" s="506">
        <v>26.741139</v>
      </c>
      <c r="AN40" s="506">
        <v>27.199214999999999</v>
      </c>
      <c r="AO40" s="506">
        <v>27.683588</v>
      </c>
      <c r="AP40" s="506">
        <v>28.127364</v>
      </c>
      <c r="AQ40" s="506">
        <v>28.745605999999999</v>
      </c>
      <c r="AR40" s="506">
        <v>29.380728000000001</v>
      </c>
      <c r="AS40" s="506">
        <v>29.900759000000001</v>
      </c>
      <c r="AT40" s="506">
        <v>30.758519</v>
      </c>
      <c r="AU40" s="506">
        <v>31.220016000000001</v>
      </c>
      <c r="AV40" s="506">
        <v>31.738132</v>
      </c>
      <c r="AW40" s="506">
        <v>32.195846000000003</v>
      </c>
      <c r="AX40" s="506">
        <v>32.611266000000001</v>
      </c>
      <c r="AY40" s="506">
        <v>32.849086999999997</v>
      </c>
      <c r="AZ40" s="506">
        <v>33.264187999999997</v>
      </c>
      <c r="BA40" s="506">
        <v>33.581392000000001</v>
      </c>
      <c r="BB40" s="506">
        <v>33.860007000000003</v>
      </c>
      <c r="BC40" s="506">
        <v>34.197341000000002</v>
      </c>
      <c r="BD40" s="705">
        <v>34.426056000000003</v>
      </c>
      <c r="BE40" s="705">
        <v>34.488779000000001</v>
      </c>
      <c r="BF40" s="705">
        <v>34.900964000000002</v>
      </c>
      <c r="BG40" s="705">
        <v>35.253923</v>
      </c>
      <c r="BH40" s="705">
        <v>35.640549999999998</v>
      </c>
      <c r="BI40" s="705">
        <v>36.029699999999998</v>
      </c>
      <c r="BJ40" s="494">
        <v>36.42127</v>
      </c>
      <c r="BK40" s="494">
        <v>36.815109999999997</v>
      </c>
      <c r="BL40" s="494">
        <v>37.21143</v>
      </c>
      <c r="BM40" s="494">
        <v>37.61027</v>
      </c>
      <c r="BN40" s="494">
        <v>38.01153</v>
      </c>
      <c r="BO40" s="494">
        <v>38.41534</v>
      </c>
      <c r="BP40" s="494">
        <v>38.821570000000001</v>
      </c>
      <c r="BQ40" s="494">
        <v>39.230139999999999</v>
      </c>
      <c r="BR40" s="494">
        <v>39.640729999999998</v>
      </c>
      <c r="BS40" s="494">
        <v>40.053280000000001</v>
      </c>
      <c r="BT40" s="494">
        <v>40.468060000000001</v>
      </c>
      <c r="BU40" s="494">
        <v>40.884590000000003</v>
      </c>
      <c r="BV40" s="494">
        <v>41.30256</v>
      </c>
    </row>
    <row r="41" spans="1:74" ht="11.95" customHeight="1" x14ac:dyDescent="0.25">
      <c r="A41" s="327" t="s">
        <v>808</v>
      </c>
      <c r="B41" s="522" t="s">
        <v>1006</v>
      </c>
      <c r="C41" s="506">
        <v>7.3020889999999996</v>
      </c>
      <c r="D41" s="506">
        <v>7.3553490000000004</v>
      </c>
      <c r="E41" s="506">
        <v>7.4264140000000003</v>
      </c>
      <c r="F41" s="506">
        <v>7.508483</v>
      </c>
      <c r="G41" s="506">
        <v>7.5631779999999997</v>
      </c>
      <c r="H41" s="506">
        <v>7.6413729999999997</v>
      </c>
      <c r="I41" s="506">
        <v>7.7291679999999996</v>
      </c>
      <c r="J41" s="506">
        <v>7.8628439999999999</v>
      </c>
      <c r="K41" s="506">
        <v>7.9090610000000003</v>
      </c>
      <c r="L41" s="506">
        <v>8.0205160000000006</v>
      </c>
      <c r="M41" s="506">
        <v>8.1277530000000002</v>
      </c>
      <c r="N41" s="506">
        <v>8.3760929999999991</v>
      </c>
      <c r="O41" s="506">
        <v>8.6013950000000001</v>
      </c>
      <c r="P41" s="506">
        <v>8.6453340000000001</v>
      </c>
      <c r="Q41" s="506">
        <v>8.7521149999999999</v>
      </c>
      <c r="R41" s="506">
        <v>8.837256</v>
      </c>
      <c r="S41" s="506">
        <v>8.9246020000000001</v>
      </c>
      <c r="T41" s="506">
        <v>9.0768020000000007</v>
      </c>
      <c r="U41" s="506">
        <v>9.1320320000000006</v>
      </c>
      <c r="V41" s="506">
        <v>9.2575679999999991</v>
      </c>
      <c r="W41" s="506">
        <v>9.2944750000000003</v>
      </c>
      <c r="X41" s="506">
        <v>9.3723539999999996</v>
      </c>
      <c r="Y41" s="506">
        <v>9.5120109999999993</v>
      </c>
      <c r="Z41" s="506">
        <v>9.7520340000000001</v>
      </c>
      <c r="AA41" s="506">
        <v>10.082924999999999</v>
      </c>
      <c r="AB41" s="506">
        <v>10.239179999999999</v>
      </c>
      <c r="AC41" s="506">
        <v>10.36327</v>
      </c>
      <c r="AD41" s="506">
        <v>10.42977</v>
      </c>
      <c r="AE41" s="506">
        <v>10.550326</v>
      </c>
      <c r="AF41" s="506">
        <v>10.681072</v>
      </c>
      <c r="AG41" s="506">
        <v>10.780798000000001</v>
      </c>
      <c r="AH41" s="506">
        <v>10.833050999999999</v>
      </c>
      <c r="AI41" s="506">
        <v>10.976637999999999</v>
      </c>
      <c r="AJ41" s="506">
        <v>11.003876</v>
      </c>
      <c r="AK41" s="506">
        <v>11.117277</v>
      </c>
      <c r="AL41" s="506">
        <v>11.212300000000001</v>
      </c>
      <c r="AM41" s="506">
        <v>11.361007000000001</v>
      </c>
      <c r="AN41" s="506">
        <v>11.464456999999999</v>
      </c>
      <c r="AO41" s="506">
        <v>11.544290999999999</v>
      </c>
      <c r="AP41" s="506">
        <v>11.647169999999999</v>
      </c>
      <c r="AQ41" s="506">
        <v>11.781696</v>
      </c>
      <c r="AR41" s="506">
        <v>11.849761000000001</v>
      </c>
      <c r="AS41" s="506">
        <v>11.921058</v>
      </c>
      <c r="AT41" s="506">
        <v>12.100559000000001</v>
      </c>
      <c r="AU41" s="506">
        <v>12.236625</v>
      </c>
      <c r="AV41" s="506">
        <v>12.325791000000001</v>
      </c>
      <c r="AW41" s="506">
        <v>12.478887</v>
      </c>
      <c r="AX41" s="506">
        <v>12.605149000000001</v>
      </c>
      <c r="AY41" s="506">
        <v>12.753940999999999</v>
      </c>
      <c r="AZ41" s="506">
        <v>12.889524</v>
      </c>
      <c r="BA41" s="506">
        <v>12.993394</v>
      </c>
      <c r="BB41" s="506">
        <v>13.107457999999999</v>
      </c>
      <c r="BC41" s="506">
        <v>13.406587</v>
      </c>
      <c r="BD41" s="705">
        <v>13.513415999999999</v>
      </c>
      <c r="BE41" s="705">
        <v>13.609432</v>
      </c>
      <c r="BF41" s="705">
        <v>13.735105000000001</v>
      </c>
      <c r="BG41" s="705">
        <v>13.910928999999999</v>
      </c>
      <c r="BH41" s="705">
        <v>14.05824</v>
      </c>
      <c r="BI41" s="705">
        <v>14.20533</v>
      </c>
      <c r="BJ41" s="494">
        <v>14.36115</v>
      </c>
      <c r="BK41" s="494">
        <v>14.51792</v>
      </c>
      <c r="BL41" s="494">
        <v>14.675509999999999</v>
      </c>
      <c r="BM41" s="494">
        <v>14.8346</v>
      </c>
      <c r="BN41" s="494">
        <v>14.995150000000001</v>
      </c>
      <c r="BO41" s="494">
        <v>15.1571</v>
      </c>
      <c r="BP41" s="494">
        <v>15.320460000000001</v>
      </c>
      <c r="BQ41" s="494">
        <v>15.48523</v>
      </c>
      <c r="BR41" s="494">
        <v>15.65141</v>
      </c>
      <c r="BS41" s="494">
        <v>15.818989999999999</v>
      </c>
      <c r="BT41" s="494">
        <v>15.98798</v>
      </c>
      <c r="BU41" s="494">
        <v>16.158359999999998</v>
      </c>
      <c r="BV41" s="494">
        <v>16.330110000000001</v>
      </c>
    </row>
    <row r="42" spans="1:74" s="858" customFormat="1" ht="11.95" customHeight="1" x14ac:dyDescent="0.25">
      <c r="A42" s="327" t="s">
        <v>809</v>
      </c>
      <c r="B42" s="860" t="s">
        <v>1005</v>
      </c>
      <c r="C42" s="508">
        <v>1.8176049999999999</v>
      </c>
      <c r="D42" s="508">
        <v>1.8388789999999999</v>
      </c>
      <c r="E42" s="508">
        <v>1.860582</v>
      </c>
      <c r="F42" s="508">
        <v>1.8692230000000001</v>
      </c>
      <c r="G42" s="508">
        <v>1.883848</v>
      </c>
      <c r="H42" s="508">
        <v>1.924973</v>
      </c>
      <c r="I42" s="508">
        <v>1.953506</v>
      </c>
      <c r="J42" s="508">
        <v>1.9695</v>
      </c>
      <c r="K42" s="508">
        <v>1.978847</v>
      </c>
      <c r="L42" s="508">
        <v>1.998575</v>
      </c>
      <c r="M42" s="508">
        <v>2.0152019999999999</v>
      </c>
      <c r="N42" s="508">
        <v>2.045347</v>
      </c>
      <c r="O42" s="508">
        <v>2.0572050000000002</v>
      </c>
      <c r="P42" s="508">
        <v>2.0763569999999998</v>
      </c>
      <c r="Q42" s="508">
        <v>2.0973839999999999</v>
      </c>
      <c r="R42" s="508">
        <v>2.108635</v>
      </c>
      <c r="S42" s="508">
        <v>2.1270720000000001</v>
      </c>
      <c r="T42" s="508">
        <v>2.1459269999999999</v>
      </c>
      <c r="U42" s="508">
        <v>2.1376240000000002</v>
      </c>
      <c r="V42" s="508">
        <v>2.155195</v>
      </c>
      <c r="W42" s="508">
        <v>2.1771600000000002</v>
      </c>
      <c r="X42" s="508">
        <v>2.1849430000000001</v>
      </c>
      <c r="Y42" s="508">
        <v>2.199058</v>
      </c>
      <c r="Z42" s="508">
        <v>2.2127370000000002</v>
      </c>
      <c r="AA42" s="508">
        <v>2.2096469999999999</v>
      </c>
      <c r="AB42" s="508">
        <v>2.2135199999999999</v>
      </c>
      <c r="AC42" s="508">
        <v>2.2207859999999999</v>
      </c>
      <c r="AD42" s="508">
        <v>2.2307549999999998</v>
      </c>
      <c r="AE42" s="508">
        <v>2.2358349999999998</v>
      </c>
      <c r="AF42" s="508">
        <v>2.2455880000000001</v>
      </c>
      <c r="AG42" s="508">
        <v>2.2514289999999999</v>
      </c>
      <c r="AH42" s="508">
        <v>2.2606229999999998</v>
      </c>
      <c r="AI42" s="508">
        <v>2.2704580000000001</v>
      </c>
      <c r="AJ42" s="508">
        <v>2.2943199999999999</v>
      </c>
      <c r="AK42" s="508">
        <v>2.3004699999999998</v>
      </c>
      <c r="AL42" s="508">
        <v>2.3217080000000001</v>
      </c>
      <c r="AM42" s="508">
        <v>2.340535</v>
      </c>
      <c r="AN42" s="508">
        <v>2.3446359999999999</v>
      </c>
      <c r="AO42" s="508">
        <v>2.3611070000000001</v>
      </c>
      <c r="AP42" s="508">
        <v>2.4139080000000002</v>
      </c>
      <c r="AQ42" s="508">
        <v>2.416185</v>
      </c>
      <c r="AR42" s="508">
        <v>2.4288210000000001</v>
      </c>
      <c r="AS42" s="508">
        <v>2.4379810000000002</v>
      </c>
      <c r="AT42" s="508">
        <v>2.448118</v>
      </c>
      <c r="AU42" s="508">
        <v>2.466656</v>
      </c>
      <c r="AV42" s="508">
        <v>2.499314</v>
      </c>
      <c r="AW42" s="508">
        <v>2.5501839999999998</v>
      </c>
      <c r="AX42" s="508">
        <v>2.558265</v>
      </c>
      <c r="AY42" s="508">
        <v>2.5613169999999998</v>
      </c>
      <c r="AZ42" s="508">
        <v>2.5880909999999999</v>
      </c>
      <c r="BA42" s="508">
        <v>2.5952440000000001</v>
      </c>
      <c r="BB42" s="508">
        <v>2.6110920000000002</v>
      </c>
      <c r="BC42" s="508">
        <v>2.5902340000000001</v>
      </c>
      <c r="BD42" s="777">
        <v>2.5963820000000002</v>
      </c>
      <c r="BE42" s="777">
        <v>2.5997089999999998</v>
      </c>
      <c r="BF42" s="777">
        <v>2.6173389999999999</v>
      </c>
      <c r="BG42" s="777">
        <v>2.6924709999999998</v>
      </c>
      <c r="BH42" s="777">
        <v>2.7120359999999999</v>
      </c>
      <c r="BI42" s="777">
        <v>2.7315960000000001</v>
      </c>
      <c r="BJ42" s="497">
        <v>2.7515299999999998</v>
      </c>
      <c r="BK42" s="497">
        <v>2.7715010000000002</v>
      </c>
      <c r="BL42" s="497">
        <v>2.7915070000000002</v>
      </c>
      <c r="BM42" s="497">
        <v>2.8115779999999999</v>
      </c>
      <c r="BN42" s="497">
        <v>2.8317109999999999</v>
      </c>
      <c r="BO42" s="497">
        <v>2.8519049999999999</v>
      </c>
      <c r="BP42" s="497">
        <v>2.8721580000000002</v>
      </c>
      <c r="BQ42" s="497">
        <v>2.8924720000000002</v>
      </c>
      <c r="BR42" s="497">
        <v>2.9128470000000002</v>
      </c>
      <c r="BS42" s="497">
        <v>2.9332820000000002</v>
      </c>
      <c r="BT42" s="497">
        <v>2.9537770000000001</v>
      </c>
      <c r="BU42" s="497">
        <v>2.974332</v>
      </c>
      <c r="BV42" s="497">
        <v>2.994945</v>
      </c>
    </row>
    <row r="43" spans="1:74" ht="11.95" customHeight="1" x14ac:dyDescent="0.25">
      <c r="A43" s="327"/>
      <c r="B43" s="1087" t="s">
        <v>1478</v>
      </c>
      <c r="C43" s="1088"/>
      <c r="D43" s="1088"/>
      <c r="E43" s="1088"/>
      <c r="F43" s="1088"/>
      <c r="G43" s="1088"/>
      <c r="H43" s="1088"/>
      <c r="I43" s="1088"/>
      <c r="J43" s="1088"/>
      <c r="K43" s="1088"/>
      <c r="L43" s="1088"/>
      <c r="M43" s="1088"/>
      <c r="N43" s="1088"/>
      <c r="O43" s="1088"/>
      <c r="P43" s="1088"/>
      <c r="Q43" s="1089"/>
      <c r="R43" s="337"/>
      <c r="S43" s="337"/>
      <c r="T43" s="337"/>
      <c r="U43" s="337"/>
      <c r="V43" s="337"/>
      <c r="W43" s="337"/>
      <c r="X43" s="337"/>
      <c r="Y43" s="337"/>
      <c r="Z43" s="337"/>
      <c r="AA43" s="337"/>
      <c r="AB43" s="337"/>
      <c r="AC43" s="338"/>
      <c r="AD43" s="338"/>
      <c r="AE43" s="338"/>
      <c r="AF43" s="338"/>
      <c r="AG43" s="338"/>
      <c r="AH43" s="338"/>
      <c r="AI43" s="338"/>
      <c r="AJ43" s="338"/>
      <c r="AK43" s="338"/>
      <c r="AL43" s="338"/>
      <c r="AM43" s="338"/>
      <c r="AN43" s="338"/>
      <c r="AO43" s="338"/>
      <c r="AP43" s="338"/>
      <c r="AQ43" s="338"/>
      <c r="AR43" s="338"/>
      <c r="AS43" s="338"/>
      <c r="AT43" s="338"/>
      <c r="AU43" s="338"/>
      <c r="AV43" s="338"/>
      <c r="AW43" s="338"/>
      <c r="AX43" s="338"/>
      <c r="AY43" s="338"/>
      <c r="AZ43" s="338"/>
      <c r="BA43" s="338"/>
      <c r="BB43" s="338"/>
      <c r="BC43" s="338"/>
      <c r="BD43" s="791"/>
      <c r="BE43" s="791"/>
      <c r="BF43" s="791"/>
      <c r="BG43" s="791"/>
      <c r="BH43" s="791"/>
      <c r="BI43" s="791"/>
      <c r="BJ43" s="338"/>
      <c r="BK43" s="338"/>
      <c r="BL43" s="338"/>
      <c r="BM43" s="338"/>
      <c r="BN43" s="338"/>
      <c r="BO43" s="338"/>
      <c r="BP43" s="338"/>
      <c r="BQ43" s="338"/>
      <c r="BR43" s="338"/>
      <c r="BS43" s="338"/>
      <c r="BT43" s="338"/>
      <c r="BU43" s="338"/>
      <c r="BV43" s="338"/>
    </row>
    <row r="44" spans="1:74" ht="11.95" customHeight="1" x14ac:dyDescent="0.25">
      <c r="A44" s="327"/>
      <c r="B44" s="363" t="s">
        <v>826</v>
      </c>
      <c r="C44" s="363"/>
      <c r="D44" s="363"/>
      <c r="E44" s="363"/>
      <c r="F44" s="363"/>
      <c r="G44" s="363"/>
      <c r="H44" s="611"/>
      <c r="I44" s="363"/>
      <c r="J44" s="363"/>
      <c r="K44" s="363"/>
      <c r="L44" s="363"/>
      <c r="M44" s="363"/>
      <c r="N44" s="363"/>
      <c r="O44" s="363"/>
      <c r="P44" s="363"/>
      <c r="Q44" s="363"/>
      <c r="R44" s="337"/>
      <c r="S44" s="337"/>
      <c r="T44" s="337"/>
      <c r="U44" s="337"/>
      <c r="V44" s="337"/>
      <c r="W44" s="337"/>
      <c r="X44" s="337"/>
      <c r="Y44" s="337"/>
      <c r="Z44" s="337"/>
      <c r="AA44" s="337"/>
      <c r="AB44" s="337"/>
      <c r="AC44" s="338"/>
      <c r="AD44" s="338"/>
      <c r="AE44" s="338"/>
      <c r="AF44" s="338"/>
      <c r="AG44" s="338"/>
      <c r="AH44" s="338"/>
      <c r="AI44" s="338"/>
      <c r="AJ44" s="338"/>
      <c r="AK44" s="338"/>
      <c r="AL44" s="338"/>
      <c r="AM44" s="338"/>
      <c r="AN44" s="338"/>
      <c r="AO44" s="338"/>
      <c r="AP44" s="338"/>
      <c r="AQ44" s="338"/>
      <c r="AR44" s="338"/>
      <c r="AS44" s="338"/>
      <c r="AT44" s="338"/>
      <c r="AU44" s="338"/>
      <c r="AV44" s="338"/>
      <c r="AW44" s="338"/>
      <c r="AX44" s="338"/>
      <c r="AY44" s="338"/>
      <c r="AZ44" s="338"/>
      <c r="BA44" s="338"/>
      <c r="BB44" s="338"/>
      <c r="BC44" s="338"/>
      <c r="BD44" s="791"/>
      <c r="BE44" s="791"/>
      <c r="BF44" s="791"/>
      <c r="BG44" s="791"/>
      <c r="BH44" s="791"/>
      <c r="BI44" s="791"/>
      <c r="BJ44" s="338"/>
      <c r="BK44" s="338"/>
      <c r="BL44" s="338"/>
      <c r="BM44" s="338"/>
      <c r="BN44" s="338"/>
      <c r="BO44" s="338"/>
      <c r="BP44" s="338"/>
      <c r="BQ44" s="338"/>
      <c r="BR44" s="338"/>
      <c r="BS44" s="338"/>
      <c r="BT44" s="338"/>
      <c r="BU44" s="338"/>
      <c r="BV44" s="338"/>
    </row>
    <row r="45" spans="1:74" ht="11.95" customHeight="1" x14ac:dyDescent="0.25">
      <c r="A45" s="327"/>
      <c r="B45" s="997" t="str">
        <f>Dates!$G$2</f>
        <v>EIA completed modeling and analysis for this report on Thursday, December 5, 2024.</v>
      </c>
      <c r="C45" s="998"/>
      <c r="D45" s="998"/>
      <c r="E45" s="998"/>
      <c r="F45" s="998"/>
      <c r="G45" s="998"/>
      <c r="H45" s="998"/>
      <c r="I45" s="998"/>
      <c r="J45" s="998"/>
      <c r="K45" s="998"/>
      <c r="L45" s="998"/>
      <c r="M45" s="998"/>
      <c r="N45" s="998"/>
      <c r="O45" s="998"/>
      <c r="P45" s="998"/>
      <c r="Q45" s="998"/>
      <c r="R45" s="337"/>
      <c r="S45" s="337"/>
      <c r="T45" s="337"/>
      <c r="U45" s="337"/>
      <c r="V45" s="337"/>
      <c r="W45" s="337"/>
      <c r="X45" s="337"/>
      <c r="Y45" s="337"/>
      <c r="Z45" s="337"/>
      <c r="AA45" s="337"/>
      <c r="AB45" s="337"/>
      <c r="AC45" s="338"/>
      <c r="AD45" s="338"/>
      <c r="AE45" s="338"/>
      <c r="AF45" s="338"/>
      <c r="AG45" s="338"/>
      <c r="AH45" s="338"/>
      <c r="AI45" s="338"/>
      <c r="AJ45" s="338"/>
      <c r="AK45" s="338"/>
      <c r="AL45" s="338"/>
      <c r="AM45" s="338"/>
      <c r="AN45" s="338"/>
      <c r="AO45" s="338"/>
      <c r="AP45" s="338"/>
      <c r="AQ45" s="338"/>
      <c r="AR45" s="338"/>
      <c r="AS45" s="338"/>
      <c r="AT45" s="338"/>
      <c r="AU45" s="338"/>
      <c r="AV45" s="338"/>
      <c r="AW45" s="338"/>
      <c r="AX45" s="338"/>
      <c r="AY45" s="338"/>
      <c r="AZ45" s="338"/>
      <c r="BA45" s="338"/>
      <c r="BB45" s="338"/>
      <c r="BC45" s="338"/>
      <c r="BD45" s="791"/>
      <c r="BE45" s="791"/>
      <c r="BF45" s="791"/>
      <c r="BG45" s="791"/>
      <c r="BH45" s="791"/>
      <c r="BI45" s="791"/>
      <c r="BJ45" s="338"/>
      <c r="BK45" s="338"/>
      <c r="BL45" s="338"/>
      <c r="BM45" s="338"/>
      <c r="BN45" s="338"/>
      <c r="BO45" s="338"/>
      <c r="BP45" s="338"/>
      <c r="BQ45" s="338"/>
      <c r="BR45" s="338"/>
      <c r="BS45" s="338"/>
      <c r="BT45" s="338"/>
      <c r="BU45" s="338"/>
      <c r="BV45" s="338"/>
    </row>
    <row r="46" spans="1:74" ht="11.95" customHeight="1" x14ac:dyDescent="0.25">
      <c r="A46" s="327"/>
      <c r="B46" s="1099" t="s">
        <v>1442</v>
      </c>
      <c r="C46" s="1100"/>
      <c r="D46" s="1100"/>
      <c r="E46" s="1100"/>
      <c r="F46" s="1100"/>
      <c r="G46" s="1100"/>
      <c r="H46" s="1100"/>
      <c r="I46" s="1100"/>
      <c r="J46" s="1100"/>
      <c r="K46" s="1100"/>
      <c r="L46" s="1100"/>
      <c r="M46" s="1100"/>
      <c r="N46" s="1100"/>
      <c r="O46" s="1100"/>
      <c r="P46" s="1100"/>
      <c r="Q46" s="1100"/>
      <c r="R46" s="337"/>
      <c r="S46" s="337"/>
      <c r="T46" s="337"/>
      <c r="U46" s="337"/>
      <c r="V46" s="337"/>
      <c r="W46" s="337"/>
      <c r="X46" s="337"/>
      <c r="Y46" s="337"/>
      <c r="Z46" s="337"/>
      <c r="AA46" s="337"/>
      <c r="AB46" s="337"/>
      <c r="AC46" s="338"/>
      <c r="AD46" s="338"/>
      <c r="AE46" s="338"/>
      <c r="AF46" s="338"/>
      <c r="AG46" s="338"/>
      <c r="AH46" s="338"/>
      <c r="AI46" s="338"/>
      <c r="AJ46" s="338"/>
      <c r="AK46" s="338"/>
      <c r="AL46" s="338"/>
      <c r="AM46" s="338"/>
      <c r="AN46" s="338"/>
      <c r="AO46" s="338"/>
      <c r="AP46" s="338"/>
      <c r="AQ46" s="338"/>
      <c r="AR46" s="338"/>
      <c r="AS46" s="338"/>
      <c r="AT46" s="338"/>
      <c r="AU46" s="338"/>
      <c r="AV46" s="338"/>
      <c r="AW46" s="338"/>
      <c r="AX46" s="338"/>
      <c r="AY46" s="338"/>
      <c r="AZ46" s="338"/>
      <c r="BA46" s="338"/>
      <c r="BB46" s="338"/>
      <c r="BC46" s="338"/>
      <c r="BD46" s="791"/>
      <c r="BE46" s="791"/>
      <c r="BF46" s="791"/>
      <c r="BG46" s="791"/>
      <c r="BH46" s="791"/>
      <c r="BI46" s="791"/>
      <c r="BJ46" s="338"/>
      <c r="BK46" s="338"/>
      <c r="BL46" s="338"/>
      <c r="BM46" s="338"/>
      <c r="BN46" s="338"/>
      <c r="BO46" s="338"/>
      <c r="BP46" s="338"/>
      <c r="BQ46" s="338"/>
      <c r="BR46" s="338"/>
      <c r="BS46" s="338"/>
      <c r="BT46" s="338"/>
      <c r="BU46" s="338"/>
      <c r="BV46" s="338"/>
    </row>
    <row r="47" spans="1:74" ht="11.95" customHeight="1" x14ac:dyDescent="0.25">
      <c r="A47" s="327"/>
      <c r="B47" s="1087" t="s">
        <v>1473</v>
      </c>
      <c r="C47" s="1088"/>
      <c r="D47" s="1088"/>
      <c r="E47" s="1088"/>
      <c r="F47" s="1088"/>
      <c r="G47" s="1088"/>
      <c r="H47" s="1088"/>
      <c r="I47" s="1088"/>
      <c r="J47" s="1088"/>
      <c r="K47" s="1088"/>
      <c r="L47" s="1088"/>
      <c r="M47" s="1088"/>
      <c r="N47" s="1088"/>
      <c r="O47" s="1088"/>
      <c r="P47" s="1088"/>
      <c r="Q47" s="1089"/>
      <c r="R47" s="337"/>
      <c r="S47" s="337"/>
      <c r="T47" s="337"/>
      <c r="U47" s="337"/>
      <c r="V47" s="337"/>
      <c r="W47" s="337"/>
      <c r="X47" s="337"/>
      <c r="Y47" s="337"/>
      <c r="Z47" s="337"/>
      <c r="AA47" s="337"/>
      <c r="AB47" s="337"/>
      <c r="AC47" s="338"/>
      <c r="AD47" s="338"/>
      <c r="AE47" s="338"/>
      <c r="AF47" s="338"/>
      <c r="AG47" s="338"/>
      <c r="AH47" s="338"/>
      <c r="AI47" s="338"/>
      <c r="AJ47" s="338"/>
      <c r="AK47" s="338"/>
      <c r="AL47" s="338"/>
      <c r="AM47" s="338"/>
      <c r="AN47" s="338"/>
      <c r="AO47" s="338"/>
      <c r="AP47" s="338"/>
      <c r="AQ47" s="338"/>
      <c r="AR47" s="338"/>
      <c r="AS47" s="338"/>
      <c r="AT47" s="338"/>
      <c r="AU47" s="338"/>
      <c r="AV47" s="338"/>
      <c r="AW47" s="338"/>
      <c r="AX47" s="338"/>
      <c r="AY47" s="338"/>
      <c r="AZ47" s="338"/>
      <c r="BA47" s="338"/>
      <c r="BB47" s="338"/>
      <c r="BC47" s="338"/>
      <c r="BD47" s="791"/>
      <c r="BE47" s="791"/>
      <c r="BF47" s="791"/>
      <c r="BG47" s="791"/>
      <c r="BH47" s="791"/>
      <c r="BI47" s="791"/>
      <c r="BJ47" s="338"/>
      <c r="BK47" s="338"/>
      <c r="BL47" s="338"/>
      <c r="BM47" s="338"/>
      <c r="BN47" s="338"/>
      <c r="BO47" s="338"/>
      <c r="BP47" s="338"/>
      <c r="BQ47" s="338"/>
      <c r="BR47" s="338"/>
      <c r="BS47" s="338"/>
      <c r="BT47" s="338"/>
      <c r="BU47" s="338"/>
      <c r="BV47" s="338"/>
    </row>
    <row r="48" spans="1:74" ht="11.95" customHeight="1" x14ac:dyDescent="0.25">
      <c r="A48" s="327"/>
      <c r="B48" s="1087" t="s">
        <v>1474</v>
      </c>
      <c r="C48" s="1088"/>
      <c r="D48" s="1088"/>
      <c r="E48" s="1088"/>
      <c r="F48" s="1088"/>
      <c r="G48" s="1088"/>
      <c r="H48" s="1088"/>
      <c r="I48" s="1088"/>
      <c r="J48" s="1088"/>
      <c r="K48" s="1088"/>
      <c r="L48" s="1088"/>
      <c r="M48" s="1088"/>
      <c r="N48" s="1088"/>
      <c r="O48" s="1088"/>
      <c r="P48" s="1088"/>
      <c r="Q48" s="1089"/>
      <c r="R48" s="337"/>
      <c r="S48" s="337"/>
      <c r="T48" s="337"/>
      <c r="U48" s="337"/>
      <c r="V48" s="337"/>
      <c r="W48" s="337"/>
      <c r="X48" s="337"/>
      <c r="Y48" s="337"/>
      <c r="Z48" s="337"/>
      <c r="AA48" s="337"/>
      <c r="AB48" s="337"/>
      <c r="AC48" s="338"/>
      <c r="AD48" s="338"/>
      <c r="AE48" s="338"/>
      <c r="AF48" s="338"/>
      <c r="AG48" s="338"/>
      <c r="AH48" s="338"/>
      <c r="AI48" s="338"/>
      <c r="AJ48" s="338"/>
      <c r="AK48" s="338"/>
      <c r="AL48" s="338"/>
      <c r="AM48" s="338"/>
      <c r="AN48" s="338"/>
      <c r="AO48" s="338"/>
      <c r="AP48" s="338"/>
      <c r="AQ48" s="338"/>
      <c r="AR48" s="338"/>
      <c r="AS48" s="338"/>
      <c r="AT48" s="338"/>
      <c r="AU48" s="338"/>
      <c r="AV48" s="338"/>
      <c r="AW48" s="338"/>
      <c r="AX48" s="338"/>
      <c r="AY48" s="338"/>
      <c r="AZ48" s="338"/>
      <c r="BA48" s="338"/>
      <c r="BB48" s="338"/>
      <c r="BC48" s="338"/>
      <c r="BD48" s="791"/>
      <c r="BE48" s="791"/>
      <c r="BF48" s="791"/>
      <c r="BG48" s="791"/>
      <c r="BH48" s="791"/>
      <c r="BI48" s="791"/>
      <c r="BJ48" s="338"/>
      <c r="BK48" s="338"/>
      <c r="BL48" s="338"/>
      <c r="BM48" s="338"/>
      <c r="BN48" s="338"/>
      <c r="BO48" s="338"/>
      <c r="BP48" s="338"/>
      <c r="BQ48" s="338"/>
      <c r="BR48" s="338"/>
      <c r="BS48" s="338"/>
      <c r="BT48" s="338"/>
      <c r="BU48" s="338"/>
      <c r="BV48" s="338"/>
    </row>
    <row r="49" spans="1:74" ht="11.95" customHeight="1" x14ac:dyDescent="0.25">
      <c r="A49" s="327"/>
      <c r="B49" s="921" t="s">
        <v>840</v>
      </c>
      <c r="C49" s="888"/>
      <c r="D49" s="888"/>
      <c r="E49" s="888"/>
      <c r="F49" s="888"/>
      <c r="G49" s="888"/>
      <c r="H49" s="922"/>
      <c r="I49" s="888"/>
      <c r="J49" s="888"/>
      <c r="K49" s="888"/>
      <c r="L49" s="888"/>
      <c r="M49" s="888"/>
      <c r="N49" s="888"/>
      <c r="O49" s="888"/>
      <c r="P49" s="888"/>
      <c r="Q49" s="889"/>
      <c r="R49" s="105"/>
      <c r="S49" s="105"/>
      <c r="T49" s="105"/>
      <c r="U49" s="105"/>
      <c r="V49" s="105"/>
      <c r="W49" s="105"/>
      <c r="X49" s="105"/>
      <c r="Y49" s="105"/>
      <c r="Z49" s="105"/>
      <c r="AA49" s="105"/>
      <c r="AB49" s="105"/>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792"/>
      <c r="BE49" s="792"/>
      <c r="BF49" s="792"/>
      <c r="BG49" s="792"/>
      <c r="BH49" s="792"/>
      <c r="BI49" s="792"/>
      <c r="BJ49" s="136"/>
      <c r="BK49" s="136"/>
      <c r="BL49" s="136"/>
      <c r="BM49" s="136"/>
      <c r="BN49" s="136"/>
      <c r="BO49" s="136"/>
      <c r="BP49" s="136"/>
      <c r="BQ49" s="136"/>
      <c r="BR49" s="136"/>
      <c r="BS49" s="136"/>
      <c r="BT49" s="136"/>
      <c r="BU49" s="136"/>
      <c r="BV49" s="136"/>
    </row>
    <row r="50" spans="1:74" ht="11.95" customHeight="1" x14ac:dyDescent="0.25">
      <c r="A50" s="327"/>
      <c r="B50" s="1096"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September 2024.</v>
      </c>
      <c r="C50" s="1097"/>
      <c r="D50" s="1097"/>
      <c r="E50" s="1097"/>
      <c r="F50" s="1097"/>
      <c r="G50" s="1097"/>
      <c r="H50" s="1097"/>
      <c r="I50" s="1097"/>
      <c r="J50" s="1097"/>
      <c r="K50" s="1097"/>
      <c r="L50" s="1097"/>
      <c r="M50" s="1097"/>
      <c r="N50" s="1097"/>
      <c r="O50" s="1097"/>
      <c r="P50" s="1097"/>
      <c r="Q50" s="1098"/>
      <c r="R50" s="337"/>
      <c r="S50" s="337"/>
      <c r="T50" s="337"/>
      <c r="U50" s="337"/>
      <c r="V50" s="337"/>
      <c r="W50" s="337"/>
      <c r="X50" s="337"/>
      <c r="Y50" s="337"/>
      <c r="Z50" s="337"/>
      <c r="AA50" s="337"/>
      <c r="AB50" s="337"/>
      <c r="AC50" s="338"/>
      <c r="AD50" s="338"/>
      <c r="AE50" s="338"/>
      <c r="AF50" s="338"/>
      <c r="AG50" s="338"/>
      <c r="AH50" s="338"/>
      <c r="AI50" s="338"/>
      <c r="AJ50" s="338"/>
      <c r="AK50" s="338"/>
      <c r="AL50" s="338"/>
      <c r="AM50" s="338"/>
      <c r="AN50" s="338"/>
      <c r="AO50" s="338"/>
      <c r="AP50" s="338"/>
      <c r="AQ50" s="338"/>
      <c r="AR50" s="338"/>
      <c r="AS50" s="338"/>
      <c r="AT50" s="338"/>
      <c r="AU50" s="338"/>
      <c r="AV50" s="338"/>
      <c r="AW50" s="338"/>
      <c r="AX50" s="338"/>
      <c r="AY50" s="338"/>
      <c r="AZ50" s="338"/>
      <c r="BA50" s="338"/>
      <c r="BB50" s="338"/>
      <c r="BC50" s="338"/>
      <c r="BD50" s="791"/>
      <c r="BE50" s="791"/>
      <c r="BF50" s="791"/>
      <c r="BG50" s="791"/>
      <c r="BH50" s="791"/>
      <c r="BI50" s="791"/>
      <c r="BJ50" s="338"/>
      <c r="BK50" s="338"/>
      <c r="BL50" s="338"/>
      <c r="BM50" s="338"/>
      <c r="BN50" s="338"/>
      <c r="BO50" s="338"/>
      <c r="BP50" s="338"/>
      <c r="BQ50" s="338"/>
      <c r="BR50" s="338"/>
      <c r="BS50" s="338"/>
      <c r="BT50" s="338"/>
      <c r="BU50" s="338"/>
      <c r="BV50" s="338"/>
    </row>
    <row r="51" spans="1:74" ht="11.95" customHeight="1" x14ac:dyDescent="0.25">
      <c r="A51" s="327"/>
      <c r="B51" s="1096" t="s">
        <v>1475</v>
      </c>
      <c r="C51" s="1097"/>
      <c r="D51" s="1097"/>
      <c r="E51" s="1097"/>
      <c r="F51" s="1097"/>
      <c r="G51" s="1097"/>
      <c r="H51" s="1097"/>
      <c r="I51" s="1097"/>
      <c r="J51" s="1097"/>
      <c r="K51" s="1097"/>
      <c r="L51" s="1097"/>
      <c r="M51" s="1097"/>
      <c r="N51" s="1097"/>
      <c r="O51" s="1097"/>
      <c r="P51" s="1097"/>
      <c r="Q51" s="1098"/>
      <c r="R51" s="337"/>
      <c r="S51" s="337"/>
      <c r="T51" s="337"/>
      <c r="U51" s="337"/>
      <c r="V51" s="337"/>
      <c r="W51" s="337"/>
      <c r="X51" s="337"/>
      <c r="Y51" s="337"/>
      <c r="Z51" s="337"/>
      <c r="AA51" s="337"/>
      <c r="AB51" s="337"/>
      <c r="AC51" s="338"/>
      <c r="AD51" s="338"/>
      <c r="AE51" s="338"/>
      <c r="AF51" s="338"/>
      <c r="AG51" s="338"/>
      <c r="AH51" s="338"/>
      <c r="AI51" s="338"/>
      <c r="AJ51" s="338"/>
      <c r="AK51" s="338"/>
      <c r="AL51" s="338"/>
      <c r="AM51" s="338"/>
      <c r="AN51" s="338"/>
      <c r="AO51" s="338"/>
      <c r="AP51" s="338"/>
      <c r="AQ51" s="338"/>
      <c r="AR51" s="338"/>
      <c r="AS51" s="338"/>
      <c r="AT51" s="338"/>
      <c r="AU51" s="338"/>
      <c r="AV51" s="338"/>
      <c r="AW51" s="338"/>
      <c r="AX51" s="338"/>
      <c r="AY51" s="338"/>
      <c r="AZ51" s="338"/>
      <c r="BA51" s="338"/>
      <c r="BB51" s="338"/>
      <c r="BC51" s="338"/>
      <c r="BD51" s="791"/>
      <c r="BE51" s="791"/>
      <c r="BF51" s="791"/>
      <c r="BG51" s="791"/>
      <c r="BH51" s="791"/>
      <c r="BI51" s="791"/>
      <c r="BJ51" s="338"/>
      <c r="BK51" s="338"/>
      <c r="BL51" s="338"/>
      <c r="BM51" s="338"/>
      <c r="BN51" s="338"/>
      <c r="BO51" s="338"/>
      <c r="BP51" s="338"/>
      <c r="BQ51" s="338"/>
      <c r="BR51" s="338"/>
      <c r="BS51" s="338"/>
      <c r="BT51" s="338"/>
      <c r="BU51" s="338"/>
      <c r="BV51" s="338"/>
    </row>
    <row r="52" spans="1:74" ht="11.95" customHeight="1" x14ac:dyDescent="0.25">
      <c r="A52" s="327"/>
      <c r="B52" s="1101" t="s">
        <v>1476</v>
      </c>
      <c r="C52" s="1102"/>
      <c r="D52" s="1102"/>
      <c r="E52" s="1102"/>
      <c r="F52" s="1102"/>
      <c r="G52" s="1102"/>
      <c r="H52" s="1102"/>
      <c r="I52" s="1102"/>
      <c r="J52" s="1102"/>
      <c r="K52" s="1102"/>
      <c r="L52" s="1102"/>
      <c r="M52" s="1102"/>
      <c r="N52" s="1102"/>
      <c r="O52" s="1102"/>
      <c r="P52" s="1102"/>
      <c r="Q52" s="1103"/>
      <c r="R52" s="337"/>
      <c r="S52" s="337"/>
      <c r="T52" s="337"/>
      <c r="U52" s="337"/>
      <c r="V52" s="337"/>
      <c r="W52" s="337"/>
      <c r="X52" s="337"/>
      <c r="Y52" s="337"/>
      <c r="Z52" s="337"/>
      <c r="AA52" s="337"/>
      <c r="AB52" s="337"/>
      <c r="AC52" s="338"/>
      <c r="AD52" s="338"/>
      <c r="AE52" s="338"/>
      <c r="AF52" s="338"/>
      <c r="AG52" s="338"/>
      <c r="AH52" s="338"/>
      <c r="AI52" s="338"/>
      <c r="AJ52" s="338"/>
      <c r="AK52" s="338"/>
      <c r="AL52" s="338"/>
      <c r="AM52" s="338"/>
      <c r="AN52" s="338"/>
      <c r="AO52" s="338"/>
      <c r="AP52" s="338"/>
      <c r="AQ52" s="338"/>
      <c r="AR52" s="338"/>
      <c r="AS52" s="338"/>
      <c r="AT52" s="338"/>
      <c r="AU52" s="338"/>
      <c r="AV52" s="338"/>
      <c r="AW52" s="338"/>
      <c r="AX52" s="338"/>
      <c r="AY52" s="338"/>
      <c r="AZ52" s="338"/>
      <c r="BA52" s="338"/>
      <c r="BB52" s="338"/>
      <c r="BC52" s="338"/>
      <c r="BD52" s="791"/>
      <c r="BE52" s="791"/>
      <c r="BF52" s="791"/>
      <c r="BG52" s="791"/>
      <c r="BH52" s="791"/>
      <c r="BI52" s="791"/>
      <c r="BJ52" s="338"/>
      <c r="BK52" s="338"/>
      <c r="BL52" s="338"/>
      <c r="BM52" s="338"/>
      <c r="BN52" s="338"/>
      <c r="BO52" s="338"/>
      <c r="BP52" s="338"/>
      <c r="BQ52" s="338"/>
      <c r="BR52" s="338"/>
      <c r="BS52" s="338"/>
      <c r="BT52" s="338"/>
      <c r="BU52" s="338"/>
      <c r="BV52" s="338"/>
    </row>
    <row r="53" spans="1:74" ht="11.95" customHeight="1" x14ac:dyDescent="0.25">
      <c r="A53" s="327"/>
      <c r="B53" s="1096" t="s">
        <v>1477</v>
      </c>
      <c r="C53" s="1097"/>
      <c r="D53" s="1097"/>
      <c r="E53" s="1097"/>
      <c r="F53" s="1097"/>
      <c r="G53" s="1097"/>
      <c r="H53" s="1097"/>
      <c r="I53" s="1097"/>
      <c r="J53" s="1097"/>
      <c r="K53" s="1097"/>
      <c r="L53" s="1097"/>
      <c r="M53" s="1097"/>
      <c r="N53" s="1097"/>
      <c r="O53" s="1097"/>
      <c r="P53" s="1097"/>
      <c r="Q53" s="1098"/>
      <c r="R53" s="337"/>
      <c r="S53" s="337"/>
      <c r="T53" s="337"/>
      <c r="U53" s="337"/>
      <c r="V53" s="337"/>
      <c r="W53" s="337"/>
      <c r="X53" s="337"/>
      <c r="Y53" s="337"/>
      <c r="Z53" s="337"/>
      <c r="AA53" s="337"/>
      <c r="AB53" s="337"/>
      <c r="AC53" s="338"/>
      <c r="AD53" s="338"/>
      <c r="AE53" s="338"/>
      <c r="AF53" s="338"/>
      <c r="AG53" s="338"/>
      <c r="AH53" s="338"/>
      <c r="AI53" s="338"/>
      <c r="AJ53" s="338"/>
      <c r="AK53" s="338"/>
      <c r="AL53" s="338"/>
      <c r="AM53" s="338"/>
      <c r="AN53" s="338"/>
      <c r="AO53" s="338"/>
      <c r="AP53" s="338"/>
      <c r="AQ53" s="338"/>
      <c r="AR53" s="338"/>
      <c r="AS53" s="338"/>
      <c r="AT53" s="338"/>
      <c r="AU53" s="338"/>
      <c r="AV53" s="338"/>
      <c r="AW53" s="338"/>
      <c r="AX53" s="338"/>
      <c r="AY53" s="338"/>
      <c r="AZ53" s="338"/>
      <c r="BA53" s="338"/>
      <c r="BB53" s="338"/>
      <c r="BC53" s="338"/>
      <c r="BD53" s="791"/>
      <c r="BE53" s="791"/>
      <c r="BF53" s="791"/>
      <c r="BG53" s="791"/>
      <c r="BH53" s="791"/>
      <c r="BI53" s="791"/>
      <c r="BJ53" s="338"/>
      <c r="BK53" s="338"/>
      <c r="BL53" s="338"/>
      <c r="BM53" s="338"/>
      <c r="BN53" s="338"/>
      <c r="BO53" s="338"/>
      <c r="BP53" s="338"/>
      <c r="BQ53" s="338"/>
      <c r="BR53" s="338"/>
      <c r="BS53" s="338"/>
      <c r="BT53" s="338"/>
      <c r="BU53" s="338"/>
      <c r="BV53" s="338"/>
    </row>
    <row r="54" spans="1:74" ht="11.95" customHeight="1" x14ac:dyDescent="0.25">
      <c r="C54" s="337"/>
      <c r="D54" s="337"/>
      <c r="E54" s="337"/>
      <c r="F54" s="337"/>
      <c r="G54" s="337"/>
      <c r="H54" s="337"/>
      <c r="I54" s="337"/>
      <c r="J54" s="337"/>
      <c r="K54" s="337"/>
      <c r="L54" s="337"/>
      <c r="M54" s="337"/>
      <c r="N54" s="337"/>
      <c r="O54" s="337"/>
      <c r="P54" s="337"/>
      <c r="Q54" s="337"/>
      <c r="R54" s="337"/>
      <c r="S54" s="337"/>
      <c r="T54" s="337"/>
      <c r="U54" s="337"/>
      <c r="V54" s="337"/>
      <c r="W54" s="337"/>
      <c r="X54" s="337"/>
      <c r="Y54" s="337"/>
      <c r="Z54" s="337"/>
      <c r="AA54" s="337"/>
      <c r="AB54" s="337"/>
      <c r="AC54" s="338"/>
      <c r="AD54" s="338"/>
      <c r="AE54" s="338"/>
      <c r="AF54" s="338"/>
      <c r="AG54" s="338"/>
      <c r="AH54" s="338"/>
      <c r="AI54" s="338"/>
      <c r="AJ54" s="338"/>
      <c r="AK54" s="338"/>
      <c r="AL54" s="338"/>
      <c r="AM54" s="338"/>
      <c r="AN54" s="338"/>
      <c r="AO54" s="338"/>
      <c r="AP54" s="338"/>
      <c r="AQ54" s="338"/>
      <c r="AR54" s="338"/>
      <c r="AS54" s="338"/>
      <c r="AT54" s="338"/>
      <c r="AU54" s="338"/>
      <c r="AV54" s="338"/>
      <c r="AW54" s="338"/>
      <c r="AX54" s="338"/>
      <c r="AY54" s="338"/>
      <c r="AZ54" s="338"/>
      <c r="BA54" s="338"/>
      <c r="BB54" s="338"/>
      <c r="BC54" s="338"/>
      <c r="BD54" s="791"/>
      <c r="BE54" s="791"/>
      <c r="BF54" s="791"/>
      <c r="BG54" s="791"/>
      <c r="BH54" s="791"/>
      <c r="BI54" s="791"/>
      <c r="BJ54" s="338"/>
      <c r="BK54" s="338"/>
      <c r="BL54" s="338"/>
      <c r="BM54" s="338"/>
      <c r="BN54" s="338"/>
      <c r="BO54" s="338"/>
      <c r="BP54" s="338"/>
      <c r="BQ54" s="338"/>
      <c r="BR54" s="338"/>
      <c r="BS54" s="338"/>
      <c r="BT54" s="338"/>
      <c r="BU54" s="338"/>
      <c r="BV54" s="338"/>
    </row>
    <row r="55" spans="1:74" ht="11.95" customHeight="1" x14ac:dyDescent="0.25">
      <c r="C55" s="337"/>
      <c r="D55" s="337"/>
      <c r="E55" s="337"/>
      <c r="F55" s="337"/>
      <c r="G55" s="337"/>
      <c r="H55" s="337"/>
      <c r="I55" s="337"/>
      <c r="J55" s="337"/>
      <c r="K55" s="337"/>
      <c r="L55" s="337"/>
      <c r="M55" s="337"/>
      <c r="N55" s="337"/>
      <c r="O55" s="337"/>
      <c r="P55" s="337"/>
      <c r="Q55" s="337"/>
      <c r="R55" s="337"/>
      <c r="S55" s="337"/>
      <c r="T55" s="337"/>
      <c r="U55" s="337"/>
      <c r="V55" s="337"/>
      <c r="W55" s="337"/>
      <c r="X55" s="337"/>
      <c r="Y55" s="337"/>
      <c r="Z55" s="337"/>
      <c r="AA55" s="337"/>
      <c r="AB55" s="337"/>
      <c r="AC55" s="338"/>
      <c r="AD55" s="338"/>
      <c r="AE55" s="338"/>
      <c r="AF55" s="338"/>
      <c r="AG55" s="338"/>
      <c r="AH55" s="338"/>
      <c r="AI55" s="338"/>
      <c r="AJ55" s="338"/>
      <c r="AK55" s="338"/>
      <c r="AL55" s="338"/>
      <c r="AM55" s="338"/>
      <c r="AN55" s="338"/>
      <c r="AO55" s="338"/>
      <c r="AP55" s="338"/>
      <c r="AQ55" s="338"/>
      <c r="AR55" s="338"/>
      <c r="AS55" s="338"/>
      <c r="AT55" s="338"/>
      <c r="AU55" s="338"/>
      <c r="AV55" s="338"/>
      <c r="AW55" s="338"/>
      <c r="AX55" s="338"/>
      <c r="AY55" s="338"/>
      <c r="AZ55" s="338"/>
      <c r="BA55" s="338"/>
      <c r="BB55" s="338"/>
      <c r="BC55" s="338"/>
      <c r="BD55" s="791"/>
      <c r="BE55" s="791"/>
      <c r="BF55" s="791"/>
      <c r="BG55" s="791"/>
      <c r="BH55" s="791"/>
      <c r="BI55" s="791"/>
      <c r="BJ55" s="338"/>
      <c r="BK55" s="338"/>
      <c r="BL55" s="338"/>
      <c r="BM55" s="338"/>
      <c r="BN55" s="338"/>
      <c r="BO55" s="338"/>
      <c r="BP55" s="338"/>
      <c r="BQ55" s="338"/>
      <c r="BR55" s="338"/>
      <c r="BS55" s="338"/>
      <c r="BT55" s="338"/>
      <c r="BU55" s="338"/>
      <c r="BV55" s="338"/>
    </row>
    <row r="56" spans="1:74" ht="11.95" customHeight="1" x14ac:dyDescent="0.25">
      <c r="C56" s="337"/>
      <c r="D56" s="337"/>
      <c r="E56" s="337"/>
      <c r="F56" s="337"/>
      <c r="G56" s="337"/>
      <c r="H56" s="337"/>
      <c r="I56" s="337"/>
      <c r="J56" s="337"/>
      <c r="K56" s="337"/>
      <c r="L56" s="337"/>
      <c r="M56" s="337"/>
      <c r="N56" s="337"/>
      <c r="O56" s="337"/>
      <c r="P56" s="337"/>
      <c r="Q56" s="337"/>
      <c r="R56" s="337"/>
      <c r="S56" s="337"/>
      <c r="T56" s="337"/>
      <c r="U56" s="337"/>
      <c r="V56" s="337"/>
      <c r="W56" s="337"/>
      <c r="X56" s="337"/>
      <c r="Y56" s="337"/>
      <c r="Z56" s="337"/>
      <c r="AA56" s="337"/>
      <c r="AB56" s="337"/>
      <c r="AC56" s="338"/>
      <c r="AD56" s="338"/>
      <c r="AE56" s="338"/>
      <c r="AF56" s="338"/>
      <c r="AG56" s="338"/>
      <c r="AH56" s="338"/>
      <c r="AI56" s="338"/>
      <c r="AJ56" s="338"/>
      <c r="AK56" s="338"/>
      <c r="AL56" s="338"/>
      <c r="AM56" s="338"/>
      <c r="AN56" s="338"/>
      <c r="AO56" s="338"/>
      <c r="AP56" s="338"/>
      <c r="AQ56" s="338"/>
      <c r="AR56" s="338"/>
      <c r="AS56" s="338"/>
      <c r="AT56" s="338"/>
      <c r="AU56" s="338"/>
      <c r="AV56" s="338"/>
      <c r="AW56" s="338"/>
      <c r="AX56" s="338"/>
      <c r="AY56" s="338"/>
      <c r="AZ56" s="338"/>
      <c r="BA56" s="338"/>
      <c r="BB56" s="338"/>
      <c r="BC56" s="338"/>
      <c r="BD56" s="791"/>
      <c r="BE56" s="791"/>
      <c r="BF56" s="791"/>
      <c r="BG56" s="791"/>
      <c r="BH56" s="791"/>
      <c r="BI56" s="791"/>
      <c r="BJ56" s="338"/>
      <c r="BK56" s="338"/>
      <c r="BL56" s="338"/>
      <c r="BM56" s="338"/>
      <c r="BN56" s="338"/>
      <c r="BO56" s="338"/>
      <c r="BP56" s="338"/>
      <c r="BQ56" s="338"/>
      <c r="BR56" s="338"/>
      <c r="BS56" s="338"/>
      <c r="BT56" s="338"/>
      <c r="BU56" s="338"/>
      <c r="BV56" s="338"/>
    </row>
    <row r="57" spans="1:74" ht="11.95" customHeight="1" x14ac:dyDescent="0.25">
      <c r="C57" s="337"/>
      <c r="D57" s="337"/>
      <c r="E57" s="337"/>
      <c r="F57" s="337"/>
      <c r="G57" s="337"/>
      <c r="H57" s="337"/>
      <c r="I57" s="337"/>
      <c r="J57" s="337"/>
      <c r="K57" s="337"/>
      <c r="L57" s="337"/>
      <c r="M57" s="337"/>
      <c r="N57" s="337"/>
      <c r="O57" s="337"/>
      <c r="P57" s="337"/>
      <c r="Q57" s="337"/>
      <c r="R57" s="337"/>
      <c r="S57" s="337"/>
      <c r="T57" s="337"/>
      <c r="U57" s="337"/>
      <c r="V57" s="337"/>
      <c r="W57" s="337"/>
      <c r="X57" s="337"/>
      <c r="Y57" s="337"/>
      <c r="Z57" s="337"/>
      <c r="AA57" s="337"/>
      <c r="AB57" s="337"/>
      <c r="AC57" s="338"/>
      <c r="AD57" s="338"/>
      <c r="AE57" s="338"/>
      <c r="AF57" s="338"/>
      <c r="AG57" s="338"/>
      <c r="AH57" s="338"/>
      <c r="AI57" s="338"/>
      <c r="AJ57" s="338"/>
      <c r="AK57" s="338"/>
      <c r="AL57" s="338"/>
      <c r="AM57" s="338"/>
      <c r="AN57" s="338"/>
      <c r="AO57" s="338"/>
      <c r="AP57" s="338"/>
      <c r="AQ57" s="338"/>
      <c r="AR57" s="338"/>
      <c r="AS57" s="338"/>
      <c r="AT57" s="338"/>
      <c r="AU57" s="338"/>
      <c r="AV57" s="338"/>
      <c r="AW57" s="338"/>
      <c r="AX57" s="338"/>
      <c r="AY57" s="338"/>
      <c r="AZ57" s="338"/>
      <c r="BA57" s="338"/>
      <c r="BB57" s="338"/>
      <c r="BC57" s="338"/>
      <c r="BD57" s="791"/>
      <c r="BE57" s="791"/>
      <c r="BF57" s="791"/>
      <c r="BG57" s="791"/>
      <c r="BH57" s="791"/>
      <c r="BI57" s="791"/>
      <c r="BJ57" s="338"/>
      <c r="BK57" s="338"/>
      <c r="BL57" s="338"/>
      <c r="BM57" s="338"/>
      <c r="BN57" s="338"/>
      <c r="BO57" s="338"/>
      <c r="BP57" s="338"/>
      <c r="BQ57" s="338"/>
      <c r="BR57" s="338"/>
      <c r="BS57" s="338"/>
      <c r="BT57" s="338"/>
      <c r="BU57" s="338"/>
      <c r="BV57" s="338"/>
    </row>
    <row r="58" spans="1:74" ht="11.95" customHeight="1" x14ac:dyDescent="0.2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792"/>
      <c r="BE58" s="792"/>
      <c r="BF58" s="792"/>
      <c r="BG58" s="792"/>
      <c r="BH58" s="792"/>
      <c r="BI58" s="792"/>
      <c r="BJ58" s="136"/>
      <c r="BK58" s="136"/>
      <c r="BL58" s="136"/>
      <c r="BM58" s="136"/>
      <c r="BN58" s="136"/>
      <c r="BO58" s="136"/>
      <c r="BP58" s="136"/>
      <c r="BQ58" s="136"/>
      <c r="BR58" s="136"/>
      <c r="BS58" s="136"/>
      <c r="BT58" s="136"/>
      <c r="BU58" s="136"/>
      <c r="BV58" s="136"/>
    </row>
    <row r="59" spans="1:74" ht="11.95" customHeight="1" x14ac:dyDescent="0.25">
      <c r="C59" s="337"/>
      <c r="D59" s="337"/>
      <c r="E59" s="337"/>
      <c r="F59" s="337"/>
      <c r="G59" s="337"/>
      <c r="H59" s="337"/>
      <c r="I59" s="337"/>
      <c r="J59" s="337"/>
      <c r="K59" s="337"/>
      <c r="L59" s="337"/>
      <c r="M59" s="337"/>
      <c r="N59" s="337"/>
      <c r="O59" s="337"/>
      <c r="P59" s="337"/>
      <c r="Q59" s="337"/>
      <c r="R59" s="337"/>
      <c r="S59" s="337"/>
      <c r="T59" s="337"/>
      <c r="U59" s="337"/>
      <c r="V59" s="337"/>
      <c r="W59" s="337"/>
      <c r="X59" s="337"/>
      <c r="Y59" s="337"/>
      <c r="Z59" s="337"/>
      <c r="AA59" s="337"/>
      <c r="AB59" s="337"/>
      <c r="AC59" s="338"/>
      <c r="AD59" s="338"/>
      <c r="AE59" s="338"/>
      <c r="AF59" s="338"/>
      <c r="AG59" s="338"/>
      <c r="AH59" s="338"/>
      <c r="AI59" s="338"/>
      <c r="AJ59" s="338"/>
      <c r="AK59" s="338"/>
      <c r="AL59" s="338"/>
      <c r="AM59" s="338"/>
      <c r="AN59" s="338"/>
      <c r="AO59" s="338"/>
      <c r="AP59" s="338"/>
      <c r="AQ59" s="338"/>
      <c r="AR59" s="338"/>
      <c r="AS59" s="338"/>
      <c r="AT59" s="338"/>
      <c r="AU59" s="338"/>
      <c r="AV59" s="338"/>
      <c r="AW59" s="338"/>
      <c r="AX59" s="338"/>
      <c r="AY59" s="338"/>
      <c r="AZ59" s="338"/>
      <c r="BA59" s="338"/>
      <c r="BB59" s="338"/>
      <c r="BC59" s="338"/>
      <c r="BD59" s="791"/>
      <c r="BE59" s="791"/>
      <c r="BF59" s="791"/>
      <c r="BG59" s="791"/>
      <c r="BH59" s="791"/>
      <c r="BI59" s="791"/>
      <c r="BJ59" s="338"/>
      <c r="BK59" s="338"/>
      <c r="BL59" s="338"/>
      <c r="BM59" s="338"/>
      <c r="BN59" s="338"/>
      <c r="BO59" s="338"/>
      <c r="BP59" s="338"/>
      <c r="BQ59" s="338"/>
      <c r="BR59" s="338"/>
      <c r="BS59" s="338"/>
      <c r="BT59" s="338"/>
      <c r="BU59" s="338"/>
      <c r="BV59" s="338"/>
    </row>
    <row r="60" spans="1:74" ht="11.95" customHeight="1" x14ac:dyDescent="0.25">
      <c r="C60" s="337"/>
      <c r="D60" s="337"/>
      <c r="E60" s="337"/>
      <c r="F60" s="337"/>
      <c r="G60" s="337"/>
      <c r="H60" s="337"/>
      <c r="I60" s="337"/>
      <c r="J60" s="337"/>
      <c r="K60" s="337"/>
      <c r="L60" s="337"/>
      <c r="M60" s="337"/>
      <c r="N60" s="337"/>
      <c r="O60" s="337"/>
      <c r="P60" s="337"/>
      <c r="Q60" s="337"/>
      <c r="R60" s="337"/>
      <c r="S60" s="337"/>
      <c r="T60" s="337"/>
      <c r="U60" s="337"/>
      <c r="V60" s="337"/>
      <c r="W60" s="337"/>
      <c r="X60" s="337"/>
      <c r="Y60" s="337"/>
      <c r="Z60" s="337"/>
      <c r="AA60" s="337"/>
      <c r="AB60" s="337"/>
      <c r="AC60" s="338"/>
      <c r="AD60" s="338"/>
      <c r="AE60" s="338"/>
      <c r="AF60" s="338"/>
      <c r="AG60" s="338"/>
      <c r="AH60" s="338"/>
      <c r="AI60" s="338"/>
      <c r="AJ60" s="338"/>
      <c r="AK60" s="338"/>
      <c r="AL60" s="338"/>
      <c r="AM60" s="338"/>
      <c r="AN60" s="338"/>
      <c r="AO60" s="338"/>
      <c r="AP60" s="338"/>
      <c r="AQ60" s="338"/>
      <c r="AR60" s="338"/>
      <c r="AS60" s="338"/>
      <c r="AT60" s="338"/>
      <c r="AU60" s="338"/>
      <c r="AV60" s="338"/>
      <c r="AW60" s="338"/>
      <c r="AX60" s="338"/>
      <c r="AY60" s="338"/>
      <c r="AZ60" s="338"/>
      <c r="BA60" s="338"/>
      <c r="BB60" s="338"/>
      <c r="BC60" s="338"/>
      <c r="BD60" s="791"/>
      <c r="BE60" s="791"/>
      <c r="BF60" s="791"/>
      <c r="BG60" s="791"/>
      <c r="BH60" s="791"/>
      <c r="BI60" s="791"/>
      <c r="BJ60" s="338"/>
      <c r="BK60" s="338"/>
      <c r="BL60" s="338"/>
      <c r="BM60" s="338"/>
      <c r="BN60" s="338"/>
      <c r="BO60" s="338"/>
      <c r="BP60" s="338"/>
      <c r="BQ60" s="338"/>
      <c r="BR60" s="338"/>
      <c r="BS60" s="338"/>
      <c r="BT60" s="338"/>
      <c r="BU60" s="338"/>
      <c r="BV60" s="338"/>
    </row>
    <row r="61" spans="1:74" ht="11.95" customHeight="1" x14ac:dyDescent="0.25">
      <c r="C61" s="337"/>
      <c r="D61" s="337"/>
      <c r="E61" s="337"/>
      <c r="F61" s="337"/>
      <c r="G61" s="337"/>
      <c r="H61" s="337"/>
      <c r="I61" s="337"/>
      <c r="J61" s="337"/>
      <c r="K61" s="337"/>
      <c r="L61" s="337"/>
      <c r="M61" s="337"/>
      <c r="N61" s="337"/>
      <c r="O61" s="337"/>
      <c r="P61" s="337"/>
      <c r="Q61" s="337"/>
      <c r="R61" s="337"/>
      <c r="S61" s="337"/>
      <c r="T61" s="337"/>
      <c r="U61" s="337"/>
      <c r="V61" s="337"/>
      <c r="W61" s="337"/>
      <c r="X61" s="337"/>
      <c r="Y61" s="337"/>
      <c r="Z61" s="337"/>
      <c r="AA61" s="337"/>
      <c r="AB61" s="337"/>
      <c r="AC61" s="338"/>
      <c r="AD61" s="338"/>
      <c r="AE61" s="338"/>
      <c r="AF61" s="338"/>
      <c r="AG61" s="338"/>
      <c r="AH61" s="338"/>
      <c r="AI61" s="338"/>
      <c r="AJ61" s="338"/>
      <c r="AK61" s="338"/>
      <c r="AL61" s="338"/>
      <c r="AM61" s="338"/>
      <c r="AN61" s="338"/>
      <c r="AO61" s="338"/>
      <c r="AP61" s="338"/>
      <c r="AQ61" s="338"/>
      <c r="AR61" s="338"/>
      <c r="AS61" s="338"/>
      <c r="AT61" s="338"/>
      <c r="AU61" s="338"/>
      <c r="AV61" s="338"/>
      <c r="AW61" s="338"/>
      <c r="AX61" s="338"/>
      <c r="AY61" s="338"/>
      <c r="AZ61" s="338"/>
      <c r="BA61" s="338"/>
      <c r="BB61" s="338"/>
      <c r="BC61" s="338"/>
      <c r="BD61" s="791"/>
      <c r="BE61" s="791"/>
      <c r="BF61" s="791"/>
      <c r="BG61" s="791"/>
      <c r="BH61" s="791"/>
      <c r="BI61" s="791"/>
      <c r="BJ61" s="338"/>
      <c r="BK61" s="338"/>
      <c r="BL61" s="338"/>
      <c r="BM61" s="338"/>
      <c r="BN61" s="338"/>
      <c r="BO61" s="338"/>
      <c r="BP61" s="338"/>
      <c r="BQ61" s="338"/>
      <c r="BR61" s="338"/>
      <c r="BS61" s="338"/>
      <c r="BT61" s="338"/>
      <c r="BU61" s="338"/>
      <c r="BV61" s="338"/>
    </row>
    <row r="62" spans="1:74" ht="11.95" customHeight="1" x14ac:dyDescent="0.25">
      <c r="C62" s="337"/>
      <c r="D62" s="337"/>
      <c r="E62" s="337"/>
      <c r="F62" s="337"/>
      <c r="G62" s="337"/>
      <c r="H62" s="337"/>
      <c r="I62" s="337"/>
      <c r="J62" s="337"/>
      <c r="K62" s="337"/>
      <c r="L62" s="337"/>
      <c r="M62" s="337"/>
      <c r="N62" s="337"/>
      <c r="O62" s="337"/>
      <c r="P62" s="337"/>
      <c r="Q62" s="337"/>
      <c r="R62" s="337"/>
      <c r="S62" s="337"/>
      <c r="T62" s="337"/>
      <c r="U62" s="337"/>
      <c r="V62" s="337"/>
      <c r="W62" s="337"/>
      <c r="X62" s="337"/>
      <c r="Y62" s="337"/>
      <c r="Z62" s="337"/>
      <c r="AA62" s="337"/>
      <c r="AB62" s="337"/>
      <c r="AC62" s="338"/>
      <c r="AD62" s="338"/>
      <c r="AE62" s="338"/>
      <c r="AF62" s="338"/>
      <c r="AG62" s="338"/>
      <c r="AH62" s="338"/>
      <c r="AI62" s="338"/>
      <c r="AJ62" s="338"/>
      <c r="AK62" s="338"/>
      <c r="AL62" s="338"/>
      <c r="AM62" s="338"/>
      <c r="AN62" s="338"/>
      <c r="AO62" s="338"/>
      <c r="AP62" s="338"/>
      <c r="AQ62" s="338"/>
      <c r="AR62" s="338"/>
      <c r="AS62" s="338"/>
      <c r="AT62" s="338"/>
      <c r="AU62" s="338"/>
      <c r="AV62" s="338"/>
      <c r="AW62" s="338"/>
      <c r="AX62" s="338"/>
      <c r="AY62" s="338"/>
      <c r="AZ62" s="338"/>
      <c r="BA62" s="338"/>
      <c r="BB62" s="338"/>
      <c r="BC62" s="338"/>
      <c r="BD62" s="791"/>
      <c r="BE62" s="791"/>
      <c r="BF62" s="791"/>
      <c r="BG62" s="791"/>
      <c r="BH62" s="791"/>
      <c r="BI62" s="791"/>
      <c r="BJ62" s="338"/>
      <c r="BK62" s="338"/>
      <c r="BL62" s="338"/>
      <c r="BM62" s="338"/>
      <c r="BN62" s="338"/>
      <c r="BO62" s="338"/>
      <c r="BP62" s="338"/>
      <c r="BQ62" s="338"/>
      <c r="BR62" s="338"/>
      <c r="BS62" s="338"/>
      <c r="BT62" s="338"/>
      <c r="BU62" s="338"/>
      <c r="BV62" s="338"/>
    </row>
    <row r="63" spans="1:74" ht="11.95" customHeight="1" x14ac:dyDescent="0.25">
      <c r="C63" s="337"/>
      <c r="D63" s="337"/>
      <c r="E63" s="337"/>
      <c r="F63" s="337"/>
      <c r="G63" s="337"/>
      <c r="H63" s="337"/>
      <c r="I63" s="337"/>
      <c r="J63" s="337"/>
      <c r="K63" s="337"/>
      <c r="L63" s="337"/>
      <c r="M63" s="337"/>
      <c r="N63" s="337"/>
      <c r="O63" s="337"/>
      <c r="P63" s="337"/>
      <c r="Q63" s="337"/>
      <c r="R63" s="337"/>
      <c r="S63" s="337"/>
      <c r="T63" s="337"/>
      <c r="U63" s="337"/>
      <c r="V63" s="337"/>
      <c r="W63" s="337"/>
      <c r="X63" s="337"/>
      <c r="Y63" s="337"/>
      <c r="Z63" s="337"/>
      <c r="AA63" s="337"/>
      <c r="AB63" s="337"/>
      <c r="AC63" s="338"/>
      <c r="AD63" s="338"/>
      <c r="AE63" s="338"/>
      <c r="AF63" s="338"/>
      <c r="AG63" s="338"/>
      <c r="AH63" s="338"/>
      <c r="AI63" s="338"/>
      <c r="AJ63" s="338"/>
      <c r="AK63" s="338"/>
      <c r="AL63" s="338"/>
      <c r="AM63" s="338"/>
      <c r="AN63" s="338"/>
      <c r="AO63" s="338"/>
      <c r="AP63" s="338"/>
      <c r="AQ63" s="338"/>
      <c r="AR63" s="338"/>
      <c r="AS63" s="338"/>
      <c r="AT63" s="338"/>
      <c r="AU63" s="338"/>
      <c r="AV63" s="338"/>
      <c r="AW63" s="338"/>
      <c r="AX63" s="338"/>
      <c r="AY63" s="338"/>
      <c r="AZ63" s="338"/>
      <c r="BA63" s="338"/>
      <c r="BB63" s="338"/>
      <c r="BC63" s="338"/>
      <c r="BD63" s="791"/>
      <c r="BE63" s="791"/>
      <c r="BF63" s="791"/>
      <c r="BG63" s="791"/>
      <c r="BH63" s="791"/>
      <c r="BI63" s="791"/>
      <c r="BJ63" s="338"/>
      <c r="BK63" s="338"/>
      <c r="BL63" s="338"/>
      <c r="BM63" s="338"/>
      <c r="BN63" s="338"/>
      <c r="BO63" s="338"/>
      <c r="BP63" s="338"/>
      <c r="BQ63" s="338"/>
      <c r="BR63" s="338"/>
      <c r="BS63" s="338"/>
      <c r="BT63" s="338"/>
      <c r="BU63" s="338"/>
      <c r="BV63" s="338"/>
    </row>
    <row r="64" spans="1:74" ht="11.95" customHeight="1" x14ac:dyDescent="0.25">
      <c r="C64" s="337"/>
      <c r="D64" s="337"/>
      <c r="E64" s="337"/>
      <c r="F64" s="337"/>
      <c r="G64" s="337"/>
      <c r="H64" s="337"/>
      <c r="I64" s="337"/>
      <c r="J64" s="337"/>
      <c r="K64" s="337"/>
      <c r="L64" s="337"/>
      <c r="M64" s="337"/>
      <c r="N64" s="337"/>
      <c r="O64" s="337"/>
      <c r="P64" s="337"/>
      <c r="Q64" s="337"/>
      <c r="R64" s="337"/>
      <c r="S64" s="337"/>
      <c r="T64" s="337"/>
      <c r="U64" s="337"/>
      <c r="V64" s="337"/>
      <c r="W64" s="337"/>
      <c r="X64" s="337"/>
      <c r="Y64" s="337"/>
      <c r="Z64" s="337"/>
      <c r="AA64" s="337"/>
      <c r="AB64" s="337"/>
      <c r="AC64" s="338"/>
      <c r="AD64" s="338"/>
      <c r="AE64" s="338"/>
      <c r="AF64" s="338"/>
      <c r="AG64" s="338"/>
      <c r="AH64" s="338"/>
      <c r="AI64" s="338"/>
      <c r="AJ64" s="338"/>
      <c r="AK64" s="338"/>
      <c r="AL64" s="338"/>
      <c r="AM64" s="338"/>
      <c r="AN64" s="338"/>
      <c r="AO64" s="338"/>
      <c r="AP64" s="338"/>
      <c r="AQ64" s="338"/>
      <c r="AR64" s="338"/>
      <c r="AS64" s="338"/>
      <c r="AT64" s="338"/>
      <c r="AU64" s="338"/>
      <c r="AV64" s="338"/>
      <c r="AW64" s="338"/>
      <c r="AX64" s="338"/>
      <c r="AY64" s="338"/>
      <c r="AZ64" s="338"/>
      <c r="BA64" s="338"/>
      <c r="BB64" s="338"/>
      <c r="BC64" s="338"/>
      <c r="BD64" s="791"/>
      <c r="BE64" s="791"/>
      <c r="BF64" s="791"/>
      <c r="BG64" s="791"/>
      <c r="BH64" s="791"/>
      <c r="BI64" s="791"/>
      <c r="BJ64" s="338"/>
      <c r="BK64" s="338"/>
      <c r="BL64" s="338"/>
      <c r="BM64" s="338"/>
      <c r="BN64" s="338"/>
      <c r="BO64" s="338"/>
      <c r="BP64" s="338"/>
      <c r="BQ64" s="338"/>
      <c r="BR64" s="338"/>
      <c r="BS64" s="338"/>
      <c r="BT64" s="338"/>
      <c r="BU64" s="338"/>
      <c r="BV64" s="338"/>
    </row>
    <row r="65" spans="3:74" ht="11.95" customHeight="1" x14ac:dyDescent="0.25">
      <c r="C65" s="337"/>
      <c r="D65" s="337"/>
      <c r="E65" s="337"/>
      <c r="F65" s="337"/>
      <c r="G65" s="337"/>
      <c r="H65" s="337"/>
      <c r="I65" s="337"/>
      <c r="J65" s="337"/>
      <c r="K65" s="337"/>
      <c r="L65" s="337"/>
      <c r="M65" s="337"/>
      <c r="N65" s="337"/>
      <c r="O65" s="337"/>
      <c r="P65" s="337"/>
      <c r="Q65" s="337"/>
      <c r="R65" s="337"/>
      <c r="S65" s="337"/>
      <c r="T65" s="337"/>
      <c r="U65" s="337"/>
      <c r="V65" s="337"/>
      <c r="W65" s="337"/>
      <c r="X65" s="337"/>
      <c r="Y65" s="337"/>
      <c r="Z65" s="337"/>
      <c r="AA65" s="337"/>
      <c r="AB65" s="337"/>
      <c r="AC65" s="338"/>
      <c r="AD65" s="338"/>
      <c r="AE65" s="338"/>
      <c r="AF65" s="338"/>
      <c r="AG65" s="338"/>
      <c r="AH65" s="338"/>
      <c r="AI65" s="338"/>
      <c r="AJ65" s="338"/>
      <c r="AK65" s="338"/>
      <c r="AL65" s="338"/>
      <c r="AM65" s="338"/>
      <c r="AN65" s="338"/>
      <c r="AO65" s="338"/>
      <c r="AP65" s="338"/>
      <c r="AQ65" s="338"/>
      <c r="AR65" s="338"/>
      <c r="AS65" s="338"/>
      <c r="AT65" s="338"/>
      <c r="AU65" s="338"/>
      <c r="AV65" s="338"/>
      <c r="AW65" s="338"/>
      <c r="AX65" s="338"/>
      <c r="AY65" s="338"/>
      <c r="AZ65" s="338"/>
      <c r="BA65" s="338"/>
      <c r="BB65" s="338"/>
      <c r="BC65" s="338"/>
      <c r="BD65" s="791"/>
      <c r="BE65" s="791"/>
      <c r="BF65" s="791"/>
      <c r="BG65" s="791"/>
      <c r="BH65" s="791"/>
      <c r="BI65" s="791"/>
      <c r="BJ65" s="338"/>
      <c r="BK65" s="338"/>
      <c r="BL65" s="338"/>
      <c r="BM65" s="338"/>
      <c r="BN65" s="338"/>
      <c r="BO65" s="338"/>
      <c r="BP65" s="338"/>
      <c r="BQ65" s="338"/>
      <c r="BR65" s="338"/>
      <c r="BS65" s="338"/>
      <c r="BT65" s="338"/>
      <c r="BU65" s="338"/>
      <c r="BV65" s="338"/>
    </row>
    <row r="66" spans="3:74" ht="11.95" customHeight="1" x14ac:dyDescent="0.25">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8"/>
      <c r="AD66" s="338"/>
      <c r="AE66" s="338"/>
      <c r="AF66" s="338"/>
      <c r="AG66" s="338"/>
      <c r="AH66" s="338"/>
      <c r="AI66" s="338"/>
      <c r="AJ66" s="338"/>
      <c r="AK66" s="338"/>
      <c r="AL66" s="338"/>
      <c r="AM66" s="338"/>
      <c r="AN66" s="338"/>
      <c r="AO66" s="338"/>
      <c r="AP66" s="338"/>
      <c r="AQ66" s="338"/>
      <c r="AR66" s="338"/>
      <c r="AS66" s="338"/>
      <c r="AT66" s="338"/>
      <c r="AU66" s="338"/>
      <c r="AV66" s="338"/>
      <c r="AW66" s="338"/>
      <c r="AX66" s="338"/>
      <c r="AY66" s="338"/>
      <c r="AZ66" s="338"/>
      <c r="BA66" s="338"/>
      <c r="BB66" s="338"/>
      <c r="BC66" s="338"/>
      <c r="BD66" s="791"/>
      <c r="BE66" s="791"/>
      <c r="BF66" s="791"/>
      <c r="BG66" s="791"/>
      <c r="BH66" s="791"/>
      <c r="BI66" s="791"/>
      <c r="BJ66" s="338"/>
      <c r="BK66" s="338"/>
      <c r="BL66" s="338"/>
      <c r="BM66" s="338"/>
      <c r="BN66" s="338"/>
      <c r="BO66" s="338"/>
      <c r="BP66" s="338"/>
      <c r="BQ66" s="338"/>
      <c r="BR66" s="338"/>
      <c r="BS66" s="338"/>
      <c r="BT66" s="338"/>
      <c r="BU66" s="338"/>
      <c r="BV66" s="338"/>
    </row>
    <row r="67" spans="3:74" ht="11.95" customHeight="1" x14ac:dyDescent="0.25">
      <c r="C67" s="337"/>
      <c r="D67" s="337"/>
      <c r="E67" s="337"/>
      <c r="F67" s="337"/>
      <c r="G67" s="337"/>
      <c r="H67" s="337"/>
      <c r="I67" s="337"/>
      <c r="J67" s="337"/>
      <c r="K67" s="337"/>
      <c r="L67" s="337"/>
      <c r="M67" s="337"/>
      <c r="N67" s="337"/>
      <c r="O67" s="337"/>
      <c r="P67" s="337"/>
      <c r="Q67" s="337"/>
      <c r="R67" s="337"/>
      <c r="S67" s="337"/>
      <c r="T67" s="337"/>
      <c r="U67" s="337"/>
      <c r="V67" s="337"/>
      <c r="W67" s="337"/>
      <c r="X67" s="337"/>
      <c r="Y67" s="337"/>
      <c r="Z67" s="337"/>
      <c r="AA67" s="337"/>
      <c r="AB67" s="337"/>
      <c r="AC67" s="338"/>
      <c r="AD67" s="338"/>
      <c r="AE67" s="338"/>
      <c r="AF67" s="338"/>
      <c r="AG67" s="338"/>
      <c r="AH67" s="338"/>
      <c r="AI67" s="338"/>
      <c r="AJ67" s="338"/>
      <c r="AK67" s="338"/>
      <c r="AL67" s="338"/>
      <c r="AM67" s="338"/>
      <c r="AN67" s="338"/>
      <c r="AO67" s="338"/>
      <c r="AP67" s="338"/>
      <c r="AQ67" s="338"/>
      <c r="AR67" s="338"/>
      <c r="AS67" s="338"/>
      <c r="AT67" s="338"/>
      <c r="AU67" s="338"/>
      <c r="AV67" s="338"/>
      <c r="AW67" s="338"/>
      <c r="AX67" s="338"/>
      <c r="AY67" s="338"/>
      <c r="AZ67" s="338"/>
      <c r="BA67" s="338"/>
      <c r="BB67" s="338"/>
      <c r="BC67" s="338"/>
      <c r="BD67" s="791"/>
      <c r="BE67" s="791"/>
      <c r="BF67" s="791"/>
      <c r="BG67" s="791"/>
      <c r="BH67" s="791"/>
      <c r="BI67" s="791"/>
      <c r="BJ67" s="338"/>
      <c r="BK67" s="338"/>
      <c r="BL67" s="338"/>
      <c r="BM67" s="338"/>
      <c r="BN67" s="338"/>
      <c r="BO67" s="338"/>
      <c r="BP67" s="338"/>
      <c r="BQ67" s="338"/>
      <c r="BR67" s="338"/>
      <c r="BS67" s="338"/>
      <c r="BT67" s="338"/>
      <c r="BU67" s="338"/>
      <c r="BV67" s="338"/>
    </row>
    <row r="68" spans="3:74" ht="11.95" customHeight="1" x14ac:dyDescent="0.25">
      <c r="C68" s="337"/>
      <c r="D68" s="337"/>
      <c r="E68" s="337"/>
      <c r="F68" s="337"/>
      <c r="G68" s="337"/>
      <c r="H68" s="337"/>
      <c r="I68" s="337"/>
      <c r="J68" s="337"/>
      <c r="K68" s="337"/>
      <c r="L68" s="337"/>
      <c r="M68" s="337"/>
      <c r="N68" s="337"/>
      <c r="O68" s="337"/>
      <c r="P68" s="337"/>
      <c r="Q68" s="337"/>
      <c r="R68" s="337"/>
      <c r="S68" s="337"/>
      <c r="T68" s="337"/>
      <c r="U68" s="337"/>
      <c r="V68" s="337"/>
      <c r="W68" s="337"/>
      <c r="X68" s="337"/>
      <c r="Y68" s="337"/>
      <c r="Z68" s="337"/>
      <c r="AA68" s="337"/>
      <c r="AB68" s="337"/>
      <c r="AC68" s="338"/>
      <c r="AD68" s="338"/>
      <c r="AE68" s="338"/>
      <c r="AF68" s="338"/>
      <c r="AG68" s="338"/>
      <c r="AH68" s="338"/>
      <c r="AI68" s="338"/>
      <c r="AJ68" s="338"/>
      <c r="AK68" s="338"/>
      <c r="AL68" s="338"/>
      <c r="AM68" s="338"/>
      <c r="AN68" s="338"/>
      <c r="AO68" s="338"/>
      <c r="AP68" s="338"/>
      <c r="AQ68" s="338"/>
      <c r="AR68" s="338"/>
      <c r="AS68" s="338"/>
      <c r="AT68" s="338"/>
      <c r="AU68" s="338"/>
      <c r="AV68" s="338"/>
      <c r="AW68" s="338"/>
      <c r="AX68" s="338"/>
      <c r="AY68" s="338"/>
      <c r="AZ68" s="338"/>
      <c r="BA68" s="338"/>
      <c r="BB68" s="338"/>
      <c r="BC68" s="338"/>
      <c r="BD68" s="791"/>
      <c r="BE68" s="791"/>
      <c r="BF68" s="791"/>
      <c r="BG68" s="791"/>
      <c r="BH68" s="791"/>
      <c r="BI68" s="791"/>
      <c r="BJ68" s="338"/>
      <c r="BK68" s="338"/>
      <c r="BL68" s="338"/>
      <c r="BM68" s="338"/>
      <c r="BN68" s="338"/>
      <c r="BO68" s="338"/>
      <c r="BP68" s="338"/>
      <c r="BQ68" s="338"/>
      <c r="BR68" s="338"/>
      <c r="BS68" s="338"/>
      <c r="BT68" s="338"/>
      <c r="BU68" s="338"/>
      <c r="BV68" s="338"/>
    </row>
    <row r="69" spans="3:74" ht="11.95" customHeight="1" x14ac:dyDescent="0.25">
      <c r="C69" s="337"/>
      <c r="D69" s="337"/>
      <c r="E69" s="337"/>
      <c r="F69" s="337"/>
      <c r="G69" s="337"/>
      <c r="H69" s="337"/>
      <c r="I69" s="337"/>
      <c r="J69" s="337"/>
      <c r="K69" s="337"/>
      <c r="L69" s="337"/>
      <c r="M69" s="337"/>
      <c r="N69" s="337"/>
      <c r="O69" s="337"/>
      <c r="P69" s="337"/>
      <c r="Q69" s="337"/>
      <c r="R69" s="337"/>
      <c r="S69" s="337"/>
      <c r="T69" s="337"/>
      <c r="U69" s="337"/>
      <c r="V69" s="337"/>
      <c r="W69" s="337"/>
      <c r="X69" s="337"/>
      <c r="Y69" s="337"/>
      <c r="Z69" s="337"/>
      <c r="AA69" s="337"/>
      <c r="AB69" s="337"/>
      <c r="AC69" s="338"/>
      <c r="AD69" s="338"/>
      <c r="AE69" s="338"/>
      <c r="AF69" s="338"/>
      <c r="AG69" s="338"/>
      <c r="AH69" s="338"/>
      <c r="AI69" s="338"/>
      <c r="AJ69" s="338"/>
      <c r="AK69" s="338"/>
      <c r="AL69" s="338"/>
      <c r="AM69" s="338"/>
      <c r="AN69" s="338"/>
      <c r="AO69" s="338"/>
      <c r="AP69" s="338"/>
      <c r="AQ69" s="338"/>
      <c r="AR69" s="338"/>
      <c r="AS69" s="338"/>
      <c r="AT69" s="338"/>
      <c r="AU69" s="338"/>
      <c r="AV69" s="338"/>
      <c r="AW69" s="338"/>
      <c r="AX69" s="338"/>
      <c r="AY69" s="338"/>
      <c r="AZ69" s="338"/>
      <c r="BA69" s="338"/>
      <c r="BB69" s="338"/>
      <c r="BC69" s="338"/>
      <c r="BD69" s="791"/>
      <c r="BE69" s="791"/>
      <c r="BF69" s="791"/>
      <c r="BG69" s="791"/>
      <c r="BH69" s="791"/>
      <c r="BI69" s="791"/>
      <c r="BJ69" s="338"/>
      <c r="BK69" s="338"/>
      <c r="BL69" s="338"/>
      <c r="BM69" s="338"/>
      <c r="BN69" s="338"/>
      <c r="BO69" s="338"/>
      <c r="BP69" s="338"/>
      <c r="BQ69" s="338"/>
      <c r="BR69" s="338"/>
      <c r="BS69" s="338"/>
      <c r="BT69" s="338"/>
      <c r="BU69" s="338"/>
      <c r="BV69" s="338"/>
    </row>
    <row r="70" spans="3:74" ht="11.95" customHeight="1" x14ac:dyDescent="0.25">
      <c r="C70" s="258"/>
      <c r="D70" s="258"/>
      <c r="E70" s="258"/>
      <c r="F70" s="258"/>
      <c r="G70" s="258"/>
      <c r="H70" s="258"/>
      <c r="I70" s="258"/>
      <c r="J70" s="258"/>
      <c r="K70" s="258"/>
      <c r="L70" s="258"/>
      <c r="M70" s="258"/>
      <c r="N70" s="258"/>
      <c r="O70" s="258"/>
      <c r="P70" s="258"/>
      <c r="Q70" s="258"/>
      <c r="R70" s="258"/>
      <c r="S70" s="258"/>
      <c r="T70" s="258"/>
      <c r="U70" s="258"/>
      <c r="V70" s="258"/>
      <c r="W70" s="258"/>
      <c r="X70" s="258"/>
      <c r="Y70" s="258"/>
      <c r="Z70" s="258"/>
      <c r="AA70" s="258"/>
      <c r="AB70" s="258"/>
      <c r="AC70" s="258"/>
      <c r="AD70" s="258"/>
      <c r="AE70" s="258"/>
      <c r="AF70" s="311"/>
      <c r="AG70" s="311"/>
      <c r="AH70" s="311"/>
      <c r="AI70" s="258"/>
      <c r="AJ70" s="258"/>
      <c r="AK70" s="258"/>
      <c r="AL70" s="258"/>
      <c r="AM70" s="258"/>
      <c r="AN70" s="258"/>
      <c r="AO70" s="258"/>
      <c r="AP70" s="258"/>
      <c r="AQ70" s="258"/>
      <c r="AR70" s="258"/>
      <c r="AS70" s="258"/>
      <c r="AT70" s="258"/>
      <c r="AU70" s="258"/>
      <c r="AV70" s="258"/>
      <c r="AW70" s="258"/>
      <c r="AX70" s="258"/>
      <c r="AY70" s="258"/>
      <c r="AZ70" s="258"/>
      <c r="BA70" s="258"/>
      <c r="BB70" s="258"/>
      <c r="BC70" s="258"/>
      <c r="BD70" s="793"/>
      <c r="BE70" s="793"/>
      <c r="BF70" s="793"/>
      <c r="BG70" s="793"/>
      <c r="BH70" s="793"/>
      <c r="BI70" s="793"/>
      <c r="BJ70" s="258"/>
      <c r="BK70" s="258"/>
      <c r="BL70" s="258"/>
      <c r="BM70" s="258"/>
      <c r="BN70" s="258"/>
      <c r="BO70" s="258"/>
      <c r="BP70" s="258"/>
      <c r="BQ70" s="258"/>
      <c r="BR70" s="258"/>
      <c r="BS70" s="258"/>
      <c r="BT70" s="258"/>
      <c r="BU70" s="258"/>
      <c r="BV70" s="258"/>
    </row>
    <row r="71" spans="3:74" ht="11.95" customHeight="1" x14ac:dyDescent="0.25">
      <c r="C71" s="258"/>
      <c r="D71" s="258"/>
      <c r="E71" s="258"/>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311"/>
      <c r="AG71" s="311"/>
      <c r="AH71" s="311"/>
      <c r="AI71" s="258"/>
      <c r="AJ71" s="258"/>
      <c r="AK71" s="258"/>
      <c r="AL71" s="258"/>
      <c r="AM71" s="258"/>
      <c r="AN71" s="258"/>
      <c r="AO71" s="258"/>
      <c r="AP71" s="258"/>
      <c r="AQ71" s="258"/>
      <c r="AR71" s="258"/>
      <c r="AS71" s="258"/>
      <c r="AT71" s="258"/>
      <c r="AU71" s="258"/>
      <c r="AV71" s="258"/>
      <c r="AW71" s="258"/>
      <c r="AX71" s="258"/>
      <c r="AY71" s="258"/>
      <c r="AZ71" s="258"/>
      <c r="BA71" s="258"/>
      <c r="BB71" s="258"/>
      <c r="BC71" s="258"/>
      <c r="BD71" s="793"/>
      <c r="BE71" s="793"/>
      <c r="BF71" s="793"/>
      <c r="BG71" s="793"/>
      <c r="BH71" s="793"/>
      <c r="BI71" s="793"/>
      <c r="BJ71" s="258"/>
      <c r="BK71" s="258"/>
      <c r="BL71" s="258"/>
      <c r="BM71" s="258"/>
      <c r="BN71" s="258"/>
      <c r="BO71" s="258"/>
      <c r="BP71" s="258"/>
      <c r="BQ71" s="258"/>
      <c r="BR71" s="258"/>
      <c r="BS71" s="258"/>
      <c r="BT71" s="258"/>
      <c r="BU71" s="258"/>
      <c r="BV71" s="258"/>
    </row>
    <row r="72" spans="3:74" ht="11.95" customHeight="1" x14ac:dyDescent="0.25">
      <c r="C72" s="258"/>
      <c r="D72" s="258"/>
      <c r="E72" s="258"/>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c r="AE72" s="258"/>
      <c r="AF72" s="311"/>
      <c r="AG72" s="311"/>
      <c r="AH72" s="311"/>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793"/>
      <c r="BE72" s="793"/>
      <c r="BF72" s="793"/>
      <c r="BG72" s="793"/>
      <c r="BH72" s="793"/>
      <c r="BI72" s="793"/>
      <c r="BJ72" s="258"/>
      <c r="BK72" s="258"/>
      <c r="BL72" s="258"/>
      <c r="BM72" s="258"/>
      <c r="BN72" s="258"/>
      <c r="BO72" s="258"/>
      <c r="BP72" s="258"/>
      <c r="BQ72" s="258"/>
      <c r="BR72" s="258"/>
      <c r="BS72" s="258"/>
      <c r="BT72" s="258"/>
      <c r="BU72" s="258"/>
      <c r="BV72" s="258"/>
    </row>
    <row r="73" spans="3:74" ht="11.95" customHeight="1" x14ac:dyDescent="0.25">
      <c r="C73" s="258"/>
      <c r="D73" s="258"/>
      <c r="E73" s="258"/>
      <c r="F73" s="258"/>
      <c r="G73" s="258"/>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311"/>
      <c r="AG73" s="311"/>
      <c r="AH73" s="311"/>
      <c r="AI73" s="258"/>
      <c r="AJ73" s="258"/>
      <c r="AK73" s="258"/>
      <c r="AL73" s="258"/>
      <c r="AM73" s="258"/>
      <c r="AN73" s="258"/>
      <c r="AO73" s="258"/>
      <c r="AP73" s="258"/>
      <c r="AQ73" s="258"/>
      <c r="AR73" s="258"/>
      <c r="AS73" s="258"/>
      <c r="AT73" s="258"/>
      <c r="AU73" s="258"/>
      <c r="AV73" s="258"/>
      <c r="AW73" s="258"/>
      <c r="AX73" s="258"/>
      <c r="AY73" s="258"/>
      <c r="AZ73" s="258"/>
      <c r="BA73" s="258"/>
      <c r="BB73" s="258"/>
      <c r="BC73" s="258"/>
      <c r="BD73" s="793"/>
      <c r="BE73" s="793"/>
      <c r="BF73" s="793"/>
      <c r="BG73" s="793"/>
      <c r="BH73" s="793"/>
      <c r="BI73" s="793"/>
      <c r="BJ73" s="258"/>
      <c r="BK73" s="258"/>
      <c r="BL73" s="258"/>
      <c r="BM73" s="258"/>
      <c r="BN73" s="258"/>
      <c r="BO73" s="258"/>
      <c r="BP73" s="258"/>
      <c r="BQ73" s="258"/>
      <c r="BR73" s="258"/>
      <c r="BS73" s="258"/>
      <c r="BT73" s="258"/>
      <c r="BU73" s="258"/>
      <c r="BV73" s="258"/>
    </row>
    <row r="74" spans="3:74" ht="11.95" customHeight="1" x14ac:dyDescent="0.25">
      <c r="C74" s="258"/>
      <c r="D74" s="258"/>
      <c r="E74" s="258"/>
      <c r="F74" s="258"/>
      <c r="G74" s="258"/>
      <c r="H74" s="258"/>
      <c r="I74" s="258"/>
      <c r="J74" s="258"/>
      <c r="K74" s="258"/>
      <c r="L74" s="258"/>
      <c r="M74" s="258"/>
      <c r="N74" s="258"/>
      <c r="O74" s="258"/>
      <c r="P74" s="258"/>
      <c r="Q74" s="258"/>
      <c r="R74" s="258"/>
      <c r="S74" s="258"/>
      <c r="T74" s="258"/>
      <c r="U74" s="258"/>
      <c r="V74" s="258"/>
      <c r="W74" s="258"/>
      <c r="X74" s="258"/>
      <c r="Y74" s="258"/>
      <c r="Z74" s="258"/>
      <c r="AA74" s="258"/>
      <c r="AB74" s="258"/>
      <c r="AC74" s="258"/>
      <c r="AD74" s="258"/>
      <c r="AE74" s="258"/>
      <c r="AF74" s="311"/>
      <c r="AG74" s="311"/>
      <c r="AH74" s="311"/>
      <c r="AI74" s="258"/>
      <c r="AJ74" s="258"/>
      <c r="AK74" s="258"/>
      <c r="AL74" s="258"/>
      <c r="AM74" s="258"/>
      <c r="AN74" s="258"/>
      <c r="AO74" s="258"/>
      <c r="AP74" s="258"/>
      <c r="AQ74" s="258"/>
      <c r="AR74" s="258"/>
      <c r="AS74" s="258"/>
      <c r="AT74" s="258"/>
      <c r="AU74" s="258"/>
      <c r="AV74" s="258"/>
      <c r="AW74" s="258"/>
      <c r="AX74" s="258"/>
      <c r="AY74" s="258"/>
      <c r="AZ74" s="258"/>
      <c r="BA74" s="258"/>
      <c r="BB74" s="258"/>
      <c r="BC74" s="258"/>
      <c r="BD74" s="793"/>
      <c r="BE74" s="793"/>
      <c r="BF74" s="793"/>
      <c r="BG74" s="793"/>
      <c r="BH74" s="793"/>
      <c r="BI74" s="793"/>
      <c r="BJ74" s="258"/>
      <c r="BK74" s="258"/>
      <c r="BL74" s="258"/>
      <c r="BM74" s="258"/>
      <c r="BN74" s="258"/>
      <c r="BO74" s="258"/>
      <c r="BP74" s="258"/>
      <c r="BQ74" s="258"/>
      <c r="BR74" s="258"/>
      <c r="BS74" s="258"/>
      <c r="BT74" s="258"/>
      <c r="BU74" s="258"/>
      <c r="BV74" s="258"/>
    </row>
    <row r="75" spans="3:74" ht="11.95" customHeight="1" x14ac:dyDescent="0.25">
      <c r="C75" s="258"/>
      <c r="D75" s="258"/>
      <c r="E75" s="258"/>
      <c r="F75" s="258"/>
      <c r="G75" s="258"/>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311"/>
      <c r="AG75" s="311"/>
      <c r="AH75" s="311"/>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793"/>
      <c r="BE75" s="793"/>
      <c r="BF75" s="793"/>
      <c r="BG75" s="793"/>
      <c r="BH75" s="793"/>
      <c r="BI75" s="793"/>
      <c r="BJ75" s="258"/>
      <c r="BK75" s="258"/>
      <c r="BL75" s="258"/>
      <c r="BM75" s="258"/>
      <c r="BN75" s="258"/>
      <c r="BO75" s="258"/>
      <c r="BP75" s="258"/>
      <c r="BQ75" s="258"/>
      <c r="BR75" s="258"/>
      <c r="BS75" s="258"/>
      <c r="BT75" s="258"/>
      <c r="BU75" s="258"/>
      <c r="BV75" s="258"/>
    </row>
    <row r="76" spans="3:74" ht="11.95" customHeight="1" x14ac:dyDescent="0.25">
      <c r="C76" s="258"/>
      <c r="D76" s="258"/>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311"/>
      <c r="AG76" s="311"/>
      <c r="AH76" s="311"/>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793"/>
      <c r="BE76" s="793"/>
      <c r="BF76" s="793"/>
      <c r="BG76" s="793"/>
      <c r="BH76" s="793"/>
      <c r="BI76" s="793"/>
      <c r="BJ76" s="258"/>
      <c r="BK76" s="258"/>
      <c r="BL76" s="258"/>
      <c r="BM76" s="258"/>
      <c r="BN76" s="258"/>
      <c r="BO76" s="258"/>
      <c r="BP76" s="258"/>
      <c r="BQ76" s="258"/>
      <c r="BR76" s="258"/>
      <c r="BS76" s="258"/>
      <c r="BT76" s="258"/>
      <c r="BU76" s="258"/>
      <c r="BV76" s="258"/>
    </row>
    <row r="77" spans="3:74" ht="11.95" customHeight="1" x14ac:dyDescent="0.25">
      <c r="C77" s="258"/>
      <c r="D77" s="258"/>
      <c r="E77" s="258"/>
      <c r="F77" s="258"/>
      <c r="G77" s="258"/>
      <c r="H77" s="258"/>
      <c r="I77" s="258"/>
      <c r="J77" s="258"/>
      <c r="K77" s="258"/>
      <c r="L77" s="258"/>
      <c r="M77" s="258"/>
      <c r="N77" s="258"/>
      <c r="O77" s="258"/>
      <c r="P77" s="258"/>
      <c r="Q77" s="258"/>
      <c r="R77" s="258"/>
      <c r="S77" s="258"/>
      <c r="T77" s="258"/>
      <c r="U77" s="258"/>
      <c r="V77" s="258"/>
      <c r="W77" s="258"/>
      <c r="X77" s="258"/>
      <c r="Y77" s="258"/>
      <c r="Z77" s="258"/>
      <c r="AA77" s="258"/>
      <c r="AB77" s="258"/>
      <c r="AC77" s="258"/>
      <c r="AD77" s="258"/>
      <c r="AE77" s="258"/>
      <c r="AF77" s="311"/>
      <c r="AG77" s="311"/>
      <c r="AH77" s="311"/>
      <c r="AI77" s="258"/>
      <c r="AJ77" s="258"/>
      <c r="AK77" s="258"/>
      <c r="AL77" s="258"/>
      <c r="AM77" s="258"/>
      <c r="AN77" s="258"/>
      <c r="AO77" s="258"/>
      <c r="AP77" s="258"/>
      <c r="AQ77" s="258"/>
      <c r="AR77" s="258"/>
      <c r="AS77" s="258"/>
      <c r="AT77" s="258"/>
      <c r="AU77" s="258"/>
      <c r="AV77" s="258"/>
      <c r="AW77" s="258"/>
      <c r="AX77" s="258"/>
      <c r="AY77" s="258"/>
      <c r="AZ77" s="258"/>
      <c r="BA77" s="258"/>
      <c r="BB77" s="258"/>
      <c r="BC77" s="258"/>
      <c r="BD77" s="793"/>
      <c r="BE77" s="793"/>
      <c r="BF77" s="793"/>
      <c r="BG77" s="793"/>
      <c r="BH77" s="793"/>
      <c r="BI77" s="793"/>
      <c r="BJ77" s="258"/>
      <c r="BK77" s="258"/>
      <c r="BL77" s="258"/>
      <c r="BM77" s="258"/>
      <c r="BN77" s="258"/>
      <c r="BO77" s="258"/>
      <c r="BP77" s="258"/>
      <c r="BQ77" s="258"/>
      <c r="BR77" s="258"/>
      <c r="BS77" s="258"/>
      <c r="BT77" s="258"/>
      <c r="BU77" s="258"/>
      <c r="BV77" s="258"/>
    </row>
    <row r="78" spans="3:74" ht="11.95" customHeight="1" x14ac:dyDescent="0.25">
      <c r="C78" s="259"/>
      <c r="D78" s="260"/>
      <c r="E78" s="260"/>
      <c r="F78" s="260"/>
      <c r="G78" s="260"/>
      <c r="H78" s="260"/>
      <c r="I78" s="260"/>
      <c r="J78" s="260"/>
      <c r="K78" s="260"/>
      <c r="L78" s="260"/>
      <c r="M78" s="260"/>
      <c r="N78" s="260"/>
      <c r="O78" s="259"/>
      <c r="P78" s="260"/>
      <c r="Q78" s="260"/>
      <c r="R78" s="260"/>
      <c r="S78" s="260"/>
      <c r="T78" s="260"/>
      <c r="U78" s="260"/>
      <c r="V78" s="260"/>
      <c r="W78" s="260"/>
      <c r="X78" s="260"/>
      <c r="Y78" s="260"/>
      <c r="Z78" s="260"/>
      <c r="AA78" s="259"/>
      <c r="AB78" s="260"/>
      <c r="AC78" s="260"/>
      <c r="AD78" s="260"/>
      <c r="AE78" s="260"/>
      <c r="AF78" s="309"/>
      <c r="AG78" s="309"/>
      <c r="AH78" s="309"/>
      <c r="AI78" s="260"/>
      <c r="AJ78" s="260"/>
      <c r="AK78" s="260"/>
      <c r="AL78" s="260"/>
      <c r="AM78" s="259"/>
      <c r="AN78" s="260"/>
      <c r="AO78" s="260"/>
      <c r="AP78" s="260"/>
      <c r="AQ78" s="260"/>
      <c r="AR78" s="260"/>
      <c r="AS78" s="260"/>
      <c r="AT78" s="260"/>
      <c r="AU78" s="260"/>
      <c r="AV78" s="260"/>
      <c r="AW78" s="260"/>
      <c r="AX78" s="260"/>
      <c r="AY78" s="259"/>
      <c r="AZ78" s="260"/>
      <c r="BA78" s="260"/>
      <c r="BB78" s="260"/>
      <c r="BC78" s="260"/>
      <c r="BD78" s="794"/>
      <c r="BE78" s="794"/>
      <c r="BF78" s="794"/>
      <c r="BG78" s="794"/>
      <c r="BH78" s="794"/>
      <c r="BI78" s="794"/>
      <c r="BJ78" s="260"/>
      <c r="BK78" s="259"/>
      <c r="BL78" s="260"/>
      <c r="BM78" s="260"/>
      <c r="BN78" s="260"/>
      <c r="BO78" s="260"/>
      <c r="BP78" s="260"/>
      <c r="BQ78" s="260"/>
      <c r="BR78" s="260"/>
      <c r="BS78" s="260"/>
      <c r="BT78" s="260"/>
      <c r="BU78" s="260"/>
      <c r="BV78" s="260"/>
    </row>
    <row r="79" spans="3:74" ht="11.95" customHeight="1" x14ac:dyDescent="0.25">
      <c r="C79" s="262"/>
      <c r="D79" s="262"/>
      <c r="E79" s="262"/>
      <c r="F79" s="262"/>
      <c r="G79" s="262"/>
      <c r="H79" s="262"/>
      <c r="I79" s="262"/>
      <c r="J79" s="262"/>
      <c r="K79" s="262"/>
      <c r="L79" s="262"/>
      <c r="M79" s="262"/>
      <c r="N79" s="262"/>
      <c r="O79" s="262"/>
      <c r="P79" s="262"/>
      <c r="Q79" s="262"/>
      <c r="R79" s="262"/>
      <c r="S79" s="262"/>
      <c r="T79" s="262"/>
      <c r="U79" s="262"/>
      <c r="V79" s="262"/>
      <c r="W79" s="262"/>
      <c r="X79" s="262"/>
      <c r="Y79" s="262"/>
      <c r="Z79" s="262"/>
      <c r="AA79" s="262"/>
      <c r="AB79" s="262"/>
      <c r="AC79" s="262"/>
      <c r="AD79" s="262"/>
      <c r="AE79" s="262"/>
      <c r="AF79" s="312"/>
      <c r="AG79" s="312"/>
      <c r="AH79" s="312"/>
      <c r="AI79" s="262"/>
      <c r="AJ79" s="262"/>
      <c r="AK79" s="262"/>
      <c r="AL79" s="262"/>
      <c r="AM79" s="262"/>
      <c r="AN79" s="262"/>
      <c r="AO79" s="262"/>
      <c r="AP79" s="262"/>
      <c r="AQ79" s="262"/>
      <c r="AR79" s="262"/>
      <c r="AS79" s="262"/>
      <c r="AT79" s="262"/>
      <c r="AU79" s="262"/>
      <c r="AV79" s="262"/>
      <c r="AW79" s="262"/>
      <c r="AX79" s="262"/>
      <c r="AY79" s="262"/>
      <c r="AZ79" s="262"/>
      <c r="BA79" s="262"/>
      <c r="BB79" s="262"/>
      <c r="BC79" s="262"/>
      <c r="BD79" s="795"/>
      <c r="BE79" s="795"/>
      <c r="BF79" s="795"/>
      <c r="BG79" s="795"/>
      <c r="BH79" s="795"/>
      <c r="BI79" s="795"/>
      <c r="BJ79" s="262"/>
      <c r="BK79" s="262"/>
      <c r="BL79" s="262"/>
      <c r="BM79" s="262"/>
      <c r="BN79" s="262"/>
      <c r="BO79" s="262"/>
      <c r="BP79" s="262"/>
      <c r="BQ79" s="262"/>
      <c r="BR79" s="262"/>
      <c r="BS79" s="262"/>
      <c r="BT79" s="262"/>
      <c r="BU79" s="262"/>
      <c r="BV79" s="262"/>
    </row>
    <row r="80" spans="3:74" ht="11.95" customHeight="1" x14ac:dyDescent="0.25">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F80" s="312"/>
      <c r="AG80" s="312"/>
      <c r="AH80" s="312"/>
      <c r="AI80" s="262"/>
      <c r="AJ80" s="262"/>
      <c r="AK80" s="262"/>
      <c r="AL80" s="262"/>
      <c r="AM80" s="262"/>
      <c r="AN80" s="262"/>
      <c r="AO80" s="262"/>
      <c r="AP80" s="262"/>
      <c r="AQ80" s="262"/>
      <c r="AR80" s="262"/>
      <c r="AS80" s="262"/>
      <c r="AT80" s="262"/>
      <c r="AU80" s="262"/>
      <c r="AV80" s="262"/>
      <c r="AW80" s="262"/>
      <c r="AX80" s="262"/>
      <c r="AY80" s="262"/>
      <c r="AZ80" s="262"/>
      <c r="BA80" s="262"/>
      <c r="BB80" s="262"/>
      <c r="BC80" s="262"/>
      <c r="BD80" s="795"/>
      <c r="BE80" s="795"/>
      <c r="BF80" s="795"/>
      <c r="BG80" s="795"/>
      <c r="BH80" s="795"/>
      <c r="BI80" s="795"/>
      <c r="BJ80" s="262"/>
      <c r="BK80" s="262"/>
      <c r="BL80" s="262"/>
      <c r="BM80" s="262"/>
      <c r="BN80" s="262"/>
      <c r="BO80" s="262"/>
      <c r="BP80" s="262"/>
      <c r="BQ80" s="262"/>
      <c r="BR80" s="262"/>
      <c r="BS80" s="262"/>
      <c r="BT80" s="262"/>
      <c r="BU80" s="262"/>
      <c r="BV80" s="262"/>
    </row>
    <row r="81" spans="3:74" ht="11.95" customHeight="1" x14ac:dyDescent="0.25">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312"/>
      <c r="AG81" s="312"/>
      <c r="AH81" s="312"/>
      <c r="AI81" s="262"/>
      <c r="AJ81" s="262"/>
      <c r="AK81" s="262"/>
      <c r="AL81" s="262"/>
      <c r="AM81" s="262"/>
      <c r="AN81" s="262"/>
      <c r="AO81" s="262"/>
      <c r="AP81" s="262"/>
      <c r="AQ81" s="262"/>
      <c r="AR81" s="262"/>
      <c r="AS81" s="262"/>
      <c r="AT81" s="262"/>
      <c r="AU81" s="262"/>
      <c r="AV81" s="262"/>
      <c r="AW81" s="262"/>
      <c r="AX81" s="262"/>
      <c r="AY81" s="262"/>
      <c r="AZ81" s="262"/>
      <c r="BA81" s="262"/>
      <c r="BB81" s="262"/>
      <c r="BC81" s="262"/>
      <c r="BD81" s="795"/>
      <c r="BE81" s="795"/>
      <c r="BF81" s="795"/>
      <c r="BG81" s="795"/>
      <c r="BH81" s="795"/>
      <c r="BI81" s="795"/>
      <c r="BJ81" s="262"/>
      <c r="BK81" s="262"/>
      <c r="BL81" s="262"/>
      <c r="BM81" s="262"/>
      <c r="BN81" s="262"/>
      <c r="BO81" s="262"/>
      <c r="BP81" s="262"/>
      <c r="BQ81" s="262"/>
      <c r="BR81" s="262"/>
      <c r="BS81" s="262"/>
      <c r="BT81" s="262"/>
      <c r="BU81" s="262"/>
      <c r="BV81" s="262"/>
    </row>
    <row r="83" spans="3:74" ht="11.95" customHeight="1" x14ac:dyDescent="0.25">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62"/>
      <c r="AE83" s="262"/>
      <c r="AF83" s="312"/>
      <c r="AG83" s="312"/>
      <c r="AH83" s="312"/>
      <c r="AI83" s="262"/>
      <c r="AJ83" s="262"/>
      <c r="AK83" s="262"/>
      <c r="AL83" s="262"/>
      <c r="AM83" s="262"/>
      <c r="AN83" s="262"/>
      <c r="AO83" s="262"/>
      <c r="AP83" s="262"/>
      <c r="AQ83" s="262"/>
      <c r="AR83" s="262"/>
      <c r="AS83" s="262"/>
      <c r="AT83" s="262"/>
      <c r="AU83" s="262"/>
      <c r="AV83" s="262"/>
      <c r="AW83" s="262"/>
      <c r="AX83" s="262"/>
      <c r="AY83" s="262"/>
      <c r="AZ83" s="262"/>
      <c r="BA83" s="262"/>
      <c r="BB83" s="262"/>
      <c r="BC83" s="262"/>
      <c r="BD83" s="795"/>
      <c r="BE83" s="795"/>
      <c r="BF83" s="795"/>
      <c r="BG83" s="795"/>
      <c r="BH83" s="795"/>
      <c r="BI83" s="795"/>
      <c r="BJ83" s="262"/>
      <c r="BK83" s="262"/>
      <c r="BL83" s="262"/>
      <c r="BM83" s="262"/>
      <c r="BN83" s="262"/>
      <c r="BO83" s="262"/>
      <c r="BP83" s="262"/>
      <c r="BQ83" s="262"/>
      <c r="BR83" s="262"/>
      <c r="BS83" s="262"/>
      <c r="BT83" s="262"/>
      <c r="BU83" s="262"/>
      <c r="BV83" s="262"/>
    </row>
    <row r="84" spans="3:74" ht="11.95" customHeight="1" x14ac:dyDescent="0.25">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62"/>
      <c r="AE84" s="262"/>
      <c r="AF84" s="312"/>
      <c r="AG84" s="312"/>
      <c r="AH84" s="312"/>
      <c r="AI84" s="262"/>
      <c r="AJ84" s="262"/>
      <c r="AK84" s="262"/>
      <c r="AL84" s="262"/>
      <c r="AM84" s="262"/>
      <c r="AN84" s="262"/>
      <c r="AO84" s="262"/>
      <c r="AP84" s="262"/>
      <c r="AQ84" s="262"/>
      <c r="AR84" s="262"/>
      <c r="AS84" s="262"/>
      <c r="AT84" s="262"/>
      <c r="AU84" s="262"/>
      <c r="AV84" s="262"/>
      <c r="AW84" s="262"/>
      <c r="AX84" s="262"/>
      <c r="AY84" s="262"/>
      <c r="AZ84" s="262"/>
      <c r="BA84" s="262"/>
      <c r="BB84" s="262"/>
      <c r="BC84" s="262"/>
      <c r="BD84" s="795"/>
      <c r="BE84" s="795"/>
      <c r="BF84" s="795"/>
      <c r="BG84" s="795"/>
      <c r="BH84" s="795"/>
      <c r="BI84" s="795"/>
      <c r="BJ84" s="262"/>
      <c r="BK84" s="262"/>
      <c r="BL84" s="262"/>
      <c r="BM84" s="262"/>
      <c r="BN84" s="262"/>
      <c r="BO84" s="262"/>
      <c r="BP84" s="262"/>
      <c r="BQ84" s="262"/>
      <c r="BR84" s="262"/>
      <c r="BS84" s="262"/>
      <c r="BT84" s="262"/>
      <c r="BU84" s="262"/>
      <c r="BV84" s="262"/>
    </row>
    <row r="85" spans="3:74" ht="11.95" customHeight="1" x14ac:dyDescent="0.25">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62"/>
      <c r="AE85" s="262"/>
      <c r="AF85" s="312"/>
      <c r="AG85" s="312"/>
      <c r="AH85" s="312"/>
      <c r="AI85" s="262"/>
      <c r="AJ85" s="262"/>
      <c r="AK85" s="262"/>
      <c r="AL85" s="262"/>
      <c r="AM85" s="262"/>
      <c r="AN85" s="262"/>
      <c r="AO85" s="262"/>
      <c r="AP85" s="262"/>
      <c r="AQ85" s="262"/>
      <c r="AR85" s="262"/>
      <c r="AS85" s="262"/>
      <c r="AT85" s="262"/>
      <c r="AU85" s="262"/>
      <c r="AV85" s="262"/>
      <c r="AW85" s="262"/>
      <c r="AX85" s="262"/>
      <c r="AY85" s="262"/>
      <c r="AZ85" s="262"/>
      <c r="BA85" s="262"/>
      <c r="BB85" s="262"/>
      <c r="BC85" s="262"/>
      <c r="BD85" s="795"/>
      <c r="BE85" s="795"/>
      <c r="BF85" s="795"/>
      <c r="BG85" s="795"/>
      <c r="BH85" s="795"/>
      <c r="BI85" s="795"/>
      <c r="BJ85" s="262"/>
      <c r="BK85" s="262"/>
      <c r="BL85" s="262"/>
      <c r="BM85" s="262"/>
      <c r="BN85" s="262"/>
      <c r="BO85" s="262"/>
      <c r="BP85" s="262"/>
      <c r="BQ85" s="262"/>
      <c r="BR85" s="262"/>
      <c r="BS85" s="262"/>
      <c r="BT85" s="262"/>
      <c r="BU85" s="262"/>
      <c r="BV85" s="262"/>
    </row>
    <row r="86" spans="3:74" ht="11.95" customHeight="1" x14ac:dyDescent="0.25">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262"/>
      <c r="AF86" s="312"/>
      <c r="AG86" s="312"/>
      <c r="AH86" s="312"/>
      <c r="AI86" s="262"/>
      <c r="AJ86" s="262"/>
      <c r="AK86" s="262"/>
      <c r="AL86" s="262"/>
      <c r="AM86" s="262"/>
      <c r="AN86" s="262"/>
      <c r="AO86" s="262"/>
      <c r="AP86" s="262"/>
      <c r="AQ86" s="262"/>
      <c r="AR86" s="262"/>
      <c r="AS86" s="262"/>
      <c r="AT86" s="262"/>
      <c r="AU86" s="262"/>
      <c r="AV86" s="262"/>
      <c r="AW86" s="262"/>
      <c r="AX86" s="262"/>
      <c r="AY86" s="262"/>
      <c r="AZ86" s="262"/>
      <c r="BA86" s="262"/>
      <c r="BB86" s="262"/>
      <c r="BC86" s="262"/>
      <c r="BD86" s="795"/>
      <c r="BE86" s="795"/>
      <c r="BF86" s="795"/>
      <c r="BG86" s="795"/>
      <c r="BH86" s="795"/>
      <c r="BI86" s="795"/>
      <c r="BJ86" s="262"/>
      <c r="BK86" s="262"/>
      <c r="BL86" s="262"/>
      <c r="BM86" s="262"/>
      <c r="BN86" s="262"/>
      <c r="BO86" s="262"/>
      <c r="BP86" s="262"/>
      <c r="BQ86" s="262"/>
      <c r="BR86" s="262"/>
      <c r="BS86" s="262"/>
      <c r="BT86" s="262"/>
      <c r="BU86" s="262"/>
      <c r="BV86" s="262"/>
    </row>
    <row r="87" spans="3:74" ht="11.95" customHeight="1" x14ac:dyDescent="0.25">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262"/>
      <c r="AE87" s="262"/>
      <c r="AF87" s="312"/>
      <c r="AG87" s="312"/>
      <c r="AH87" s="312"/>
      <c r="AI87" s="262"/>
      <c r="AJ87" s="262"/>
      <c r="AK87" s="262"/>
      <c r="AL87" s="262"/>
      <c r="AM87" s="262"/>
      <c r="AN87" s="262"/>
      <c r="AO87" s="262"/>
      <c r="AP87" s="262"/>
      <c r="AQ87" s="262"/>
      <c r="AR87" s="262"/>
      <c r="AS87" s="262"/>
      <c r="AT87" s="262"/>
      <c r="AU87" s="262"/>
      <c r="AV87" s="262"/>
      <c r="AW87" s="262"/>
      <c r="AX87" s="262"/>
      <c r="AY87" s="262"/>
      <c r="AZ87" s="262"/>
      <c r="BA87" s="262"/>
      <c r="BB87" s="262"/>
      <c r="BC87" s="262"/>
      <c r="BD87" s="795"/>
      <c r="BE87" s="795"/>
      <c r="BF87" s="795"/>
      <c r="BG87" s="795"/>
      <c r="BH87" s="795"/>
      <c r="BI87" s="795"/>
      <c r="BJ87" s="262"/>
      <c r="BK87" s="262"/>
      <c r="BL87" s="262"/>
      <c r="BM87" s="262"/>
      <c r="BN87" s="262"/>
      <c r="BO87" s="262"/>
      <c r="BP87" s="262"/>
      <c r="BQ87" s="262"/>
      <c r="BR87" s="262"/>
      <c r="BS87" s="262"/>
      <c r="BT87" s="262"/>
      <c r="BU87" s="262"/>
      <c r="BV87" s="262"/>
    </row>
    <row r="88" spans="3:74" ht="11.95" customHeight="1" x14ac:dyDescent="0.25">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262"/>
      <c r="AE88" s="262"/>
      <c r="AF88" s="312"/>
      <c r="AG88" s="312"/>
      <c r="AH88" s="312"/>
      <c r="AI88" s="262"/>
      <c r="AJ88" s="262"/>
      <c r="AK88" s="262"/>
      <c r="AL88" s="262"/>
      <c r="AM88" s="262"/>
      <c r="AN88" s="262"/>
      <c r="AO88" s="262"/>
      <c r="AP88" s="262"/>
      <c r="AQ88" s="262"/>
      <c r="AR88" s="262"/>
      <c r="AS88" s="262"/>
      <c r="AT88" s="262"/>
      <c r="AU88" s="262"/>
      <c r="AV88" s="262"/>
      <c r="AW88" s="262"/>
      <c r="AX88" s="262"/>
      <c r="AY88" s="262"/>
      <c r="AZ88" s="262"/>
      <c r="BA88" s="262"/>
      <c r="BB88" s="262"/>
      <c r="BC88" s="262"/>
      <c r="BD88" s="795"/>
      <c r="BE88" s="795"/>
      <c r="BF88" s="795"/>
      <c r="BG88" s="795"/>
      <c r="BH88" s="795"/>
      <c r="BI88" s="795"/>
      <c r="BJ88" s="262"/>
      <c r="BK88" s="262"/>
      <c r="BL88" s="262"/>
      <c r="BM88" s="262"/>
      <c r="BN88" s="262"/>
      <c r="BO88" s="262"/>
      <c r="BP88" s="262"/>
      <c r="BQ88" s="262"/>
      <c r="BR88" s="262"/>
      <c r="BS88" s="262"/>
      <c r="BT88" s="262"/>
      <c r="BU88" s="262"/>
      <c r="BV88" s="262"/>
    </row>
    <row r="89" spans="3:74" ht="11.95" customHeight="1" x14ac:dyDescent="0.25">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62"/>
      <c r="AE89" s="262"/>
      <c r="AF89" s="312"/>
      <c r="AG89" s="312"/>
      <c r="AH89" s="312"/>
      <c r="AI89" s="262"/>
      <c r="AJ89" s="262"/>
      <c r="AK89" s="262"/>
      <c r="AL89" s="262"/>
      <c r="AM89" s="262"/>
      <c r="AN89" s="262"/>
      <c r="AO89" s="262"/>
      <c r="AP89" s="262"/>
      <c r="AQ89" s="262"/>
      <c r="AR89" s="262"/>
      <c r="AS89" s="262"/>
      <c r="AT89" s="262"/>
      <c r="AU89" s="262"/>
      <c r="AV89" s="262"/>
      <c r="AW89" s="262"/>
      <c r="AX89" s="262"/>
      <c r="AY89" s="262"/>
      <c r="AZ89" s="262"/>
      <c r="BA89" s="262"/>
      <c r="BB89" s="262"/>
      <c r="BC89" s="262"/>
      <c r="BD89" s="795"/>
      <c r="BE89" s="795"/>
      <c r="BF89" s="795"/>
      <c r="BG89" s="795"/>
      <c r="BH89" s="795"/>
      <c r="BI89" s="795"/>
      <c r="BJ89" s="262"/>
      <c r="BK89" s="262"/>
      <c r="BL89" s="262"/>
      <c r="BM89" s="262"/>
      <c r="BN89" s="262"/>
      <c r="BO89" s="262"/>
      <c r="BP89" s="262"/>
      <c r="BQ89" s="262"/>
      <c r="BR89" s="262"/>
      <c r="BS89" s="262"/>
      <c r="BT89" s="262"/>
      <c r="BU89" s="262"/>
      <c r="BV89" s="262"/>
    </row>
    <row r="91" spans="3:74" ht="11.95" customHeight="1" x14ac:dyDescent="0.25">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2"/>
      <c r="AE91" s="262"/>
      <c r="AF91" s="312"/>
      <c r="AG91" s="312"/>
      <c r="AH91" s="312"/>
      <c r="AI91" s="262"/>
      <c r="AJ91" s="262"/>
      <c r="AK91" s="262"/>
      <c r="AL91" s="262"/>
      <c r="AM91" s="262"/>
      <c r="AN91" s="262"/>
      <c r="AO91" s="262"/>
      <c r="AP91" s="262"/>
      <c r="AQ91" s="262"/>
      <c r="AR91" s="262"/>
      <c r="AS91" s="262"/>
      <c r="AT91" s="262"/>
      <c r="AU91" s="262"/>
      <c r="AV91" s="262"/>
      <c r="AW91" s="262"/>
      <c r="AX91" s="262"/>
      <c r="AY91" s="262"/>
      <c r="AZ91" s="262"/>
      <c r="BA91" s="262"/>
      <c r="BB91" s="262"/>
      <c r="BC91" s="262"/>
      <c r="BD91" s="795"/>
      <c r="BE91" s="795"/>
      <c r="BF91" s="795"/>
      <c r="BG91" s="795"/>
      <c r="BH91" s="795"/>
      <c r="BI91" s="795"/>
      <c r="BJ91" s="262"/>
      <c r="BK91" s="262"/>
      <c r="BL91" s="262"/>
      <c r="BM91" s="262"/>
      <c r="BN91" s="262"/>
      <c r="BO91" s="262"/>
      <c r="BP91" s="262"/>
      <c r="BQ91" s="262"/>
      <c r="BR91" s="262"/>
      <c r="BS91" s="262"/>
      <c r="BT91" s="262"/>
      <c r="BU91" s="262"/>
      <c r="BV91" s="262"/>
    </row>
    <row r="92" spans="3:74" ht="11.95" customHeight="1" x14ac:dyDescent="0.25">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62"/>
      <c r="AE92" s="262"/>
      <c r="AF92" s="312"/>
      <c r="AG92" s="312"/>
      <c r="AH92" s="312"/>
      <c r="AI92" s="262"/>
      <c r="AJ92" s="262"/>
      <c r="AK92" s="262"/>
      <c r="AL92" s="262"/>
      <c r="AM92" s="262"/>
      <c r="AN92" s="262"/>
      <c r="AO92" s="262"/>
      <c r="AP92" s="262"/>
      <c r="AQ92" s="262"/>
      <c r="AR92" s="262"/>
      <c r="AS92" s="262"/>
      <c r="AT92" s="262"/>
      <c r="AU92" s="262"/>
      <c r="AV92" s="262"/>
      <c r="AW92" s="262"/>
      <c r="AX92" s="262"/>
      <c r="AY92" s="262"/>
      <c r="AZ92" s="262"/>
      <c r="BA92" s="262"/>
      <c r="BB92" s="262"/>
      <c r="BC92" s="262"/>
      <c r="BD92" s="795"/>
      <c r="BE92" s="795"/>
      <c r="BF92" s="795"/>
      <c r="BG92" s="795"/>
      <c r="BH92" s="795"/>
      <c r="BI92" s="795"/>
      <c r="BJ92" s="262"/>
      <c r="BK92" s="262"/>
      <c r="BL92" s="262"/>
      <c r="BM92" s="262"/>
      <c r="BN92" s="262"/>
      <c r="BO92" s="262"/>
      <c r="BP92" s="262"/>
      <c r="BQ92" s="262"/>
      <c r="BR92" s="262"/>
      <c r="BS92" s="262"/>
      <c r="BT92" s="262"/>
      <c r="BU92" s="262"/>
      <c r="BV92" s="262"/>
    </row>
    <row r="93" spans="3:74" ht="11.95" customHeight="1" x14ac:dyDescent="0.25">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2"/>
      <c r="AE93" s="262"/>
      <c r="AF93" s="312"/>
      <c r="AG93" s="312"/>
      <c r="AH93" s="312"/>
      <c r="AI93" s="262"/>
      <c r="AJ93" s="262"/>
      <c r="AK93" s="262"/>
      <c r="AL93" s="262"/>
      <c r="AM93" s="262"/>
      <c r="AN93" s="262"/>
      <c r="AO93" s="262"/>
      <c r="AP93" s="262"/>
      <c r="AQ93" s="262"/>
      <c r="AR93" s="262"/>
      <c r="AS93" s="262"/>
      <c r="AT93" s="262"/>
      <c r="AU93" s="262"/>
      <c r="AV93" s="262"/>
      <c r="AW93" s="262"/>
      <c r="AX93" s="262"/>
      <c r="AY93" s="262"/>
      <c r="AZ93" s="262"/>
      <c r="BA93" s="262"/>
      <c r="BB93" s="262"/>
      <c r="BC93" s="262"/>
      <c r="BD93" s="795"/>
      <c r="BE93" s="795"/>
      <c r="BF93" s="795"/>
      <c r="BG93" s="795"/>
      <c r="BH93" s="795"/>
      <c r="BI93" s="795"/>
      <c r="BJ93" s="262"/>
      <c r="BK93" s="262"/>
      <c r="BL93" s="262"/>
      <c r="BM93" s="262"/>
      <c r="BN93" s="262"/>
      <c r="BO93" s="262"/>
      <c r="BP93" s="262"/>
      <c r="BQ93" s="262"/>
      <c r="BR93" s="262"/>
      <c r="BS93" s="262"/>
      <c r="BT93" s="262"/>
      <c r="BU93" s="262"/>
      <c r="BV93" s="262"/>
    </row>
    <row r="95" spans="3:74" ht="11.95" customHeight="1" x14ac:dyDescent="0.25">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63"/>
      <c r="AE95" s="263"/>
      <c r="AF95" s="313"/>
      <c r="AG95" s="313"/>
      <c r="AH95" s="313"/>
      <c r="AI95" s="263"/>
      <c r="AJ95" s="263"/>
      <c r="AK95" s="263"/>
      <c r="AL95" s="263"/>
      <c r="AM95" s="263"/>
      <c r="AN95" s="263"/>
      <c r="AO95" s="263"/>
      <c r="AP95" s="263"/>
      <c r="AQ95" s="263"/>
      <c r="AR95" s="263"/>
      <c r="AS95" s="263"/>
      <c r="AT95" s="263"/>
      <c r="AU95" s="263"/>
      <c r="AV95" s="263"/>
      <c r="AW95" s="263"/>
      <c r="AX95" s="263"/>
      <c r="AY95" s="263"/>
      <c r="AZ95" s="263"/>
      <c r="BA95" s="263"/>
      <c r="BB95" s="263"/>
      <c r="BC95" s="263"/>
      <c r="BD95" s="796"/>
      <c r="BE95" s="796"/>
      <c r="BF95" s="796"/>
      <c r="BG95" s="796"/>
      <c r="BH95" s="796"/>
      <c r="BI95" s="796"/>
      <c r="BJ95" s="263"/>
      <c r="BK95" s="263"/>
      <c r="BL95" s="263"/>
      <c r="BM95" s="263"/>
      <c r="BN95" s="263"/>
      <c r="BO95" s="263"/>
      <c r="BP95" s="263"/>
      <c r="BQ95" s="263"/>
      <c r="BR95" s="263"/>
      <c r="BS95" s="263"/>
      <c r="BT95" s="263"/>
      <c r="BU95" s="263"/>
      <c r="BV95" s="263"/>
    </row>
    <row r="96" spans="3:74" ht="11.95" customHeight="1" x14ac:dyDescent="0.25">
      <c r="C96" s="263"/>
      <c r="D96" s="263"/>
      <c r="E96" s="263"/>
      <c r="F96" s="263"/>
      <c r="G96" s="263"/>
      <c r="H96" s="263"/>
      <c r="I96" s="263"/>
      <c r="J96" s="263"/>
      <c r="K96" s="263"/>
      <c r="L96" s="263"/>
      <c r="M96" s="263"/>
      <c r="N96" s="263"/>
      <c r="O96" s="263"/>
      <c r="P96" s="263"/>
      <c r="Q96" s="263"/>
      <c r="R96" s="263"/>
      <c r="S96" s="263"/>
      <c r="T96" s="263"/>
      <c r="U96" s="263"/>
      <c r="V96" s="263"/>
      <c r="W96" s="263"/>
      <c r="X96" s="263"/>
      <c r="Y96" s="263"/>
      <c r="Z96" s="263"/>
      <c r="AA96" s="263"/>
      <c r="AB96" s="263"/>
      <c r="AC96" s="263"/>
      <c r="AD96" s="263"/>
      <c r="AE96" s="263"/>
      <c r="AF96" s="313"/>
      <c r="AG96" s="313"/>
      <c r="AH96" s="313"/>
      <c r="AI96" s="263"/>
      <c r="AJ96" s="263"/>
      <c r="AK96" s="263"/>
      <c r="AL96" s="263"/>
      <c r="AM96" s="263"/>
      <c r="AN96" s="263"/>
      <c r="AO96" s="263"/>
      <c r="AP96" s="263"/>
      <c r="AQ96" s="263"/>
      <c r="AR96" s="263"/>
      <c r="AS96" s="263"/>
      <c r="AT96" s="263"/>
      <c r="AU96" s="263"/>
      <c r="AV96" s="263"/>
      <c r="AW96" s="263"/>
      <c r="AX96" s="263"/>
      <c r="AY96" s="263"/>
      <c r="AZ96" s="263"/>
      <c r="BA96" s="263"/>
      <c r="BB96" s="263"/>
      <c r="BC96" s="263"/>
      <c r="BD96" s="796"/>
      <c r="BE96" s="796"/>
      <c r="BF96" s="796"/>
      <c r="BG96" s="796"/>
      <c r="BH96" s="796"/>
      <c r="BI96" s="796"/>
      <c r="BJ96" s="263"/>
      <c r="BK96" s="263"/>
      <c r="BL96" s="263"/>
      <c r="BM96" s="263"/>
      <c r="BN96" s="263"/>
      <c r="BO96" s="263"/>
      <c r="BP96" s="263"/>
      <c r="BQ96" s="263"/>
      <c r="BR96" s="263"/>
      <c r="BS96" s="263"/>
      <c r="BT96" s="263"/>
      <c r="BU96" s="263"/>
      <c r="BV96" s="263"/>
    </row>
    <row r="97" spans="3:74" ht="11.95" customHeight="1" x14ac:dyDescent="0.25">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2"/>
      <c r="AE97" s="262"/>
      <c r="AF97" s="312"/>
      <c r="AG97" s="312"/>
      <c r="AH97" s="312"/>
      <c r="AI97" s="262"/>
      <c r="AJ97" s="262"/>
      <c r="AK97" s="262"/>
      <c r="AL97" s="262"/>
      <c r="AM97" s="262"/>
      <c r="AN97" s="262"/>
      <c r="AO97" s="262"/>
      <c r="AP97" s="262"/>
      <c r="AQ97" s="262"/>
      <c r="AR97" s="262"/>
      <c r="AS97" s="262"/>
      <c r="AT97" s="262"/>
      <c r="AU97" s="262"/>
      <c r="AV97" s="262"/>
      <c r="AW97" s="262"/>
      <c r="AX97" s="262"/>
      <c r="AY97" s="262"/>
      <c r="AZ97" s="262"/>
      <c r="BA97" s="262"/>
      <c r="BB97" s="262"/>
      <c r="BC97" s="262"/>
      <c r="BD97" s="795"/>
      <c r="BE97" s="795"/>
      <c r="BF97" s="795"/>
      <c r="BG97" s="795"/>
      <c r="BH97" s="795"/>
      <c r="BI97" s="795"/>
      <c r="BJ97" s="262"/>
      <c r="BK97" s="262"/>
      <c r="BL97" s="262"/>
      <c r="BM97" s="262"/>
      <c r="BN97" s="262"/>
      <c r="BO97" s="262"/>
      <c r="BP97" s="262"/>
      <c r="BQ97" s="262"/>
      <c r="BR97" s="262"/>
      <c r="BS97" s="262"/>
      <c r="BT97" s="262"/>
      <c r="BU97" s="262"/>
      <c r="BV97" s="262"/>
    </row>
    <row r="99" spans="3:74" ht="11.95" customHeight="1" x14ac:dyDescent="0.25">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64"/>
      <c r="AE99" s="264"/>
      <c r="AF99" s="314"/>
      <c r="AG99" s="314"/>
      <c r="AH99" s="314"/>
      <c r="AI99" s="264"/>
      <c r="AJ99" s="264"/>
      <c r="AK99" s="264"/>
      <c r="AL99" s="264"/>
      <c r="AM99" s="264"/>
      <c r="AN99" s="264"/>
      <c r="AO99" s="264"/>
      <c r="AP99" s="264"/>
      <c r="AQ99" s="264"/>
      <c r="AR99" s="264"/>
      <c r="AS99" s="264"/>
      <c r="AT99" s="264"/>
      <c r="AU99" s="264"/>
      <c r="AV99" s="264"/>
      <c r="AW99" s="264"/>
      <c r="AX99" s="264"/>
      <c r="AY99" s="264"/>
      <c r="AZ99" s="264"/>
      <c r="BA99" s="264"/>
      <c r="BB99" s="264"/>
      <c r="BC99" s="264"/>
      <c r="BD99" s="797"/>
      <c r="BE99" s="797"/>
      <c r="BF99" s="797"/>
      <c r="BG99" s="797"/>
      <c r="BH99" s="797"/>
      <c r="BI99" s="797"/>
      <c r="BJ99" s="264"/>
      <c r="BK99" s="264"/>
      <c r="BL99" s="264"/>
      <c r="BM99" s="264"/>
      <c r="BN99" s="264"/>
      <c r="BO99" s="264"/>
      <c r="BP99" s="264"/>
      <c r="BQ99" s="264"/>
      <c r="BR99" s="264"/>
      <c r="BS99" s="264"/>
      <c r="BT99" s="264"/>
      <c r="BU99" s="264"/>
      <c r="BV99" s="264"/>
    </row>
    <row r="100" spans="3:74" ht="11.95" customHeight="1" x14ac:dyDescent="0.2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65"/>
      <c r="AE100" s="265"/>
      <c r="AF100" s="315"/>
      <c r="AG100" s="315"/>
      <c r="AH100" s="315"/>
      <c r="AI100" s="265"/>
      <c r="AJ100" s="265"/>
      <c r="AK100" s="265"/>
      <c r="AL100" s="265"/>
      <c r="AM100" s="265"/>
      <c r="AN100" s="265"/>
      <c r="AO100" s="265"/>
      <c r="AP100" s="265"/>
      <c r="AQ100" s="265"/>
      <c r="AR100" s="265"/>
      <c r="AS100" s="265"/>
      <c r="AT100" s="265"/>
      <c r="AU100" s="265"/>
      <c r="AV100" s="265"/>
      <c r="AW100" s="265"/>
      <c r="AX100" s="265"/>
      <c r="AY100" s="265"/>
      <c r="AZ100" s="265"/>
      <c r="BA100" s="265"/>
      <c r="BB100" s="265"/>
      <c r="BC100" s="265"/>
      <c r="BD100" s="798"/>
      <c r="BE100" s="798"/>
      <c r="BF100" s="798"/>
      <c r="BG100" s="798"/>
      <c r="BH100" s="798"/>
      <c r="BI100" s="798"/>
      <c r="BJ100" s="265"/>
      <c r="BK100" s="265"/>
      <c r="BL100" s="265"/>
      <c r="BM100" s="265"/>
      <c r="BN100" s="265"/>
      <c r="BO100" s="265"/>
      <c r="BP100" s="265"/>
      <c r="BQ100" s="265"/>
      <c r="BR100" s="265"/>
      <c r="BS100" s="265"/>
      <c r="BT100" s="265"/>
      <c r="BU100" s="265"/>
      <c r="BV100" s="265"/>
    </row>
  </sheetData>
  <mergeCells count="16">
    <mergeCell ref="A1:A2"/>
    <mergeCell ref="C3:N3"/>
    <mergeCell ref="O3:Z3"/>
    <mergeCell ref="AA3:AL3"/>
    <mergeCell ref="B43:Q43"/>
    <mergeCell ref="B50:Q50"/>
    <mergeCell ref="B53:Q53"/>
    <mergeCell ref="AY3:BJ3"/>
    <mergeCell ref="BK3:BV3"/>
    <mergeCell ref="AM3:AX3"/>
    <mergeCell ref="B45:Q45"/>
    <mergeCell ref="B46:Q46"/>
    <mergeCell ref="B47:Q47"/>
    <mergeCell ref="B51:Q51"/>
    <mergeCell ref="B52:Q52"/>
    <mergeCell ref="B48:Q48"/>
  </mergeCells>
  <conditionalFormatting sqref="C81:BV81 C85:BV85 C89:BV89 C93:BV93 C97:BV97 C101:BV101">
    <cfRule type="cellIs" dxfId="1" priority="1" stopIfTrue="1" operator="notEqual">
      <formula>0</formula>
    </cfRule>
  </conditionalFormatting>
  <hyperlinks>
    <hyperlink ref="A1:A2" location="Contents!A1" display="Table of Contents"/>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BV60"/>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G20" sqref="BG20"/>
    </sheetView>
  </sheetViews>
  <sheetFormatPr defaultColWidth="11" defaultRowHeight="10.7" x14ac:dyDescent="0.2"/>
  <cols>
    <col min="1" max="1" width="12.5" style="268" customWidth="1"/>
    <col min="2" max="2" width="44.5" style="268" customWidth="1"/>
    <col min="3" max="55" width="6.5" style="268" customWidth="1"/>
    <col min="56" max="58" width="6.5" style="808" customWidth="1"/>
    <col min="59" max="61" width="6.5" style="960" customWidth="1"/>
    <col min="62" max="74" width="6.5" style="268" customWidth="1"/>
    <col min="75" max="16384" width="11" style="268"/>
  </cols>
  <sheetData>
    <row r="1" spans="1:74" ht="12.85" customHeight="1" x14ac:dyDescent="0.2">
      <c r="A1" s="999" t="s">
        <v>479</v>
      </c>
      <c r="B1" s="266" t="s">
        <v>1425</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7"/>
      <c r="AW1" s="267"/>
      <c r="AX1" s="267"/>
      <c r="AY1" s="267"/>
      <c r="AZ1" s="267"/>
      <c r="BA1" s="267"/>
      <c r="BB1" s="267"/>
      <c r="BC1" s="267"/>
      <c r="BD1" s="800"/>
      <c r="BE1" s="800"/>
      <c r="BF1" s="800"/>
      <c r="BG1" s="958"/>
      <c r="BH1" s="958"/>
      <c r="BI1" s="958"/>
      <c r="BJ1" s="267"/>
      <c r="BK1" s="267"/>
      <c r="BL1" s="267"/>
      <c r="BM1" s="267"/>
      <c r="BN1" s="267"/>
      <c r="BO1" s="267"/>
      <c r="BP1" s="267"/>
      <c r="BQ1" s="267"/>
      <c r="BR1" s="267"/>
      <c r="BS1" s="267"/>
      <c r="BT1" s="267"/>
      <c r="BU1" s="267"/>
      <c r="BV1" s="267"/>
    </row>
    <row r="2" spans="1:74" ht="12.85" customHeight="1" x14ac:dyDescent="0.2">
      <c r="A2" s="1000"/>
      <c r="B2" s="241" t="str">
        <f>"U.S. Energy Information Administration  |  Short-Term Energy Outlook  - "&amp;Dates!D1</f>
        <v>U.S. Energy Information Administration  |  Short-Term Energy Outlook  - December 2024</v>
      </c>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774"/>
      <c r="BE2" s="774"/>
      <c r="BF2" s="774"/>
      <c r="BG2" s="788"/>
      <c r="BH2" s="788"/>
      <c r="BI2" s="788"/>
      <c r="BJ2" s="247"/>
      <c r="BK2" s="247"/>
      <c r="BL2" s="247"/>
      <c r="BM2" s="247"/>
      <c r="BN2" s="247"/>
      <c r="BO2" s="247"/>
      <c r="BP2" s="247"/>
      <c r="BQ2" s="247"/>
      <c r="BR2" s="247"/>
      <c r="BS2" s="247"/>
      <c r="BT2" s="247"/>
      <c r="BU2" s="247"/>
      <c r="BV2" s="247"/>
    </row>
    <row r="3" spans="1:74" ht="12.85" customHeight="1" x14ac:dyDescent="0.2">
      <c r="A3" s="353" t="s">
        <v>777</v>
      </c>
      <c r="B3" s="270"/>
      <c r="C3" s="1002">
        <f>Dates!D3</f>
        <v>2020</v>
      </c>
      <c r="D3" s="1003"/>
      <c r="E3" s="1003"/>
      <c r="F3" s="1003"/>
      <c r="G3" s="1003"/>
      <c r="H3" s="1003"/>
      <c r="I3" s="1003"/>
      <c r="J3" s="1003"/>
      <c r="K3" s="1003"/>
      <c r="L3" s="1003"/>
      <c r="M3" s="1003"/>
      <c r="N3" s="1080"/>
      <c r="O3" s="1002">
        <f>C3+1</f>
        <v>2021</v>
      </c>
      <c r="P3" s="1003"/>
      <c r="Q3" s="1003"/>
      <c r="R3" s="1003"/>
      <c r="S3" s="1003"/>
      <c r="T3" s="1003"/>
      <c r="U3" s="1003"/>
      <c r="V3" s="1003"/>
      <c r="W3" s="1003"/>
      <c r="X3" s="1003"/>
      <c r="Y3" s="1003"/>
      <c r="Z3" s="1080"/>
      <c r="AA3" s="1002">
        <f>O3+1</f>
        <v>2022</v>
      </c>
      <c r="AB3" s="1003"/>
      <c r="AC3" s="1003"/>
      <c r="AD3" s="1003"/>
      <c r="AE3" s="1003"/>
      <c r="AF3" s="1003"/>
      <c r="AG3" s="1003"/>
      <c r="AH3" s="1003"/>
      <c r="AI3" s="1003"/>
      <c r="AJ3" s="1003"/>
      <c r="AK3" s="1003"/>
      <c r="AL3" s="1080"/>
      <c r="AM3" s="1002">
        <f>AA3+1</f>
        <v>2023</v>
      </c>
      <c r="AN3" s="1003"/>
      <c r="AO3" s="1003"/>
      <c r="AP3" s="1003"/>
      <c r="AQ3" s="1003"/>
      <c r="AR3" s="1003"/>
      <c r="AS3" s="1003"/>
      <c r="AT3" s="1003"/>
      <c r="AU3" s="1003"/>
      <c r="AV3" s="1003"/>
      <c r="AW3" s="1003"/>
      <c r="AX3" s="1080"/>
      <c r="AY3" s="1002">
        <f>AM3+1</f>
        <v>2024</v>
      </c>
      <c r="AZ3" s="1003"/>
      <c r="BA3" s="1003"/>
      <c r="BB3" s="1003"/>
      <c r="BC3" s="1003"/>
      <c r="BD3" s="1003"/>
      <c r="BE3" s="1003"/>
      <c r="BF3" s="1003"/>
      <c r="BG3" s="1003"/>
      <c r="BH3" s="1003"/>
      <c r="BI3" s="1003"/>
      <c r="BJ3" s="1080"/>
      <c r="BK3" s="1002">
        <f>AY3+1</f>
        <v>2025</v>
      </c>
      <c r="BL3" s="1003"/>
      <c r="BM3" s="1003"/>
      <c r="BN3" s="1003"/>
      <c r="BO3" s="1003"/>
      <c r="BP3" s="1003"/>
      <c r="BQ3" s="1003"/>
      <c r="BR3" s="1003"/>
      <c r="BS3" s="1003"/>
      <c r="BT3" s="1003"/>
      <c r="BU3" s="1003"/>
      <c r="BV3" s="1080"/>
    </row>
    <row r="4" spans="1:74" s="93" customFormat="1" ht="12.85" customHeight="1" x14ac:dyDescent="0.2">
      <c r="A4" s="359" t="str">
        <f>TEXT(Dates!$D$2,"dddd, mmmm d, yyyy")</f>
        <v>Thursday, December 5, 2024</v>
      </c>
      <c r="B4" s="27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93" customFormat="1" ht="11.95" customHeight="1" x14ac:dyDescent="0.2">
      <c r="A5" s="69"/>
      <c r="B5" s="94"/>
      <c r="C5" s="532"/>
      <c r="D5" s="532"/>
      <c r="E5" s="532"/>
      <c r="F5" s="532"/>
      <c r="G5" s="532"/>
      <c r="H5" s="532"/>
      <c r="I5" s="532"/>
      <c r="J5" s="532"/>
      <c r="K5" s="532"/>
      <c r="L5" s="532"/>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c r="AT5" s="532"/>
      <c r="AU5" s="532"/>
      <c r="AV5" s="532"/>
      <c r="AW5" s="532"/>
      <c r="AX5" s="532"/>
      <c r="AY5" s="532"/>
      <c r="AZ5" s="532"/>
      <c r="BA5" s="532"/>
      <c r="BB5" s="532"/>
      <c r="BC5" s="532"/>
      <c r="BD5" s="805"/>
      <c r="BE5" s="805"/>
      <c r="BF5" s="805"/>
      <c r="BG5" s="805"/>
      <c r="BH5" s="805"/>
      <c r="BI5" s="805"/>
      <c r="BJ5" s="528"/>
      <c r="BK5" s="528"/>
      <c r="BL5" s="528"/>
      <c r="BM5" s="528"/>
      <c r="BN5" s="528"/>
      <c r="BO5" s="528"/>
      <c r="BP5" s="528"/>
      <c r="BQ5" s="528"/>
      <c r="BR5" s="528"/>
      <c r="BS5" s="528"/>
      <c r="BT5" s="528"/>
      <c r="BU5" s="528"/>
      <c r="BV5" s="528"/>
    </row>
    <row r="6" spans="1:74" s="93" customFormat="1" ht="11.95" customHeight="1" x14ac:dyDescent="0.2">
      <c r="A6" s="537" t="s">
        <v>15</v>
      </c>
      <c r="B6" s="865" t="s">
        <v>1417</v>
      </c>
      <c r="C6" s="112">
        <v>0.62606056675999999</v>
      </c>
      <c r="D6" s="112">
        <v>0.61422393875000003</v>
      </c>
      <c r="E6" s="112">
        <v>0.61015970633000005</v>
      </c>
      <c r="F6" s="112">
        <v>0.55281688280999997</v>
      </c>
      <c r="G6" s="112">
        <v>0.61894801332000005</v>
      </c>
      <c r="H6" s="112">
        <v>0.63591006751000001</v>
      </c>
      <c r="I6" s="112">
        <v>0.62334775625000005</v>
      </c>
      <c r="J6" s="112">
        <v>0.60673786694999998</v>
      </c>
      <c r="K6" s="112">
        <v>0.57267703122000002</v>
      </c>
      <c r="L6" s="112">
        <v>0.59159568148999997</v>
      </c>
      <c r="M6" s="112">
        <v>0.6112327836</v>
      </c>
      <c r="N6" s="112">
        <v>0.62405936536999995</v>
      </c>
      <c r="O6" s="112">
        <v>0.60611770527999997</v>
      </c>
      <c r="P6" s="112">
        <v>0.54571545225999996</v>
      </c>
      <c r="Q6" s="112">
        <v>0.66556358803000004</v>
      </c>
      <c r="R6" s="112">
        <v>0.64065165060999996</v>
      </c>
      <c r="S6" s="112">
        <v>0.68088032406999999</v>
      </c>
      <c r="T6" s="112">
        <v>0.64389012833000003</v>
      </c>
      <c r="U6" s="112">
        <v>0.63770769668000005</v>
      </c>
      <c r="V6" s="112">
        <v>0.64169566111999998</v>
      </c>
      <c r="W6" s="112">
        <v>0.60963322612000004</v>
      </c>
      <c r="X6" s="112">
        <v>0.64027918361000002</v>
      </c>
      <c r="Y6" s="112">
        <v>0.64233106483000002</v>
      </c>
      <c r="Z6" s="112">
        <v>0.67876390546999998</v>
      </c>
      <c r="AA6" s="112">
        <v>0.66522215765000003</v>
      </c>
      <c r="AB6" s="112">
        <v>0.62687326837000001</v>
      </c>
      <c r="AC6" s="112">
        <v>0.71411940675999996</v>
      </c>
      <c r="AD6" s="112">
        <v>0.69896509172999999</v>
      </c>
      <c r="AE6" s="112">
        <v>0.72396232705999997</v>
      </c>
      <c r="AF6" s="112">
        <v>0.70932362009000005</v>
      </c>
      <c r="AG6" s="112">
        <v>0.69087530372999995</v>
      </c>
      <c r="AH6" s="112">
        <v>0.66359531382000003</v>
      </c>
      <c r="AI6" s="112">
        <v>0.61710286457999997</v>
      </c>
      <c r="AJ6" s="112">
        <v>0.64559402951</v>
      </c>
      <c r="AK6" s="112">
        <v>0.66411194801999995</v>
      </c>
      <c r="AL6" s="112">
        <v>0.66018473019000001</v>
      </c>
      <c r="AM6" s="112">
        <v>0.67672853961000001</v>
      </c>
      <c r="AN6" s="112">
        <v>0.64249902751999999</v>
      </c>
      <c r="AO6" s="112">
        <v>0.71971265357000003</v>
      </c>
      <c r="AP6" s="112">
        <v>0.69525174914999999</v>
      </c>
      <c r="AQ6" s="112">
        <v>0.73598578435999995</v>
      </c>
      <c r="AR6" s="112">
        <v>0.68770690499999998</v>
      </c>
      <c r="AS6" s="112">
        <v>0.69739380263999995</v>
      </c>
      <c r="AT6" s="112">
        <v>0.70452518586000001</v>
      </c>
      <c r="AU6" s="112">
        <v>0.65545781005000003</v>
      </c>
      <c r="AV6" s="112">
        <v>0.68448633130000003</v>
      </c>
      <c r="AW6" s="112">
        <v>0.66176945346000005</v>
      </c>
      <c r="AX6" s="112">
        <v>0.69196731195000005</v>
      </c>
      <c r="AY6" s="112">
        <v>0.66248157595000001</v>
      </c>
      <c r="AZ6" s="112">
        <v>0.68145711409999998</v>
      </c>
      <c r="BA6" s="112">
        <v>0.74976993622999999</v>
      </c>
      <c r="BB6" s="112">
        <v>0.73629571512000003</v>
      </c>
      <c r="BC6" s="112">
        <v>0.75827768748000002</v>
      </c>
      <c r="BD6" s="802">
        <v>0.74207291560999999</v>
      </c>
      <c r="BE6" s="802">
        <v>0.73338904042999997</v>
      </c>
      <c r="BF6" s="802">
        <v>0.73218182145999999</v>
      </c>
      <c r="BG6" s="802">
        <v>0.68427682990000005</v>
      </c>
      <c r="BH6" s="802">
        <v>0.72733347816000005</v>
      </c>
      <c r="BI6" s="802">
        <v>0.71215644363999997</v>
      </c>
      <c r="BJ6" s="536">
        <v>0.72584190000000004</v>
      </c>
      <c r="BK6" s="536">
        <v>0.70965270000000003</v>
      </c>
      <c r="BL6" s="536">
        <v>0.69510309999999997</v>
      </c>
      <c r="BM6" s="536">
        <v>0.7922517</v>
      </c>
      <c r="BN6" s="536">
        <v>0.78945089999999996</v>
      </c>
      <c r="BO6" s="536">
        <v>0.82765310000000003</v>
      </c>
      <c r="BP6" s="536">
        <v>0.81483749999999999</v>
      </c>
      <c r="BQ6" s="536">
        <v>0.79723940000000004</v>
      </c>
      <c r="BR6" s="536">
        <v>0.77646550000000003</v>
      </c>
      <c r="BS6" s="536">
        <v>0.73215640000000004</v>
      </c>
      <c r="BT6" s="536">
        <v>0.75904570000000005</v>
      </c>
      <c r="BU6" s="536">
        <v>0.74962450000000003</v>
      </c>
      <c r="BV6" s="536">
        <v>0.75294609999999995</v>
      </c>
    </row>
    <row r="7" spans="1:74" s="93" customFormat="1" ht="11.95" customHeight="1" x14ac:dyDescent="0.2">
      <c r="A7" s="272" t="s">
        <v>773</v>
      </c>
      <c r="B7" s="533" t="s">
        <v>1418</v>
      </c>
      <c r="C7" s="467">
        <v>2.4692929575000001E-2</v>
      </c>
      <c r="D7" s="467">
        <v>2.7480997367999999E-2</v>
      </c>
      <c r="E7" s="467">
        <v>2.7244589826999999E-2</v>
      </c>
      <c r="F7" s="467">
        <v>2.7313573930000001E-2</v>
      </c>
      <c r="G7" s="467">
        <v>2.6920782221E-2</v>
      </c>
      <c r="H7" s="467">
        <v>3.1676599876000001E-2</v>
      </c>
      <c r="I7" s="467">
        <v>3.1376474223000002E-2</v>
      </c>
      <c r="J7" s="467">
        <v>3.0120608478000001E-2</v>
      </c>
      <c r="K7" s="467">
        <v>3.1482660454E-2</v>
      </c>
      <c r="L7" s="467">
        <v>2.7126125123999999E-2</v>
      </c>
      <c r="M7" s="467">
        <v>3.0205757789E-2</v>
      </c>
      <c r="N7" s="467">
        <v>3.5459701938E-2</v>
      </c>
      <c r="O7" s="467">
        <v>2.3441945020999999E-2</v>
      </c>
      <c r="P7" s="467">
        <v>2.7083939519000001E-2</v>
      </c>
      <c r="Q7" s="467">
        <v>3.2624426555000002E-2</v>
      </c>
      <c r="R7" s="467">
        <v>3.2622070727999997E-2</v>
      </c>
      <c r="S7" s="467">
        <v>3.4551960261999998E-2</v>
      </c>
      <c r="T7" s="467">
        <v>3.1392969812000002E-2</v>
      </c>
      <c r="U7" s="467">
        <v>3.0728590723E-2</v>
      </c>
      <c r="V7" s="467">
        <v>3.4722958347000003E-2</v>
      </c>
      <c r="W7" s="467">
        <v>2.8892155172999999E-2</v>
      </c>
      <c r="X7" s="467">
        <v>3.7445940679999998E-2</v>
      </c>
      <c r="Y7" s="467">
        <v>3.5847238954000001E-2</v>
      </c>
      <c r="Z7" s="467">
        <v>3.7052519281E-2</v>
      </c>
      <c r="AA7" s="467">
        <v>3.1295586696000001E-2</v>
      </c>
      <c r="AB7" s="467">
        <v>3.0563466760000001E-2</v>
      </c>
      <c r="AC7" s="467">
        <v>3.7204449894E-2</v>
      </c>
      <c r="AD7" s="467">
        <v>3.7976023608000002E-2</v>
      </c>
      <c r="AE7" s="467">
        <v>3.7220423065000001E-2</v>
      </c>
      <c r="AF7" s="467">
        <v>4.2690898263000002E-2</v>
      </c>
      <c r="AG7" s="467">
        <v>3.8082709947999997E-2</v>
      </c>
      <c r="AH7" s="467">
        <v>4.1901542648000001E-2</v>
      </c>
      <c r="AI7" s="467">
        <v>3.8419115766000003E-2</v>
      </c>
      <c r="AJ7" s="467">
        <v>4.3662446087999997E-2</v>
      </c>
      <c r="AK7" s="467">
        <v>4.0525326464999997E-2</v>
      </c>
      <c r="AL7" s="467">
        <v>4.2173933173999999E-2</v>
      </c>
      <c r="AM7" s="467">
        <v>4.4645181875000002E-2</v>
      </c>
      <c r="AN7" s="467">
        <v>4.2885108834999998E-2</v>
      </c>
      <c r="AO7" s="467">
        <v>5.1505184012000001E-2</v>
      </c>
      <c r="AP7" s="467">
        <v>4.8101870120000001E-2</v>
      </c>
      <c r="AQ7" s="467">
        <v>6.4170593166999995E-2</v>
      </c>
      <c r="AR7" s="467">
        <v>6.0559066561999997E-2</v>
      </c>
      <c r="AS7" s="467">
        <v>5.3738973749000003E-2</v>
      </c>
      <c r="AT7" s="467">
        <v>6.0734540215E-2</v>
      </c>
      <c r="AU7" s="467">
        <v>6.0538793237000003E-2</v>
      </c>
      <c r="AV7" s="467">
        <v>5.9065284239000003E-2</v>
      </c>
      <c r="AW7" s="467">
        <v>5.1339770074E-2</v>
      </c>
      <c r="AX7" s="467">
        <v>6.3211621250000002E-2</v>
      </c>
      <c r="AY7" s="467">
        <v>5.4089585008999998E-2</v>
      </c>
      <c r="AZ7" s="467">
        <v>6.1379436051999997E-2</v>
      </c>
      <c r="BA7" s="467">
        <v>6.1758786184999998E-2</v>
      </c>
      <c r="BB7" s="467">
        <v>6.3443442884000001E-2</v>
      </c>
      <c r="BC7" s="467">
        <v>6.1874364878E-2</v>
      </c>
      <c r="BD7" s="748">
        <v>6.7863950111999999E-2</v>
      </c>
      <c r="BE7" s="748">
        <v>7.2354524027000003E-2</v>
      </c>
      <c r="BF7" s="748">
        <v>6.6045073735000001E-2</v>
      </c>
      <c r="BG7" s="748">
        <v>6.4318341299999998E-2</v>
      </c>
      <c r="BH7" s="748">
        <v>6.2094721294000003E-2</v>
      </c>
      <c r="BI7" s="748">
        <v>6.1673455389000001E-2</v>
      </c>
      <c r="BJ7" s="472">
        <v>6.4674099999999998E-2</v>
      </c>
      <c r="BK7" s="472">
        <v>5.9972400000000002E-2</v>
      </c>
      <c r="BL7" s="472">
        <v>5.7864800000000001E-2</v>
      </c>
      <c r="BM7" s="472">
        <v>6.4675499999999997E-2</v>
      </c>
      <c r="BN7" s="472">
        <v>6.2944899999999998E-2</v>
      </c>
      <c r="BO7" s="472">
        <v>6.7643499999999995E-2</v>
      </c>
      <c r="BP7" s="472">
        <v>6.7162700000000006E-2</v>
      </c>
      <c r="BQ7" s="472">
        <v>6.7826200000000003E-2</v>
      </c>
      <c r="BR7" s="472">
        <v>6.86417E-2</v>
      </c>
      <c r="BS7" s="472">
        <v>6.4297599999999996E-2</v>
      </c>
      <c r="BT7" s="472">
        <v>6.7698400000000006E-2</v>
      </c>
      <c r="BU7" s="472">
        <v>6.6028100000000006E-2</v>
      </c>
      <c r="BV7" s="472">
        <v>7.0634199999999994E-2</v>
      </c>
    </row>
    <row r="8" spans="1:74" s="93" customFormat="1" ht="11.95" customHeight="1" x14ac:dyDescent="0.2">
      <c r="A8" s="273" t="s">
        <v>539</v>
      </c>
      <c r="B8" s="533" t="s">
        <v>1419</v>
      </c>
      <c r="C8" s="467">
        <v>7.3865770999999997E-2</v>
      </c>
      <c r="D8" s="467">
        <v>6.7647374999999996E-2</v>
      </c>
      <c r="E8" s="467">
        <v>6.5207065999999994E-2</v>
      </c>
      <c r="F8" s="467">
        <v>3.7735757000000002E-2</v>
      </c>
      <c r="G8" s="467">
        <v>4.6906284999999999E-2</v>
      </c>
      <c r="H8" s="467">
        <v>5.7481765999999997E-2</v>
      </c>
      <c r="I8" s="467">
        <v>6.3542210000000002E-2</v>
      </c>
      <c r="J8" s="467">
        <v>6.2937717000000004E-2</v>
      </c>
      <c r="K8" s="467">
        <v>6.1526271E-2</v>
      </c>
      <c r="L8" s="467">
        <v>6.5532831999999999E-2</v>
      </c>
      <c r="M8" s="467">
        <v>6.6161330000000004E-2</v>
      </c>
      <c r="N8" s="467">
        <v>6.6603605999999996E-2</v>
      </c>
      <c r="O8" s="467">
        <v>6.3623842999999999E-2</v>
      </c>
      <c r="P8" s="467">
        <v>5.0555822E-2</v>
      </c>
      <c r="Q8" s="467">
        <v>6.4766035E-2</v>
      </c>
      <c r="R8" s="467">
        <v>6.2331617999999998E-2</v>
      </c>
      <c r="S8" s="467">
        <v>6.8944349000000002E-2</v>
      </c>
      <c r="T8" s="467">
        <v>6.7645392999999998E-2</v>
      </c>
      <c r="U8" s="467">
        <v>6.9433480000000006E-2</v>
      </c>
      <c r="V8" s="467">
        <v>6.4306328999999995E-2</v>
      </c>
      <c r="W8" s="467">
        <v>6.2036926999999999E-2</v>
      </c>
      <c r="X8" s="467">
        <v>7.1307403000000005E-2</v>
      </c>
      <c r="Y8" s="467">
        <v>7.1495755999999994E-2</v>
      </c>
      <c r="Z8" s="467">
        <v>7.3048482999999997E-2</v>
      </c>
      <c r="AA8" s="467">
        <v>7.0911891000000005E-2</v>
      </c>
      <c r="AB8" s="467">
        <v>6.2452928999999997E-2</v>
      </c>
      <c r="AC8" s="467">
        <v>6.9747570999999994E-2</v>
      </c>
      <c r="AD8" s="467">
        <v>6.4053737999999999E-2</v>
      </c>
      <c r="AE8" s="467">
        <v>6.9145580999999998E-2</v>
      </c>
      <c r="AF8" s="467">
        <v>6.9177629000000004E-2</v>
      </c>
      <c r="AG8" s="467">
        <v>6.9699365999999999E-2</v>
      </c>
      <c r="AH8" s="467">
        <v>6.7535672000000005E-2</v>
      </c>
      <c r="AI8" s="467">
        <v>5.9938685999999998E-2</v>
      </c>
      <c r="AJ8" s="467">
        <v>6.9516270000000005E-2</v>
      </c>
      <c r="AK8" s="467">
        <v>6.9719157000000004E-2</v>
      </c>
      <c r="AL8" s="467">
        <v>6.6330149000000005E-2</v>
      </c>
      <c r="AM8" s="467">
        <v>6.8562037000000006E-2</v>
      </c>
      <c r="AN8" s="467">
        <v>6.1770986E-2</v>
      </c>
      <c r="AO8" s="467">
        <v>6.7602050999999996E-2</v>
      </c>
      <c r="AP8" s="467">
        <v>6.4392172999999997E-2</v>
      </c>
      <c r="AQ8" s="467">
        <v>6.8093702000000006E-2</v>
      </c>
      <c r="AR8" s="467">
        <v>6.8680964999999997E-2</v>
      </c>
      <c r="AS8" s="467">
        <v>7.0732563999999998E-2</v>
      </c>
      <c r="AT8" s="467">
        <v>6.8742112999999994E-2</v>
      </c>
      <c r="AU8" s="467">
        <v>6.6525910999999993E-2</v>
      </c>
      <c r="AV8" s="467">
        <v>7.0353463000000005E-2</v>
      </c>
      <c r="AW8" s="467">
        <v>6.9776497000000007E-2</v>
      </c>
      <c r="AX8" s="467">
        <v>7.4058390000000002E-2</v>
      </c>
      <c r="AY8" s="467">
        <v>6.7741896999999995E-2</v>
      </c>
      <c r="AZ8" s="467">
        <v>6.8532256E-2</v>
      </c>
      <c r="BA8" s="467">
        <v>7.2881101000000004E-2</v>
      </c>
      <c r="BB8" s="467">
        <v>6.4981717999999994E-2</v>
      </c>
      <c r="BC8" s="467">
        <v>7.0130253000000004E-2</v>
      </c>
      <c r="BD8" s="748">
        <v>6.8816005E-2</v>
      </c>
      <c r="BE8" s="748">
        <v>7.4743064999999997E-2</v>
      </c>
      <c r="BF8" s="748">
        <v>7.4169328000000007E-2</v>
      </c>
      <c r="BG8" s="748">
        <v>6.5239900000000003E-2</v>
      </c>
      <c r="BH8" s="748">
        <v>7.5007099999999993E-2</v>
      </c>
      <c r="BI8" s="748">
        <v>7.0040099999999994E-2</v>
      </c>
      <c r="BJ8" s="472">
        <v>7.3755299999999996E-2</v>
      </c>
      <c r="BK8" s="472">
        <v>7.2279300000000005E-2</v>
      </c>
      <c r="BL8" s="472">
        <v>6.4074900000000004E-2</v>
      </c>
      <c r="BM8" s="472">
        <v>7.2282600000000002E-2</v>
      </c>
      <c r="BN8" s="472">
        <v>6.6701099999999999E-2</v>
      </c>
      <c r="BO8" s="472">
        <v>7.3625200000000002E-2</v>
      </c>
      <c r="BP8" s="472">
        <v>6.9152500000000006E-2</v>
      </c>
      <c r="BQ8" s="472">
        <v>7.4369199999999996E-2</v>
      </c>
      <c r="BR8" s="472">
        <v>7.1624599999999997E-2</v>
      </c>
      <c r="BS8" s="472">
        <v>6.8401000000000003E-2</v>
      </c>
      <c r="BT8" s="472">
        <v>7.2137099999999996E-2</v>
      </c>
      <c r="BU8" s="472">
        <v>7.2385599999999994E-2</v>
      </c>
      <c r="BV8" s="472">
        <v>7.2548899999999999E-2</v>
      </c>
    </row>
    <row r="9" spans="1:74" s="93" customFormat="1" ht="11.95" customHeight="1" x14ac:dyDescent="0.2">
      <c r="A9" s="272" t="s">
        <v>32</v>
      </c>
      <c r="B9" s="533" t="s">
        <v>1073</v>
      </c>
      <c r="C9" s="467">
        <v>9.9312016123999994E-2</v>
      </c>
      <c r="D9" s="467">
        <v>9.1141614462000003E-2</v>
      </c>
      <c r="E9" s="467">
        <v>7.9466785996000003E-2</v>
      </c>
      <c r="F9" s="467">
        <v>5.6310257970999998E-2</v>
      </c>
      <c r="G9" s="467">
        <v>8.1314911875000007E-2</v>
      </c>
      <c r="H9" s="467">
        <v>9.3730688670999998E-2</v>
      </c>
      <c r="I9" s="467">
        <v>9.3488912502000004E-2</v>
      </c>
      <c r="J9" s="467">
        <v>9.2468263124E-2</v>
      </c>
      <c r="K9" s="467">
        <v>9.1730236861E-2</v>
      </c>
      <c r="L9" s="467">
        <v>8.8087377982000004E-2</v>
      </c>
      <c r="M9" s="467">
        <v>9.0435432612999994E-2</v>
      </c>
      <c r="N9" s="467">
        <v>9.2015607016999998E-2</v>
      </c>
      <c r="O9" s="467">
        <v>8.1679711262999999E-2</v>
      </c>
      <c r="P9" s="467">
        <v>7.6784640542999993E-2</v>
      </c>
      <c r="Q9" s="467">
        <v>9.6549624353999997E-2</v>
      </c>
      <c r="R9" s="467">
        <v>9.1178261753999998E-2</v>
      </c>
      <c r="S9" s="467">
        <v>0.1030942295</v>
      </c>
      <c r="T9" s="467">
        <v>0.10103386722</v>
      </c>
      <c r="U9" s="467">
        <v>0.1039583245</v>
      </c>
      <c r="V9" s="467">
        <v>0.10084783709</v>
      </c>
      <c r="W9" s="467">
        <v>9.5279429523000003E-2</v>
      </c>
      <c r="X9" s="467">
        <v>0.10525746841</v>
      </c>
      <c r="Y9" s="467">
        <v>0.10004821209</v>
      </c>
      <c r="Z9" s="467">
        <v>9.9259302059999999E-2</v>
      </c>
      <c r="AA9" s="467">
        <v>9.0445440338999997E-2</v>
      </c>
      <c r="AB9" s="467">
        <v>8.4295369504999995E-2</v>
      </c>
      <c r="AC9" s="467">
        <v>9.9925772955000006E-2</v>
      </c>
      <c r="AD9" s="467">
        <v>9.3226296515000001E-2</v>
      </c>
      <c r="AE9" s="467">
        <v>0.10126989058999999</v>
      </c>
      <c r="AF9" s="467">
        <v>0.10093043737</v>
      </c>
      <c r="AG9" s="467">
        <v>9.7857899541000007E-2</v>
      </c>
      <c r="AH9" s="467">
        <v>0.10366304295999999</v>
      </c>
      <c r="AI9" s="467">
        <v>9.3779508760000005E-2</v>
      </c>
      <c r="AJ9" s="467">
        <v>0.10251750935999999</v>
      </c>
      <c r="AK9" s="467">
        <v>9.8440532644999995E-2</v>
      </c>
      <c r="AL9" s="467">
        <v>9.6384766051999998E-2</v>
      </c>
      <c r="AM9" s="467">
        <v>9.4571517933999996E-2</v>
      </c>
      <c r="AN9" s="467">
        <v>8.4579270087999994E-2</v>
      </c>
      <c r="AO9" s="467">
        <v>0.10122607905</v>
      </c>
      <c r="AP9" s="467">
        <v>9.4162266090000002E-2</v>
      </c>
      <c r="AQ9" s="467">
        <v>0.10151552507</v>
      </c>
      <c r="AR9" s="467">
        <v>0.10158716649000001</v>
      </c>
      <c r="AS9" s="467">
        <v>9.9296357131999996E-2</v>
      </c>
      <c r="AT9" s="467">
        <v>0.10515197975</v>
      </c>
      <c r="AU9" s="467">
        <v>9.4667295868000004E-2</v>
      </c>
      <c r="AV9" s="467">
        <v>0.10438520012999999</v>
      </c>
      <c r="AW9" s="467">
        <v>9.8118271928000003E-2</v>
      </c>
      <c r="AX9" s="467">
        <v>9.7507651077999996E-2</v>
      </c>
      <c r="AY9" s="467">
        <v>8.9422469993999998E-2</v>
      </c>
      <c r="AZ9" s="467">
        <v>9.1157156303999995E-2</v>
      </c>
      <c r="BA9" s="467">
        <v>9.8002879511999999E-2</v>
      </c>
      <c r="BB9" s="467">
        <v>9.0272605273999995E-2</v>
      </c>
      <c r="BC9" s="467">
        <v>0.1075851323</v>
      </c>
      <c r="BD9" s="748">
        <v>9.6328494809999998E-2</v>
      </c>
      <c r="BE9" s="748">
        <v>0.10366194216999999</v>
      </c>
      <c r="BF9" s="748">
        <v>0.10335386834</v>
      </c>
      <c r="BG9" s="748">
        <v>9.7283418462000004E-2</v>
      </c>
      <c r="BH9" s="748">
        <v>0.10595372266</v>
      </c>
      <c r="BI9" s="748">
        <v>9.4145207783000007E-2</v>
      </c>
      <c r="BJ9" s="472">
        <v>9.8480799999999993E-2</v>
      </c>
      <c r="BK9" s="472">
        <v>9.2059500000000002E-2</v>
      </c>
      <c r="BL9" s="472">
        <v>8.5624099999999995E-2</v>
      </c>
      <c r="BM9" s="472">
        <v>9.7936700000000002E-2</v>
      </c>
      <c r="BN9" s="472">
        <v>9.2167200000000005E-2</v>
      </c>
      <c r="BO9" s="472">
        <v>0.10567699999999999</v>
      </c>
      <c r="BP9" s="472">
        <v>9.8133399999999996E-2</v>
      </c>
      <c r="BQ9" s="472">
        <v>0.1040455</v>
      </c>
      <c r="BR9" s="472">
        <v>0.1022737</v>
      </c>
      <c r="BS9" s="472">
        <v>9.6514100000000005E-2</v>
      </c>
      <c r="BT9" s="472">
        <v>0.1017353</v>
      </c>
      <c r="BU9" s="472">
        <v>9.9022299999999994E-2</v>
      </c>
      <c r="BV9" s="472">
        <v>9.8274700000000006E-2</v>
      </c>
    </row>
    <row r="10" spans="1:74" s="93" customFormat="1" ht="11.95" customHeight="1" x14ac:dyDescent="0.2">
      <c r="A10" s="269" t="s">
        <v>22</v>
      </c>
      <c r="B10" s="533" t="s">
        <v>1066</v>
      </c>
      <c r="C10" s="467">
        <v>9.2937920000000004E-3</v>
      </c>
      <c r="D10" s="467">
        <v>9.2287870000000004E-3</v>
      </c>
      <c r="E10" s="467">
        <v>1.0377569999999999E-2</v>
      </c>
      <c r="F10" s="467">
        <v>9.9098859999999997E-3</v>
      </c>
      <c r="G10" s="467">
        <v>1.0026475E-2</v>
      </c>
      <c r="H10" s="467">
        <v>9.5522209999999996E-3</v>
      </c>
      <c r="I10" s="467">
        <v>9.9207659999999993E-3</v>
      </c>
      <c r="J10" s="467">
        <v>9.8925739999999995E-3</v>
      </c>
      <c r="K10" s="467">
        <v>9.5995899999999999E-3</v>
      </c>
      <c r="L10" s="467">
        <v>9.7715739999999999E-3</v>
      </c>
      <c r="M10" s="467">
        <v>9.9775869999999996E-3</v>
      </c>
      <c r="N10" s="467">
        <v>1.0164825000000001E-2</v>
      </c>
      <c r="O10" s="467">
        <v>9.9883739999999995E-3</v>
      </c>
      <c r="P10" s="467">
        <v>9.2633309999999996E-3</v>
      </c>
      <c r="Q10" s="467">
        <v>9.6303039999999993E-3</v>
      </c>
      <c r="R10" s="467">
        <v>9.6129969999999999E-3</v>
      </c>
      <c r="S10" s="467">
        <v>9.9465909999999994E-3</v>
      </c>
      <c r="T10" s="467">
        <v>9.5772970000000002E-3</v>
      </c>
      <c r="U10" s="467">
        <v>1.0001714E-2</v>
      </c>
      <c r="V10" s="467">
        <v>9.9548510000000007E-3</v>
      </c>
      <c r="W10" s="467">
        <v>9.8022140000000001E-3</v>
      </c>
      <c r="X10" s="467">
        <v>9.892952E-3</v>
      </c>
      <c r="Y10" s="467">
        <v>9.8785100000000001E-3</v>
      </c>
      <c r="Z10" s="467">
        <v>1.0457998E-2</v>
      </c>
      <c r="AA10" s="467">
        <v>1.0409272000000001E-2</v>
      </c>
      <c r="AB10" s="467">
        <v>9.1119540000000002E-3</v>
      </c>
      <c r="AC10" s="467">
        <v>9.7821339999999996E-3</v>
      </c>
      <c r="AD10" s="467">
        <v>9.5936300000000006E-3</v>
      </c>
      <c r="AE10" s="467">
        <v>9.9210500000000007E-3</v>
      </c>
      <c r="AF10" s="467">
        <v>9.5742220000000003E-3</v>
      </c>
      <c r="AG10" s="467">
        <v>9.9702699999999998E-3</v>
      </c>
      <c r="AH10" s="467">
        <v>1.0013032E-2</v>
      </c>
      <c r="AI10" s="467">
        <v>9.7550359999999999E-3</v>
      </c>
      <c r="AJ10" s="467">
        <v>9.8235370000000002E-3</v>
      </c>
      <c r="AK10" s="467">
        <v>9.984784E-3</v>
      </c>
      <c r="AL10" s="467">
        <v>1.0449682E-2</v>
      </c>
      <c r="AM10" s="467">
        <v>1.0238208E-2</v>
      </c>
      <c r="AN10" s="467">
        <v>9.3120979999999996E-3</v>
      </c>
      <c r="AO10" s="467">
        <v>1.0312777E-2</v>
      </c>
      <c r="AP10" s="467">
        <v>9.8442159999999994E-3</v>
      </c>
      <c r="AQ10" s="467">
        <v>9.9832840000000003E-3</v>
      </c>
      <c r="AR10" s="467">
        <v>9.6322040000000001E-3</v>
      </c>
      <c r="AS10" s="467">
        <v>9.8154060000000005E-3</v>
      </c>
      <c r="AT10" s="467">
        <v>9.7159640000000005E-3</v>
      </c>
      <c r="AU10" s="467">
        <v>9.7045729999999993E-3</v>
      </c>
      <c r="AV10" s="467">
        <v>1.0237883999999999E-2</v>
      </c>
      <c r="AW10" s="467">
        <v>1.0131223E-2</v>
      </c>
      <c r="AX10" s="467">
        <v>1.0417727E-2</v>
      </c>
      <c r="AY10" s="467">
        <v>1.0225856E-2</v>
      </c>
      <c r="AZ10" s="467">
        <v>9.5280569999999995E-3</v>
      </c>
      <c r="BA10" s="467">
        <v>9.7727739999999997E-3</v>
      </c>
      <c r="BB10" s="467">
        <v>9.7603410000000005E-3</v>
      </c>
      <c r="BC10" s="467">
        <v>9.6273030000000002E-3</v>
      </c>
      <c r="BD10" s="748">
        <v>9.5383229999999996E-3</v>
      </c>
      <c r="BE10" s="748">
        <v>9.9039469999999998E-3</v>
      </c>
      <c r="BF10" s="748">
        <v>9.857312E-3</v>
      </c>
      <c r="BG10" s="748">
        <v>9.6441519999999996E-3</v>
      </c>
      <c r="BH10" s="748">
        <v>1.00809E-2</v>
      </c>
      <c r="BI10" s="748">
        <v>1.0251700000000001E-2</v>
      </c>
      <c r="BJ10" s="472">
        <v>1.0345200000000001E-2</v>
      </c>
      <c r="BK10" s="472">
        <v>1.0138899999999999E-2</v>
      </c>
      <c r="BL10" s="472">
        <v>9.4596999999999997E-3</v>
      </c>
      <c r="BM10" s="472">
        <v>9.5134E-3</v>
      </c>
      <c r="BN10" s="472">
        <v>9.5662400000000002E-3</v>
      </c>
      <c r="BO10" s="472">
        <v>9.0231100000000009E-3</v>
      </c>
      <c r="BP10" s="472">
        <v>9.3296899999999999E-3</v>
      </c>
      <c r="BQ10" s="472">
        <v>9.9075699999999992E-3</v>
      </c>
      <c r="BR10" s="472">
        <v>9.8828800000000001E-3</v>
      </c>
      <c r="BS10" s="472">
        <v>9.8723400000000003E-3</v>
      </c>
      <c r="BT10" s="472">
        <v>1.0147099999999999E-2</v>
      </c>
      <c r="BU10" s="472">
        <v>1.03672E-2</v>
      </c>
      <c r="BV10" s="472">
        <v>1.04569E-2</v>
      </c>
    </row>
    <row r="11" spans="1:74" s="93" customFormat="1" ht="11.95" customHeight="1" x14ac:dyDescent="0.2">
      <c r="A11" s="269" t="s">
        <v>21</v>
      </c>
      <c r="B11" s="533" t="s">
        <v>1420</v>
      </c>
      <c r="C11" s="467">
        <v>8.3586689000000006E-2</v>
      </c>
      <c r="D11" s="467">
        <v>8.8261827000000001E-2</v>
      </c>
      <c r="E11" s="467">
        <v>8.1284136000000007E-2</v>
      </c>
      <c r="F11" s="467">
        <v>7.9139137999999998E-2</v>
      </c>
      <c r="G11" s="467">
        <v>0.10227865999999999</v>
      </c>
      <c r="H11" s="467">
        <v>9.5533897000000007E-2</v>
      </c>
      <c r="I11" s="467">
        <v>9.1242952000000002E-2</v>
      </c>
      <c r="J11" s="467">
        <v>7.9443499000000001E-2</v>
      </c>
      <c r="K11" s="467">
        <v>6.3732099E-2</v>
      </c>
      <c r="L11" s="467">
        <v>6.4181106000000002E-2</v>
      </c>
      <c r="M11" s="467">
        <v>7.1285752999999993E-2</v>
      </c>
      <c r="N11" s="467">
        <v>7.3384774999999999E-2</v>
      </c>
      <c r="O11" s="467">
        <v>8.3798859000000003E-2</v>
      </c>
      <c r="P11" s="467">
        <v>6.8705769E-2</v>
      </c>
      <c r="Q11" s="467">
        <v>7.2404121000000002E-2</v>
      </c>
      <c r="R11" s="467">
        <v>6.6154679999999993E-2</v>
      </c>
      <c r="S11" s="467">
        <v>7.9530185000000003E-2</v>
      </c>
      <c r="T11" s="467">
        <v>8.0025317999999998E-2</v>
      </c>
      <c r="U11" s="467">
        <v>7.5396712000000005E-2</v>
      </c>
      <c r="V11" s="467">
        <v>6.9359638000000001E-2</v>
      </c>
      <c r="W11" s="467">
        <v>5.8079973E-2</v>
      </c>
      <c r="X11" s="467">
        <v>5.8457578000000003E-2</v>
      </c>
      <c r="Y11" s="467">
        <v>6.6101528000000007E-2</v>
      </c>
      <c r="Z11" s="467">
        <v>8.0393118999999999E-2</v>
      </c>
      <c r="AA11" s="467">
        <v>8.2562257E-2</v>
      </c>
      <c r="AB11" s="467">
        <v>7.2745778999999997E-2</v>
      </c>
      <c r="AC11" s="467">
        <v>8.3377053000000007E-2</v>
      </c>
      <c r="AD11" s="467">
        <v>6.8464633999999996E-2</v>
      </c>
      <c r="AE11" s="467">
        <v>7.9700155999999994E-2</v>
      </c>
      <c r="AF11" s="467">
        <v>8.8670357000000005E-2</v>
      </c>
      <c r="AG11" s="467">
        <v>8.3824154999999997E-2</v>
      </c>
      <c r="AH11" s="467">
        <v>7.2105621999999994E-2</v>
      </c>
      <c r="AI11" s="467">
        <v>5.8093213999999997E-2</v>
      </c>
      <c r="AJ11" s="467">
        <v>4.9021632000000002E-2</v>
      </c>
      <c r="AK11" s="467">
        <v>6.1068480000000001E-2</v>
      </c>
      <c r="AL11" s="467">
        <v>6.9705592999999996E-2</v>
      </c>
      <c r="AM11" s="467">
        <v>7.7637388000000002E-2</v>
      </c>
      <c r="AN11" s="467">
        <v>6.8107417000000003E-2</v>
      </c>
      <c r="AO11" s="467">
        <v>7.2782741999999997E-2</v>
      </c>
      <c r="AP11" s="467">
        <v>6.7624503000000002E-2</v>
      </c>
      <c r="AQ11" s="467">
        <v>9.4346204000000003E-2</v>
      </c>
      <c r="AR11" s="467">
        <v>7.3604479E-2</v>
      </c>
      <c r="AS11" s="467">
        <v>7.4988027999999998E-2</v>
      </c>
      <c r="AT11" s="467">
        <v>7.2652012000000002E-2</v>
      </c>
      <c r="AU11" s="467">
        <v>5.7716463000000003E-2</v>
      </c>
      <c r="AV11" s="467">
        <v>5.3474774000000003E-2</v>
      </c>
      <c r="AW11" s="467">
        <v>5.8091627999999999E-2</v>
      </c>
      <c r="AX11" s="467">
        <v>6.4922338999999996E-2</v>
      </c>
      <c r="AY11" s="467">
        <v>7.4805247000000005E-2</v>
      </c>
      <c r="AZ11" s="467">
        <v>6.8583142999999999E-2</v>
      </c>
      <c r="BA11" s="467">
        <v>7.9550850000000006E-2</v>
      </c>
      <c r="BB11" s="467">
        <v>6.6116018999999998E-2</v>
      </c>
      <c r="BC11" s="467">
        <v>7.7155861000000006E-2</v>
      </c>
      <c r="BD11" s="748">
        <v>7.2233609000000004E-2</v>
      </c>
      <c r="BE11" s="748">
        <v>7.2288256999999995E-2</v>
      </c>
      <c r="BF11" s="748">
        <v>7.2875313999999997E-2</v>
      </c>
      <c r="BG11" s="748">
        <v>5.8233699999999999E-2</v>
      </c>
      <c r="BH11" s="748">
        <v>5.4857000000000003E-2</v>
      </c>
      <c r="BI11" s="748">
        <v>6.3003500000000004E-2</v>
      </c>
      <c r="BJ11" s="472">
        <v>7.0508199999999993E-2</v>
      </c>
      <c r="BK11" s="472">
        <v>7.7051400000000006E-2</v>
      </c>
      <c r="BL11" s="472">
        <v>7.0330400000000001E-2</v>
      </c>
      <c r="BM11" s="472">
        <v>7.8979999999999995E-2</v>
      </c>
      <c r="BN11" s="472">
        <v>7.8679600000000002E-2</v>
      </c>
      <c r="BO11" s="472">
        <v>9.2188599999999996E-2</v>
      </c>
      <c r="BP11" s="472">
        <v>8.9576299999999998E-2</v>
      </c>
      <c r="BQ11" s="472">
        <v>8.4103999999999998E-2</v>
      </c>
      <c r="BR11" s="472">
        <v>7.1953400000000001E-2</v>
      </c>
      <c r="BS11" s="472">
        <v>6.0186700000000003E-2</v>
      </c>
      <c r="BT11" s="472">
        <v>5.8879300000000002E-2</v>
      </c>
      <c r="BU11" s="472">
        <v>6.4649899999999996E-2</v>
      </c>
      <c r="BV11" s="472">
        <v>7.2655800000000006E-2</v>
      </c>
    </row>
    <row r="12" spans="1:74" s="93" customFormat="1" ht="11.95" customHeight="1" x14ac:dyDescent="0.2">
      <c r="A12" s="269" t="s">
        <v>23</v>
      </c>
      <c r="B12" s="533" t="s">
        <v>1074</v>
      </c>
      <c r="C12" s="467">
        <v>2.6740563540000001E-2</v>
      </c>
      <c r="D12" s="467">
        <v>3.2048543507000003E-2</v>
      </c>
      <c r="E12" s="467">
        <v>3.8731247995000002E-2</v>
      </c>
      <c r="F12" s="467">
        <v>4.6045176080999999E-2</v>
      </c>
      <c r="G12" s="467">
        <v>5.4207825416999998E-2</v>
      </c>
      <c r="H12" s="467">
        <v>5.4218555326999998E-2</v>
      </c>
      <c r="I12" s="467">
        <v>5.8158700108999997E-2</v>
      </c>
      <c r="J12" s="467">
        <v>5.2711775454E-2</v>
      </c>
      <c r="K12" s="467">
        <v>4.4932558258999999E-2</v>
      </c>
      <c r="L12" s="467">
        <v>4.0674098053999998E-2</v>
      </c>
      <c r="M12" s="467">
        <v>3.3067587095000003E-2</v>
      </c>
      <c r="N12" s="467">
        <v>2.9778235996000001E-2</v>
      </c>
      <c r="O12" s="467">
        <v>3.2033790611999999E-2</v>
      </c>
      <c r="P12" s="467">
        <v>3.5564555102000003E-2</v>
      </c>
      <c r="Q12" s="467">
        <v>5.1476584908E-2</v>
      </c>
      <c r="R12" s="467">
        <v>5.9068338099000001E-2</v>
      </c>
      <c r="S12" s="467">
        <v>6.6558961287999999E-2</v>
      </c>
      <c r="T12" s="467">
        <v>6.5881883609999997E-2</v>
      </c>
      <c r="U12" s="467">
        <v>6.6269459914999995E-2</v>
      </c>
      <c r="V12" s="467">
        <v>6.4228724626000003E-2</v>
      </c>
      <c r="W12" s="467">
        <v>5.9025760363000002E-2</v>
      </c>
      <c r="X12" s="467">
        <v>4.9777641315000003E-2</v>
      </c>
      <c r="Y12" s="467">
        <v>4.2082164103000003E-2</v>
      </c>
      <c r="Z12" s="467">
        <v>3.4894826013000001E-2</v>
      </c>
      <c r="AA12" s="467">
        <v>4.1781064448999997E-2</v>
      </c>
      <c r="AB12" s="467">
        <v>4.7414292800999999E-2</v>
      </c>
      <c r="AC12" s="467">
        <v>6.2793033833E-2</v>
      </c>
      <c r="AD12" s="467">
        <v>7.1076926067999993E-2</v>
      </c>
      <c r="AE12" s="467">
        <v>7.9465427874999994E-2</v>
      </c>
      <c r="AF12" s="467">
        <v>8.2615930756999995E-2</v>
      </c>
      <c r="AG12" s="467">
        <v>8.2569478079000003E-2</v>
      </c>
      <c r="AH12" s="467">
        <v>7.7171642821999994E-2</v>
      </c>
      <c r="AI12" s="467">
        <v>7.0116525402999993E-2</v>
      </c>
      <c r="AJ12" s="467">
        <v>6.3195114866000004E-2</v>
      </c>
      <c r="AK12" s="467">
        <v>4.6707711052000001E-2</v>
      </c>
      <c r="AL12" s="467">
        <v>3.9655531309999999E-2</v>
      </c>
      <c r="AM12" s="467">
        <v>4.3771721265999999E-2</v>
      </c>
      <c r="AN12" s="467">
        <v>5.1049046353999997E-2</v>
      </c>
      <c r="AO12" s="467">
        <v>6.7464707722E-2</v>
      </c>
      <c r="AP12" s="467">
        <v>8.0375767074999993E-2</v>
      </c>
      <c r="AQ12" s="467">
        <v>9.1382729600999996E-2</v>
      </c>
      <c r="AR12" s="467">
        <v>9.2682729288999996E-2</v>
      </c>
      <c r="AS12" s="467">
        <v>9.7655963082000002E-2</v>
      </c>
      <c r="AT12" s="467">
        <v>9.2823578926999994E-2</v>
      </c>
      <c r="AU12" s="467">
        <v>8.1555843912999998E-2</v>
      </c>
      <c r="AV12" s="467">
        <v>7.4296442665999995E-2</v>
      </c>
      <c r="AW12" s="467">
        <v>5.6873683724E-2</v>
      </c>
      <c r="AX12" s="467">
        <v>5.0393238435000001E-2</v>
      </c>
      <c r="AY12" s="467">
        <v>5.3205562528000003E-2</v>
      </c>
      <c r="AZ12" s="467">
        <v>6.5064365499999999E-2</v>
      </c>
      <c r="BA12" s="467">
        <v>8.3695796725999999E-2</v>
      </c>
      <c r="BB12" s="467">
        <v>9.8076605196999997E-2</v>
      </c>
      <c r="BC12" s="467">
        <v>0.11166714021</v>
      </c>
      <c r="BD12" s="748">
        <v>0.11868771805</v>
      </c>
      <c r="BE12" s="748">
        <v>0.11932567434999999</v>
      </c>
      <c r="BF12" s="748">
        <v>0.11738783169</v>
      </c>
      <c r="BG12" s="748">
        <v>0.10009107971</v>
      </c>
      <c r="BH12" s="748">
        <v>9.4161129999999996E-2</v>
      </c>
      <c r="BI12" s="748">
        <v>7.5152159999999996E-2</v>
      </c>
      <c r="BJ12" s="472">
        <v>6.3072299999999998E-2</v>
      </c>
      <c r="BK12" s="472">
        <v>6.8642300000000003E-2</v>
      </c>
      <c r="BL12" s="472">
        <v>8.2024E-2</v>
      </c>
      <c r="BM12" s="472">
        <v>0.1078697</v>
      </c>
      <c r="BN12" s="472">
        <v>0.1237806</v>
      </c>
      <c r="BO12" s="472">
        <v>0.14222009999999999</v>
      </c>
      <c r="BP12" s="472">
        <v>0.15241640000000001</v>
      </c>
      <c r="BQ12" s="472">
        <v>0.15141209999999999</v>
      </c>
      <c r="BR12" s="472">
        <v>0.14681330000000001</v>
      </c>
      <c r="BS12" s="472">
        <v>0.1269661</v>
      </c>
      <c r="BT12" s="472">
        <v>0.1129392</v>
      </c>
      <c r="BU12" s="472">
        <v>8.6912900000000001E-2</v>
      </c>
      <c r="BV12" s="472">
        <v>7.33018E-2</v>
      </c>
    </row>
    <row r="13" spans="1:74" s="93" customFormat="1" ht="11.95" customHeight="1" x14ac:dyDescent="0.2">
      <c r="A13" s="253" t="s">
        <v>25</v>
      </c>
      <c r="B13" s="533" t="s">
        <v>1421</v>
      </c>
      <c r="C13" s="467">
        <v>3.9660246000000003E-2</v>
      </c>
      <c r="D13" s="467">
        <v>3.6438415000000002E-2</v>
      </c>
      <c r="E13" s="467">
        <v>3.9023346E-2</v>
      </c>
      <c r="F13" s="467">
        <v>3.6510069999999999E-2</v>
      </c>
      <c r="G13" s="467">
        <v>3.7236096000000003E-2</v>
      </c>
      <c r="H13" s="467">
        <v>3.4279259999999999E-2</v>
      </c>
      <c r="I13" s="467">
        <v>3.5906116000000002E-2</v>
      </c>
      <c r="J13" s="467">
        <v>3.6431826E-2</v>
      </c>
      <c r="K13" s="467">
        <v>3.425135E-2</v>
      </c>
      <c r="L13" s="467">
        <v>3.6323016E-2</v>
      </c>
      <c r="M13" s="467">
        <v>3.5730430000000001E-2</v>
      </c>
      <c r="N13" s="467">
        <v>3.7943866E-2</v>
      </c>
      <c r="O13" s="467">
        <v>3.8371205999999998E-2</v>
      </c>
      <c r="P13" s="467">
        <v>3.3864263999999998E-2</v>
      </c>
      <c r="Q13" s="467">
        <v>3.7855236E-2</v>
      </c>
      <c r="R13" s="467">
        <v>3.5515089E-2</v>
      </c>
      <c r="S13" s="467">
        <v>3.6402636000000002E-2</v>
      </c>
      <c r="T13" s="467">
        <v>3.4237679E-2</v>
      </c>
      <c r="U13" s="467">
        <v>3.5668616E-2</v>
      </c>
      <c r="V13" s="467">
        <v>3.5271916E-2</v>
      </c>
      <c r="W13" s="467">
        <v>3.4478239000000001E-2</v>
      </c>
      <c r="X13" s="467">
        <v>3.5374266000000001E-2</v>
      </c>
      <c r="Y13" s="467">
        <v>3.5234478999999999E-2</v>
      </c>
      <c r="Z13" s="467">
        <v>3.7993675999999997E-2</v>
      </c>
      <c r="AA13" s="467">
        <v>3.6596226000000003E-2</v>
      </c>
      <c r="AB13" s="467">
        <v>3.3262993999999997E-2</v>
      </c>
      <c r="AC13" s="467">
        <v>3.6768236000000003E-2</v>
      </c>
      <c r="AD13" s="467">
        <v>3.4088808999999998E-2</v>
      </c>
      <c r="AE13" s="467">
        <v>3.4591025999999997E-2</v>
      </c>
      <c r="AF13" s="467">
        <v>3.3320338999999997E-2</v>
      </c>
      <c r="AG13" s="467">
        <v>3.3990345999999998E-2</v>
      </c>
      <c r="AH13" s="467">
        <v>3.3804215999999998E-2</v>
      </c>
      <c r="AI13" s="467">
        <v>3.2226788999999999E-2</v>
      </c>
      <c r="AJ13" s="467">
        <v>3.4371935999999999E-2</v>
      </c>
      <c r="AK13" s="467">
        <v>3.4132088999999997E-2</v>
      </c>
      <c r="AL13" s="467">
        <v>3.5175775999999999E-2</v>
      </c>
      <c r="AM13" s="467">
        <v>3.4966478000000002E-2</v>
      </c>
      <c r="AN13" s="467">
        <v>3.1316261999999997E-2</v>
      </c>
      <c r="AO13" s="467">
        <v>3.3627173000000003E-2</v>
      </c>
      <c r="AP13" s="467">
        <v>3.1691964000000003E-2</v>
      </c>
      <c r="AQ13" s="467">
        <v>3.3785768000000001E-2</v>
      </c>
      <c r="AR13" s="467">
        <v>3.1589063000000001E-2</v>
      </c>
      <c r="AS13" s="467">
        <v>3.2681267999999999E-2</v>
      </c>
      <c r="AT13" s="467">
        <v>3.2584069E-2</v>
      </c>
      <c r="AU13" s="467">
        <v>3.0625564000000001E-2</v>
      </c>
      <c r="AV13" s="467">
        <v>3.3006568999999999E-2</v>
      </c>
      <c r="AW13" s="467">
        <v>3.2767889000000001E-2</v>
      </c>
      <c r="AX13" s="467">
        <v>3.5529535000000001E-2</v>
      </c>
      <c r="AY13" s="467">
        <v>3.4108026999999999E-2</v>
      </c>
      <c r="AZ13" s="467">
        <v>3.0991904000000001E-2</v>
      </c>
      <c r="BA13" s="467">
        <v>3.2532757000000002E-2</v>
      </c>
      <c r="BB13" s="467">
        <v>3.0913108000000002E-2</v>
      </c>
      <c r="BC13" s="467">
        <v>3.2527253999999999E-2</v>
      </c>
      <c r="BD13" s="748">
        <v>2.9976448999999999E-2</v>
      </c>
      <c r="BE13" s="748">
        <v>3.1521736000000002E-2</v>
      </c>
      <c r="BF13" s="748">
        <v>3.1469795000000002E-2</v>
      </c>
      <c r="BG13" s="748">
        <v>3.04788E-2</v>
      </c>
      <c r="BH13" s="748">
        <v>3.2203700000000002E-2</v>
      </c>
      <c r="BI13" s="748">
        <v>3.1743500000000001E-2</v>
      </c>
      <c r="BJ13" s="472">
        <v>3.4447800000000001E-2</v>
      </c>
      <c r="BK13" s="472">
        <v>3.2614600000000001E-2</v>
      </c>
      <c r="BL13" s="472">
        <v>2.96907E-2</v>
      </c>
      <c r="BM13" s="472">
        <v>3.1968099999999999E-2</v>
      </c>
      <c r="BN13" s="472">
        <v>3.0137299999999999E-2</v>
      </c>
      <c r="BO13" s="472">
        <v>3.2076899999999998E-2</v>
      </c>
      <c r="BP13" s="472">
        <v>3.03562E-2</v>
      </c>
      <c r="BQ13" s="472">
        <v>3.1796600000000001E-2</v>
      </c>
      <c r="BR13" s="472">
        <v>3.1846199999999998E-2</v>
      </c>
      <c r="BS13" s="472">
        <v>3.01803E-2</v>
      </c>
      <c r="BT13" s="472">
        <v>3.20048E-2</v>
      </c>
      <c r="BU13" s="472">
        <v>3.1604599999999997E-2</v>
      </c>
      <c r="BV13" s="472">
        <v>3.4104099999999998E-2</v>
      </c>
    </row>
    <row r="14" spans="1:74" s="93" customFormat="1" ht="11.95" customHeight="1" x14ac:dyDescent="0.2">
      <c r="A14" s="253" t="s">
        <v>24</v>
      </c>
      <c r="B14" s="533" t="s">
        <v>1422</v>
      </c>
      <c r="C14" s="467">
        <v>0.17304096899999999</v>
      </c>
      <c r="D14" s="467">
        <v>0.162736305</v>
      </c>
      <c r="E14" s="467">
        <v>0.16887347899999999</v>
      </c>
      <c r="F14" s="467">
        <v>0.15842683199999999</v>
      </c>
      <c r="G14" s="467">
        <v>0.16331310900000001</v>
      </c>
      <c r="H14" s="467">
        <v>0.156606942</v>
      </c>
      <c r="I14" s="467">
        <v>0.16196073899999999</v>
      </c>
      <c r="J14" s="467">
        <v>0.164385109</v>
      </c>
      <c r="K14" s="467">
        <v>0.15659915199999999</v>
      </c>
      <c r="L14" s="467">
        <v>0.16191781899999999</v>
      </c>
      <c r="M14" s="467">
        <v>0.16173700199999999</v>
      </c>
      <c r="N14" s="467">
        <v>0.16993645900000001</v>
      </c>
      <c r="O14" s="467">
        <v>0.17069015400000001</v>
      </c>
      <c r="P14" s="467">
        <v>0.15281652200000001</v>
      </c>
      <c r="Q14" s="467">
        <v>0.16659875399999999</v>
      </c>
      <c r="R14" s="467">
        <v>0.160889173</v>
      </c>
      <c r="S14" s="467">
        <v>0.166647824</v>
      </c>
      <c r="T14" s="467">
        <v>0.16316076299999999</v>
      </c>
      <c r="U14" s="467">
        <v>0.17220502400000001</v>
      </c>
      <c r="V14" s="467">
        <v>0.17069394399999999</v>
      </c>
      <c r="W14" s="467">
        <v>0.163174553</v>
      </c>
      <c r="X14" s="467">
        <v>0.162928564</v>
      </c>
      <c r="Y14" s="467">
        <v>0.15975535299999999</v>
      </c>
      <c r="Z14" s="467">
        <v>0.169797374</v>
      </c>
      <c r="AA14" s="467">
        <v>0.17365874000000001</v>
      </c>
      <c r="AB14" s="467">
        <v>0.15868923800000001</v>
      </c>
      <c r="AC14" s="467">
        <v>0.16781450000000001</v>
      </c>
      <c r="AD14" s="467">
        <v>0.16307615</v>
      </c>
      <c r="AE14" s="467">
        <v>0.16901661000000001</v>
      </c>
      <c r="AF14" s="467">
        <v>0.16720086000000001</v>
      </c>
      <c r="AG14" s="467">
        <v>0.17436884</v>
      </c>
      <c r="AH14" s="467">
        <v>0.17310415000000001</v>
      </c>
      <c r="AI14" s="467">
        <v>0.16157447</v>
      </c>
      <c r="AJ14" s="467">
        <v>0.16184240999999999</v>
      </c>
      <c r="AK14" s="467">
        <v>0.16307015999999999</v>
      </c>
      <c r="AL14" s="467">
        <v>0.16842556</v>
      </c>
      <c r="AM14" s="467">
        <v>0.17152530099999999</v>
      </c>
      <c r="AN14" s="467">
        <v>0.152224995</v>
      </c>
      <c r="AO14" s="467">
        <v>0.166580335</v>
      </c>
      <c r="AP14" s="467">
        <v>0.15329759900000001</v>
      </c>
      <c r="AQ14" s="467">
        <v>0.162817092</v>
      </c>
      <c r="AR14" s="467">
        <v>0.15542508299999999</v>
      </c>
      <c r="AS14" s="467">
        <v>0.16295389299999999</v>
      </c>
      <c r="AT14" s="467">
        <v>0.16528142200000001</v>
      </c>
      <c r="AU14" s="467">
        <v>0.157413734</v>
      </c>
      <c r="AV14" s="467">
        <v>0.15682714</v>
      </c>
      <c r="AW14" s="467">
        <v>0.16038666300000001</v>
      </c>
      <c r="AX14" s="467">
        <v>0.16619919799999999</v>
      </c>
      <c r="AY14" s="467">
        <v>0.16010429600000001</v>
      </c>
      <c r="AZ14" s="467">
        <v>0.14486529000000001</v>
      </c>
      <c r="BA14" s="467">
        <v>0.156403138</v>
      </c>
      <c r="BB14" s="467">
        <v>0.15165592899999999</v>
      </c>
      <c r="BC14" s="467">
        <v>0.15612835899999999</v>
      </c>
      <c r="BD14" s="748">
        <v>0.14883474999999999</v>
      </c>
      <c r="BE14" s="748">
        <v>0.15441021599999999</v>
      </c>
      <c r="BF14" s="748">
        <v>0.15916242</v>
      </c>
      <c r="BG14" s="748">
        <v>0.160473792</v>
      </c>
      <c r="BH14" s="748">
        <v>0.16703483</v>
      </c>
      <c r="BI14" s="748">
        <v>0.16582690999999999</v>
      </c>
      <c r="BJ14" s="472">
        <v>0.17557829999999999</v>
      </c>
      <c r="BK14" s="472">
        <v>0.17232990000000001</v>
      </c>
      <c r="BL14" s="472">
        <v>0.15670519999999999</v>
      </c>
      <c r="BM14" s="472">
        <v>0.16531489999999999</v>
      </c>
      <c r="BN14" s="472">
        <v>0.1599401</v>
      </c>
      <c r="BO14" s="472">
        <v>0.16549449999999999</v>
      </c>
      <c r="BP14" s="472">
        <v>0.164433</v>
      </c>
      <c r="BQ14" s="472">
        <v>0.17384269999999999</v>
      </c>
      <c r="BR14" s="472">
        <v>0.17245849999999999</v>
      </c>
      <c r="BS14" s="472">
        <v>0.16881950000000001</v>
      </c>
      <c r="BT14" s="472">
        <v>0.17288390000000001</v>
      </c>
      <c r="BU14" s="472">
        <v>0.16993800000000001</v>
      </c>
      <c r="BV14" s="472">
        <v>0.1784654</v>
      </c>
    </row>
    <row r="15" spans="1:74" s="93" customFormat="1" ht="11.95" customHeight="1" x14ac:dyDescent="0.2">
      <c r="A15" s="269" t="s">
        <v>58</v>
      </c>
      <c r="B15" s="533" t="s">
        <v>1068</v>
      </c>
      <c r="C15" s="467">
        <v>9.5867590518000007E-2</v>
      </c>
      <c r="D15" s="467">
        <v>9.9240074410000004E-2</v>
      </c>
      <c r="E15" s="467">
        <v>9.9951485515999999E-2</v>
      </c>
      <c r="F15" s="467">
        <v>0.10142619183</v>
      </c>
      <c r="G15" s="467">
        <v>9.6743868806E-2</v>
      </c>
      <c r="H15" s="467">
        <v>0.10283013764</v>
      </c>
      <c r="I15" s="467">
        <v>7.7750886414000006E-2</v>
      </c>
      <c r="J15" s="467">
        <v>7.8346494892000004E-2</v>
      </c>
      <c r="K15" s="467">
        <v>7.8823113644000006E-2</v>
      </c>
      <c r="L15" s="467">
        <v>9.7981733330000001E-2</v>
      </c>
      <c r="M15" s="467">
        <v>0.1126319041</v>
      </c>
      <c r="N15" s="467">
        <v>0.10877228942</v>
      </c>
      <c r="O15" s="467">
        <v>0.10248982239</v>
      </c>
      <c r="P15" s="467">
        <v>9.1076609092999999E-2</v>
      </c>
      <c r="Q15" s="467">
        <v>0.13365850222</v>
      </c>
      <c r="R15" s="467">
        <v>0.12327942303</v>
      </c>
      <c r="S15" s="467">
        <v>0.11520358802</v>
      </c>
      <c r="T15" s="467">
        <v>9.0934957681999995E-2</v>
      </c>
      <c r="U15" s="467">
        <v>7.4045775544999998E-2</v>
      </c>
      <c r="V15" s="467">
        <v>9.2309463063999994E-2</v>
      </c>
      <c r="W15" s="467">
        <v>9.8863975064000006E-2</v>
      </c>
      <c r="X15" s="467">
        <v>0.10983737020000001</v>
      </c>
      <c r="Y15" s="467">
        <v>0.12188782367999999</v>
      </c>
      <c r="Z15" s="467">
        <v>0.13586660811000001</v>
      </c>
      <c r="AA15" s="467">
        <v>0.12756168017</v>
      </c>
      <c r="AB15" s="467">
        <v>0.12833724530999999</v>
      </c>
      <c r="AC15" s="467">
        <v>0.14670665608</v>
      </c>
      <c r="AD15" s="467">
        <v>0.15740888453999999</v>
      </c>
      <c r="AE15" s="467">
        <v>0.14363216253</v>
      </c>
      <c r="AF15" s="467">
        <v>0.1151429467</v>
      </c>
      <c r="AG15" s="467">
        <v>0.10051223916</v>
      </c>
      <c r="AH15" s="467">
        <v>8.4296393388999996E-2</v>
      </c>
      <c r="AI15" s="467">
        <v>9.3199519652999996E-2</v>
      </c>
      <c r="AJ15" s="467">
        <v>0.11164317419</v>
      </c>
      <c r="AK15" s="467">
        <v>0.14046370786000001</v>
      </c>
      <c r="AL15" s="467">
        <v>0.13188373965</v>
      </c>
      <c r="AM15" s="467">
        <v>0.13079737234</v>
      </c>
      <c r="AN15" s="467">
        <v>0.14124249754000001</v>
      </c>
      <c r="AO15" s="467">
        <v>0.14860850935</v>
      </c>
      <c r="AP15" s="467">
        <v>0.14575456938</v>
      </c>
      <c r="AQ15" s="467">
        <v>0.10988659766</v>
      </c>
      <c r="AR15" s="467">
        <v>9.3940808102000006E-2</v>
      </c>
      <c r="AS15" s="467">
        <v>9.5521367679000005E-2</v>
      </c>
      <c r="AT15" s="467">
        <v>9.6837112419999996E-2</v>
      </c>
      <c r="AU15" s="467">
        <v>9.6701748035000007E-2</v>
      </c>
      <c r="AV15" s="467">
        <v>0.12283418399</v>
      </c>
      <c r="AW15" s="467">
        <v>0.12427330039999999</v>
      </c>
      <c r="AX15" s="467">
        <v>0.12971122238999999</v>
      </c>
      <c r="AY15" s="467">
        <v>0.11876381505</v>
      </c>
      <c r="AZ15" s="467">
        <v>0.14133981891</v>
      </c>
      <c r="BA15" s="467">
        <v>0.15516017710999999</v>
      </c>
      <c r="BB15" s="467">
        <v>0.16106989533999999</v>
      </c>
      <c r="BC15" s="467">
        <v>0.13158391399</v>
      </c>
      <c r="BD15" s="748">
        <v>0.12978454095</v>
      </c>
      <c r="BE15" s="748">
        <v>9.5168667594E-2</v>
      </c>
      <c r="BF15" s="748">
        <v>9.7851761024000006E-2</v>
      </c>
      <c r="BG15" s="748">
        <v>9.8584663429000005E-2</v>
      </c>
      <c r="BH15" s="748">
        <v>0.12596170000000001</v>
      </c>
      <c r="BI15" s="748">
        <v>0.140372</v>
      </c>
      <c r="BJ15" s="472">
        <v>0.13497990000000001</v>
      </c>
      <c r="BK15" s="472">
        <v>0.12456449999999999</v>
      </c>
      <c r="BL15" s="472">
        <v>0.13932929999999999</v>
      </c>
      <c r="BM15" s="472">
        <v>0.16371089999999999</v>
      </c>
      <c r="BN15" s="472">
        <v>0.16553399999999999</v>
      </c>
      <c r="BO15" s="472">
        <v>0.1397042</v>
      </c>
      <c r="BP15" s="472">
        <v>0.13427720000000001</v>
      </c>
      <c r="BQ15" s="472">
        <v>9.9935499999999997E-2</v>
      </c>
      <c r="BR15" s="472">
        <v>0.1009712</v>
      </c>
      <c r="BS15" s="472">
        <v>0.10691879999999999</v>
      </c>
      <c r="BT15" s="472">
        <v>0.13062070000000001</v>
      </c>
      <c r="BU15" s="472">
        <v>0.14871580000000001</v>
      </c>
      <c r="BV15" s="472">
        <v>0.1425043</v>
      </c>
    </row>
    <row r="16" spans="1:74" ht="11.95" customHeight="1" x14ac:dyDescent="0.2">
      <c r="A16" s="272"/>
      <c r="B16" s="317" t="s">
        <v>237</v>
      </c>
      <c r="C16" s="529"/>
      <c r="D16" s="529"/>
      <c r="E16" s="529"/>
      <c r="F16" s="529"/>
      <c r="G16" s="529"/>
      <c r="H16" s="529"/>
      <c r="I16" s="529"/>
      <c r="J16" s="529"/>
      <c r="K16" s="529"/>
      <c r="L16" s="529"/>
      <c r="M16" s="529"/>
      <c r="N16" s="529"/>
      <c r="O16" s="529"/>
      <c r="P16" s="529"/>
      <c r="Q16" s="529"/>
      <c r="R16" s="529"/>
      <c r="S16" s="529"/>
      <c r="T16" s="529"/>
      <c r="U16" s="529"/>
      <c r="V16" s="529"/>
      <c r="W16" s="529"/>
      <c r="X16" s="529"/>
      <c r="Y16" s="529"/>
      <c r="Z16" s="529"/>
      <c r="AA16" s="529"/>
      <c r="AB16" s="529"/>
      <c r="AC16" s="529"/>
      <c r="AD16" s="529"/>
      <c r="AE16" s="529"/>
      <c r="AF16" s="529"/>
      <c r="AG16" s="529"/>
      <c r="AH16" s="529"/>
      <c r="AI16" s="529"/>
      <c r="AJ16" s="529"/>
      <c r="AK16" s="529"/>
      <c r="AL16" s="529"/>
      <c r="AM16" s="529"/>
      <c r="AN16" s="529"/>
      <c r="AO16" s="529"/>
      <c r="AP16" s="529"/>
      <c r="AQ16" s="529"/>
      <c r="AR16" s="529"/>
      <c r="AS16" s="529"/>
      <c r="AT16" s="529"/>
      <c r="AU16" s="529"/>
      <c r="AV16" s="529"/>
      <c r="AW16" s="529"/>
      <c r="AX16" s="529"/>
      <c r="AY16" s="529"/>
      <c r="AZ16" s="529"/>
      <c r="BA16" s="529"/>
      <c r="BB16" s="529"/>
      <c r="BC16" s="529"/>
      <c r="BD16" s="801"/>
      <c r="BE16" s="801"/>
      <c r="BF16" s="801"/>
      <c r="BG16" s="801"/>
      <c r="BH16" s="801"/>
      <c r="BI16" s="801"/>
      <c r="BJ16" s="525"/>
      <c r="BK16" s="525"/>
      <c r="BL16" s="525"/>
      <c r="BM16" s="525"/>
      <c r="BN16" s="525"/>
      <c r="BO16" s="525"/>
      <c r="BP16" s="525"/>
      <c r="BQ16" s="525"/>
      <c r="BR16" s="525"/>
      <c r="BS16" s="525"/>
      <c r="BT16" s="525"/>
      <c r="BU16" s="525"/>
      <c r="BV16" s="525"/>
    </row>
    <row r="17" spans="1:74" s="93" customFormat="1" ht="11.95" customHeight="1" x14ac:dyDescent="0.2">
      <c r="A17" s="534" t="s">
        <v>135</v>
      </c>
      <c r="B17" s="535" t="s">
        <v>1004</v>
      </c>
      <c r="C17" s="112">
        <v>0.23722246144</v>
      </c>
      <c r="D17" s="112">
        <v>0.24648425229000001</v>
      </c>
      <c r="E17" s="112">
        <v>0.24456112931000001</v>
      </c>
      <c r="F17" s="112">
        <v>0.24429865184999999</v>
      </c>
      <c r="G17" s="112">
        <v>0.27023907753999998</v>
      </c>
      <c r="H17" s="112">
        <v>0.26789642431999999</v>
      </c>
      <c r="I17" s="112">
        <v>0.24540497691999999</v>
      </c>
      <c r="J17" s="112">
        <v>0.23161411292</v>
      </c>
      <c r="K17" s="112">
        <v>0.20677425752</v>
      </c>
      <c r="L17" s="112">
        <v>0.22376499251000001</v>
      </c>
      <c r="M17" s="112">
        <v>0.24243222871</v>
      </c>
      <c r="N17" s="112">
        <v>0.24114200378</v>
      </c>
      <c r="O17" s="112">
        <v>0.24746850202000001</v>
      </c>
      <c r="P17" s="112">
        <v>0.22042394283</v>
      </c>
      <c r="Q17" s="112">
        <v>0.27802490227999999</v>
      </c>
      <c r="R17" s="112">
        <v>0.26257721407000001</v>
      </c>
      <c r="S17" s="112">
        <v>0.27531675548000001</v>
      </c>
      <c r="T17" s="112">
        <v>0.25175418886000001</v>
      </c>
      <c r="U17" s="112">
        <v>0.23319249126</v>
      </c>
      <c r="V17" s="112">
        <v>0.24409256757</v>
      </c>
      <c r="W17" s="112">
        <v>0.23395852809000001</v>
      </c>
      <c r="X17" s="112">
        <v>0.23625532149</v>
      </c>
      <c r="Y17" s="112">
        <v>0.25215859877000002</v>
      </c>
      <c r="Z17" s="112">
        <v>0.27832453550000003</v>
      </c>
      <c r="AA17" s="112">
        <v>0.27502130687999998</v>
      </c>
      <c r="AB17" s="112">
        <v>0.26735122648999998</v>
      </c>
      <c r="AC17" s="112">
        <v>0.30589136886000001</v>
      </c>
      <c r="AD17" s="112">
        <v>0.30347760969999998</v>
      </c>
      <c r="AE17" s="112">
        <v>0.30817254555000001</v>
      </c>
      <c r="AF17" s="112">
        <v>0.29360506930000002</v>
      </c>
      <c r="AG17" s="112">
        <v>0.27559883759999998</v>
      </c>
      <c r="AH17" s="112">
        <v>0.24307000427</v>
      </c>
      <c r="AI17" s="112">
        <v>0.23096208134999999</v>
      </c>
      <c r="AJ17" s="112">
        <v>0.23415669996999999</v>
      </c>
      <c r="AK17" s="112">
        <v>0.26412120336</v>
      </c>
      <c r="AL17" s="112">
        <v>0.26119679527</v>
      </c>
      <c r="AM17" s="112">
        <v>0.27106902069</v>
      </c>
      <c r="AN17" s="112">
        <v>0.27364937065</v>
      </c>
      <c r="AO17" s="112">
        <v>0.29718270536000002</v>
      </c>
      <c r="AP17" s="112">
        <v>0.29395872462</v>
      </c>
      <c r="AQ17" s="112">
        <v>0.29549244469000002</v>
      </c>
      <c r="AR17" s="112">
        <v>0.26079907222999998</v>
      </c>
      <c r="AS17" s="112">
        <v>0.26900888471000001</v>
      </c>
      <c r="AT17" s="112">
        <v>0.26414315600999999</v>
      </c>
      <c r="AU17" s="112">
        <v>0.23796984430000001</v>
      </c>
      <c r="AV17" s="112">
        <v>0.25498553834999999</v>
      </c>
      <c r="AW17" s="112">
        <v>0.2494554527</v>
      </c>
      <c r="AX17" s="112">
        <v>0.26020218807000001</v>
      </c>
      <c r="AY17" s="112">
        <v>0.26064397132</v>
      </c>
      <c r="AZ17" s="112">
        <v>0.28121716196000002</v>
      </c>
      <c r="BA17" s="112">
        <v>0.31813980811999998</v>
      </c>
      <c r="BB17" s="112">
        <v>0.31952740656</v>
      </c>
      <c r="BC17" s="112">
        <v>0.31418961788999999</v>
      </c>
      <c r="BD17" s="802">
        <v>0.31406744492999999</v>
      </c>
      <c r="BE17" s="802">
        <v>0.28049231107</v>
      </c>
      <c r="BF17" s="802">
        <v>0.28382774476</v>
      </c>
      <c r="BG17" s="802">
        <v>0.25453861326999999</v>
      </c>
      <c r="BH17" s="802">
        <v>0.27652922000000002</v>
      </c>
      <c r="BI17" s="802">
        <v>0.28656034000000002</v>
      </c>
      <c r="BJ17" s="536">
        <v>0.28129900000000002</v>
      </c>
      <c r="BK17" s="536">
        <v>0.28177029999999997</v>
      </c>
      <c r="BL17" s="536">
        <v>0.29715900000000001</v>
      </c>
      <c r="BM17" s="536">
        <v>0.34793220000000002</v>
      </c>
      <c r="BN17" s="536">
        <v>0.35873620000000001</v>
      </c>
      <c r="BO17" s="536">
        <v>0.36401060000000002</v>
      </c>
      <c r="BP17" s="536">
        <v>0.3669946</v>
      </c>
      <c r="BQ17" s="536">
        <v>0.32764379999999999</v>
      </c>
      <c r="BR17" s="536">
        <v>0.31368370000000001</v>
      </c>
      <c r="BS17" s="536">
        <v>0.28943079999999999</v>
      </c>
      <c r="BT17" s="536">
        <v>0.30053079999999999</v>
      </c>
      <c r="BU17" s="536">
        <v>0.30589250000000001</v>
      </c>
      <c r="BV17" s="536">
        <v>0.29885030000000001</v>
      </c>
    </row>
    <row r="18" spans="1:74" ht="11.95" customHeight="1" x14ac:dyDescent="0.2">
      <c r="A18" s="272" t="s">
        <v>42</v>
      </c>
      <c r="B18" s="866" t="s">
        <v>1066</v>
      </c>
      <c r="C18" s="467">
        <v>3.7946264534E-3</v>
      </c>
      <c r="D18" s="467">
        <v>4.0573957885999996E-3</v>
      </c>
      <c r="E18" s="467">
        <v>4.8520837157000002E-3</v>
      </c>
      <c r="F18" s="467">
        <v>4.5704671475999999E-3</v>
      </c>
      <c r="G18" s="467">
        <v>4.5160908132999998E-3</v>
      </c>
      <c r="H18" s="467">
        <v>4.2325466938000003E-3</v>
      </c>
      <c r="I18" s="467">
        <v>4.4385442830000002E-3</v>
      </c>
      <c r="J18" s="467">
        <v>4.4109042613000001E-3</v>
      </c>
      <c r="K18" s="467">
        <v>4.2796739542999996E-3</v>
      </c>
      <c r="L18" s="467">
        <v>4.2620965961E-3</v>
      </c>
      <c r="M18" s="467">
        <v>4.6333736116000003E-3</v>
      </c>
      <c r="N18" s="467">
        <v>4.6360560407000002E-3</v>
      </c>
      <c r="O18" s="467">
        <v>4.4452384870999999E-3</v>
      </c>
      <c r="P18" s="467">
        <v>4.2576145759000003E-3</v>
      </c>
      <c r="Q18" s="467">
        <v>4.1785414759E-3</v>
      </c>
      <c r="R18" s="467">
        <v>4.2665037024999996E-3</v>
      </c>
      <c r="S18" s="467">
        <v>4.3793465504999999E-3</v>
      </c>
      <c r="T18" s="467">
        <v>4.2206050690999997E-3</v>
      </c>
      <c r="U18" s="467">
        <v>4.4743316046000001E-3</v>
      </c>
      <c r="V18" s="467">
        <v>4.4202187551999998E-3</v>
      </c>
      <c r="W18" s="467">
        <v>4.4370368955999996E-3</v>
      </c>
      <c r="X18" s="467">
        <v>4.3351173540999996E-3</v>
      </c>
      <c r="Y18" s="467">
        <v>4.5093707154999999E-3</v>
      </c>
      <c r="Z18" s="467">
        <v>4.8713974714000002E-3</v>
      </c>
      <c r="AA18" s="467">
        <v>5.0161217026999999E-3</v>
      </c>
      <c r="AB18" s="467">
        <v>4.2407216136999999E-3</v>
      </c>
      <c r="AC18" s="467">
        <v>4.3889829084999997E-3</v>
      </c>
      <c r="AD18" s="467">
        <v>4.3744521490999997E-3</v>
      </c>
      <c r="AE18" s="467">
        <v>4.5278994108999999E-3</v>
      </c>
      <c r="AF18" s="467">
        <v>4.3550434648E-3</v>
      </c>
      <c r="AG18" s="467">
        <v>4.5771188245000002E-3</v>
      </c>
      <c r="AH18" s="467">
        <v>4.6198812806E-3</v>
      </c>
      <c r="AI18" s="467">
        <v>4.5358577986000003E-3</v>
      </c>
      <c r="AJ18" s="467">
        <v>4.4303859829000003E-3</v>
      </c>
      <c r="AK18" s="467">
        <v>4.7656057397999999E-3</v>
      </c>
      <c r="AL18" s="467">
        <v>5.0565308375999998E-3</v>
      </c>
      <c r="AM18" s="467">
        <v>4.8450569999999998E-3</v>
      </c>
      <c r="AN18" s="467">
        <v>4.4408659999999999E-3</v>
      </c>
      <c r="AO18" s="467">
        <v>4.919629E-3</v>
      </c>
      <c r="AP18" s="467">
        <v>4.6250400000000004E-3</v>
      </c>
      <c r="AQ18" s="467">
        <v>4.5901359999999999E-3</v>
      </c>
      <c r="AR18" s="467">
        <v>4.4130280000000003E-3</v>
      </c>
      <c r="AS18" s="467">
        <v>4.4222590000000004E-3</v>
      </c>
      <c r="AT18" s="467">
        <v>4.3228140000000003E-3</v>
      </c>
      <c r="AU18" s="467">
        <v>4.4853970000000003E-3</v>
      </c>
      <c r="AV18" s="467">
        <v>4.8447300000000002E-3</v>
      </c>
      <c r="AW18" s="467">
        <v>4.9120470000000001E-3</v>
      </c>
      <c r="AX18" s="467">
        <v>5.0245760000000002E-3</v>
      </c>
      <c r="AY18" s="467">
        <v>4.847433E-3</v>
      </c>
      <c r="AZ18" s="467">
        <v>4.4966320000000004E-3</v>
      </c>
      <c r="BA18" s="467">
        <v>4.3943530000000001E-3</v>
      </c>
      <c r="BB18" s="467">
        <v>4.5554239999999998E-3</v>
      </c>
      <c r="BC18" s="467">
        <v>4.248885E-3</v>
      </c>
      <c r="BD18" s="748">
        <v>4.3333979999999996E-3</v>
      </c>
      <c r="BE18" s="748">
        <v>4.5255310000000002E-3</v>
      </c>
      <c r="BF18" s="748">
        <v>4.4788939999999998E-3</v>
      </c>
      <c r="BG18" s="748">
        <v>4.3406169999999997E-3</v>
      </c>
      <c r="BH18" s="748">
        <v>4.7855199999999997E-3</v>
      </c>
      <c r="BI18" s="748">
        <v>4.94934E-3</v>
      </c>
      <c r="BJ18" s="472">
        <v>5.05114E-3</v>
      </c>
      <c r="BK18" s="472">
        <v>4.8524900000000001E-3</v>
      </c>
      <c r="BL18" s="472">
        <v>4.1501400000000001E-3</v>
      </c>
      <c r="BM18" s="472">
        <v>4.2100999999999996E-3</v>
      </c>
      <c r="BN18" s="472">
        <v>4.254E-3</v>
      </c>
      <c r="BO18" s="472">
        <v>3.7168800000000001E-3</v>
      </c>
      <c r="BP18" s="472">
        <v>4.0142499999999996E-3</v>
      </c>
      <c r="BQ18" s="472">
        <v>4.5978499999999997E-3</v>
      </c>
      <c r="BR18" s="472">
        <v>4.5794099999999999E-3</v>
      </c>
      <c r="BS18" s="472">
        <v>4.56888E-3</v>
      </c>
      <c r="BT18" s="472">
        <v>4.8429199999999997E-3</v>
      </c>
      <c r="BU18" s="472">
        <v>5.0627900000000002E-3</v>
      </c>
      <c r="BV18" s="472">
        <v>5.1515700000000003E-3</v>
      </c>
    </row>
    <row r="19" spans="1:74" ht="11.95" customHeight="1" x14ac:dyDescent="0.2">
      <c r="A19" s="273" t="s">
        <v>443</v>
      </c>
      <c r="B19" s="866" t="s">
        <v>1420</v>
      </c>
      <c r="C19" s="467">
        <v>8.3179369000000003E-2</v>
      </c>
      <c r="D19" s="467">
        <v>8.7829821000000002E-2</v>
      </c>
      <c r="E19" s="467">
        <v>8.0807146999999996E-2</v>
      </c>
      <c r="F19" s="467">
        <v>7.8701549999999995E-2</v>
      </c>
      <c r="G19" s="467">
        <v>0.101852243</v>
      </c>
      <c r="H19" s="467">
        <v>9.5210169999999997E-2</v>
      </c>
      <c r="I19" s="467">
        <v>9.0954943999999996E-2</v>
      </c>
      <c r="J19" s="467">
        <v>7.9170172999999996E-2</v>
      </c>
      <c r="K19" s="467">
        <v>6.3499271999999995E-2</v>
      </c>
      <c r="L19" s="467">
        <v>6.3952354000000003E-2</v>
      </c>
      <c r="M19" s="467">
        <v>7.1005602000000001E-2</v>
      </c>
      <c r="N19" s="467">
        <v>7.3047853999999995E-2</v>
      </c>
      <c r="O19" s="467">
        <v>8.3419682999999994E-2</v>
      </c>
      <c r="P19" s="467">
        <v>6.8420441999999998E-2</v>
      </c>
      <c r="Q19" s="467">
        <v>7.1975699000000004E-2</v>
      </c>
      <c r="R19" s="467">
        <v>6.5777289000000003E-2</v>
      </c>
      <c r="S19" s="467">
        <v>7.9163357000000004E-2</v>
      </c>
      <c r="T19" s="467">
        <v>7.9738753999999995E-2</v>
      </c>
      <c r="U19" s="467">
        <v>7.5058966000000005E-2</v>
      </c>
      <c r="V19" s="467">
        <v>6.9049054999999998E-2</v>
      </c>
      <c r="W19" s="467">
        <v>5.7759321000000002E-2</v>
      </c>
      <c r="X19" s="467">
        <v>5.8138027000000002E-2</v>
      </c>
      <c r="Y19" s="467">
        <v>6.5756517E-2</v>
      </c>
      <c r="Z19" s="467">
        <v>8.0076735999999996E-2</v>
      </c>
      <c r="AA19" s="467">
        <v>8.2217555999999997E-2</v>
      </c>
      <c r="AB19" s="467">
        <v>7.2390550999999997E-2</v>
      </c>
      <c r="AC19" s="467">
        <v>8.2916775999999998E-2</v>
      </c>
      <c r="AD19" s="467">
        <v>6.8045568000000001E-2</v>
      </c>
      <c r="AE19" s="467">
        <v>7.9323236000000005E-2</v>
      </c>
      <c r="AF19" s="467">
        <v>8.8361571E-2</v>
      </c>
      <c r="AG19" s="467">
        <v>8.3555389999999993E-2</v>
      </c>
      <c r="AH19" s="467">
        <v>7.1822621000000003E-2</v>
      </c>
      <c r="AI19" s="467">
        <v>5.7825414999999998E-2</v>
      </c>
      <c r="AJ19" s="467">
        <v>4.8793617999999997E-2</v>
      </c>
      <c r="AK19" s="467">
        <v>6.0796625999999999E-2</v>
      </c>
      <c r="AL19" s="467">
        <v>6.9324721000000006E-2</v>
      </c>
      <c r="AM19" s="467">
        <v>7.7248244999999993E-2</v>
      </c>
      <c r="AN19" s="467">
        <v>6.7725156999999994E-2</v>
      </c>
      <c r="AO19" s="467">
        <v>7.2326036999999996E-2</v>
      </c>
      <c r="AP19" s="467">
        <v>6.7225330999999999E-2</v>
      </c>
      <c r="AQ19" s="467">
        <v>9.3969011000000005E-2</v>
      </c>
      <c r="AR19" s="467">
        <v>7.3304984000000004E-2</v>
      </c>
      <c r="AS19" s="467">
        <v>7.4672689E-2</v>
      </c>
      <c r="AT19" s="467">
        <v>7.2377115000000006E-2</v>
      </c>
      <c r="AU19" s="467">
        <v>5.7496006000000002E-2</v>
      </c>
      <c r="AV19" s="467">
        <v>5.3259643000000002E-2</v>
      </c>
      <c r="AW19" s="467">
        <v>5.7866359999999999E-2</v>
      </c>
      <c r="AX19" s="467">
        <v>6.4598339000000005E-2</v>
      </c>
      <c r="AY19" s="467">
        <v>7.4419654000000002E-2</v>
      </c>
      <c r="AZ19" s="467">
        <v>6.8231398999999998E-2</v>
      </c>
      <c r="BA19" s="467">
        <v>7.9175573999999999E-2</v>
      </c>
      <c r="BB19" s="467">
        <v>6.5790874999999999E-2</v>
      </c>
      <c r="BC19" s="467">
        <v>7.6790404000000007E-2</v>
      </c>
      <c r="BD19" s="748">
        <v>7.1876318999999994E-2</v>
      </c>
      <c r="BE19" s="748">
        <v>7.1969873000000004E-2</v>
      </c>
      <c r="BF19" s="748">
        <v>7.2529822999999993E-2</v>
      </c>
      <c r="BG19" s="748">
        <v>5.8013299999999997E-2</v>
      </c>
      <c r="BH19" s="748">
        <v>5.4641799999999997E-2</v>
      </c>
      <c r="BI19" s="748">
        <v>6.2778299999999995E-2</v>
      </c>
      <c r="BJ19" s="472">
        <v>7.0184300000000005E-2</v>
      </c>
      <c r="BK19" s="472">
        <v>7.6665800000000006E-2</v>
      </c>
      <c r="BL19" s="472">
        <v>6.9990800000000006E-2</v>
      </c>
      <c r="BM19" s="472">
        <v>7.8604800000000002E-2</v>
      </c>
      <c r="BN19" s="472">
        <v>7.8354499999999994E-2</v>
      </c>
      <c r="BO19" s="472">
        <v>9.1823199999999994E-2</v>
      </c>
      <c r="BP19" s="472">
        <v>8.9219099999999996E-2</v>
      </c>
      <c r="BQ19" s="472">
        <v>8.3785600000000002E-2</v>
      </c>
      <c r="BR19" s="472">
        <v>7.1608000000000005E-2</v>
      </c>
      <c r="BS19" s="472">
        <v>5.9906899999999999E-2</v>
      </c>
      <c r="BT19" s="472">
        <v>5.86642E-2</v>
      </c>
      <c r="BU19" s="472">
        <v>6.4424599999999999E-2</v>
      </c>
      <c r="BV19" s="472">
        <v>7.2331900000000005E-2</v>
      </c>
    </row>
    <row r="20" spans="1:74" ht="11.95" customHeight="1" x14ac:dyDescent="0.2">
      <c r="A20" s="272" t="s">
        <v>444</v>
      </c>
      <c r="B20" s="866" t="s">
        <v>1067</v>
      </c>
      <c r="C20" s="467">
        <v>1.5090955473E-2</v>
      </c>
      <c r="D20" s="467">
        <v>1.8828921091000001E-2</v>
      </c>
      <c r="E20" s="467">
        <v>2.1485943074000001E-2</v>
      </c>
      <c r="F20" s="467">
        <v>2.6812762875999999E-2</v>
      </c>
      <c r="G20" s="467">
        <v>3.2671704921000001E-2</v>
      </c>
      <c r="H20" s="467">
        <v>3.2671979988999997E-2</v>
      </c>
      <c r="I20" s="467">
        <v>3.5920472226999997E-2</v>
      </c>
      <c r="J20" s="467">
        <v>3.1546800767999997E-2</v>
      </c>
      <c r="K20" s="467">
        <v>2.6179867924999999E-2</v>
      </c>
      <c r="L20" s="467">
        <v>2.4000978584E-2</v>
      </c>
      <c r="M20" s="467">
        <v>1.9532308995999999E-2</v>
      </c>
      <c r="N20" s="467">
        <v>1.7258364323999999E-2</v>
      </c>
      <c r="O20" s="467">
        <v>1.8844798146999998E-2</v>
      </c>
      <c r="P20" s="467">
        <v>2.1472607160000001E-2</v>
      </c>
      <c r="Q20" s="467">
        <v>3.1502619592E-2</v>
      </c>
      <c r="R20" s="467">
        <v>3.6910618330999997E-2</v>
      </c>
      <c r="S20" s="467">
        <v>4.2230753909000003E-2</v>
      </c>
      <c r="T20" s="467">
        <v>4.1350712105999998E-2</v>
      </c>
      <c r="U20" s="467">
        <v>4.1331908107E-2</v>
      </c>
      <c r="V20" s="467">
        <v>4.0570260752000001E-2</v>
      </c>
      <c r="W20" s="467">
        <v>3.8024885134E-2</v>
      </c>
      <c r="X20" s="467">
        <v>3.1427256936E-2</v>
      </c>
      <c r="Y20" s="467">
        <v>2.6429897373999998E-2</v>
      </c>
      <c r="Z20" s="467">
        <v>2.0657183914999998E-2</v>
      </c>
      <c r="AA20" s="467">
        <v>2.6519749009000001E-2</v>
      </c>
      <c r="AB20" s="467">
        <v>3.0602518565999999E-2</v>
      </c>
      <c r="AC20" s="467">
        <v>3.9639243868000003E-2</v>
      </c>
      <c r="AD20" s="467">
        <v>4.5419765006E-2</v>
      </c>
      <c r="AE20" s="467">
        <v>5.1253827613999998E-2</v>
      </c>
      <c r="AF20" s="467">
        <v>5.4406228133000001E-2</v>
      </c>
      <c r="AG20" s="467">
        <v>5.3438389615999997E-2</v>
      </c>
      <c r="AH20" s="467">
        <v>4.9141678603999997E-2</v>
      </c>
      <c r="AI20" s="467">
        <v>4.5034838895999997E-2</v>
      </c>
      <c r="AJ20" s="467">
        <v>4.0485031790000001E-2</v>
      </c>
      <c r="AK20" s="467">
        <v>2.8472993762E-2</v>
      </c>
      <c r="AL20" s="467">
        <v>2.2979303778000001E-2</v>
      </c>
      <c r="AM20" s="467">
        <v>2.6485745352E-2</v>
      </c>
      <c r="AN20" s="467">
        <v>3.1999700100999999E-2</v>
      </c>
      <c r="AO20" s="467">
        <v>4.1413490006000003E-2</v>
      </c>
      <c r="AP20" s="467">
        <v>5.1045263234999999E-2</v>
      </c>
      <c r="AQ20" s="467">
        <v>5.8601008029999999E-2</v>
      </c>
      <c r="AR20" s="467">
        <v>6.0503538130999998E-2</v>
      </c>
      <c r="AS20" s="467">
        <v>6.4104666030999999E-2</v>
      </c>
      <c r="AT20" s="467">
        <v>6.0215501590999997E-2</v>
      </c>
      <c r="AU20" s="467">
        <v>5.2885017265999999E-2</v>
      </c>
      <c r="AV20" s="467">
        <v>4.7934730364999997E-2</v>
      </c>
      <c r="AW20" s="467">
        <v>3.5444015299000001E-2</v>
      </c>
      <c r="AX20" s="467">
        <v>3.0947385681E-2</v>
      </c>
      <c r="AY20" s="467">
        <v>3.3002711269999999E-2</v>
      </c>
      <c r="AZ20" s="467">
        <v>4.2304963052000003E-2</v>
      </c>
      <c r="BA20" s="467">
        <v>5.3569894009000002E-2</v>
      </c>
      <c r="BB20" s="467">
        <v>6.4629269217000004E-2</v>
      </c>
      <c r="BC20" s="467">
        <v>7.5020596893000002E-2</v>
      </c>
      <c r="BD20" s="748">
        <v>8.2088061981999999E-2</v>
      </c>
      <c r="BE20" s="748">
        <v>8.1836122474999995E-2</v>
      </c>
      <c r="BF20" s="748">
        <v>8.1310956739000004E-2</v>
      </c>
      <c r="BG20" s="748">
        <v>6.8204042845999999E-2</v>
      </c>
      <c r="BH20" s="748">
        <v>6.5539700000000006E-2</v>
      </c>
      <c r="BI20" s="748">
        <v>5.2037300000000002E-2</v>
      </c>
      <c r="BJ20" s="472">
        <v>4.1968600000000002E-2</v>
      </c>
      <c r="BK20" s="472">
        <v>4.6661399999999999E-2</v>
      </c>
      <c r="BL20" s="472">
        <v>5.7949399999999998E-2</v>
      </c>
      <c r="BM20" s="472">
        <v>7.4942499999999995E-2</v>
      </c>
      <c r="BN20" s="472">
        <v>8.7203299999999997E-2</v>
      </c>
      <c r="BO20" s="472">
        <v>0.1020663</v>
      </c>
      <c r="BP20" s="472">
        <v>0.11207449999999999</v>
      </c>
      <c r="BQ20" s="472">
        <v>0.10985880000000001</v>
      </c>
      <c r="BR20" s="472">
        <v>0.1069102</v>
      </c>
      <c r="BS20" s="472">
        <v>9.1610499999999997E-2</v>
      </c>
      <c r="BT20" s="472">
        <v>8.1412499999999999E-2</v>
      </c>
      <c r="BU20" s="472">
        <v>6.1510500000000003E-2</v>
      </c>
      <c r="BV20" s="472">
        <v>5.0108300000000001E-2</v>
      </c>
    </row>
    <row r="21" spans="1:74" ht="11.95" customHeight="1" x14ac:dyDescent="0.2">
      <c r="A21" s="253" t="s">
        <v>321</v>
      </c>
      <c r="B21" s="866" t="s">
        <v>1421</v>
      </c>
      <c r="C21" s="467">
        <v>2.19092E-2</v>
      </c>
      <c r="D21" s="467">
        <v>2.0123439999999999E-2</v>
      </c>
      <c r="E21" s="467">
        <v>2.175301E-2</v>
      </c>
      <c r="F21" s="467">
        <v>2.0050080000000001E-2</v>
      </c>
      <c r="G21" s="467">
        <v>2.0515370000000002E-2</v>
      </c>
      <c r="H21" s="467">
        <v>1.8948260000000001E-2</v>
      </c>
      <c r="I21" s="467">
        <v>2.0007919999999998E-2</v>
      </c>
      <c r="J21" s="467">
        <v>2.041138E-2</v>
      </c>
      <c r="K21" s="467">
        <v>1.9216009999999999E-2</v>
      </c>
      <c r="L21" s="467">
        <v>1.9417690000000001E-2</v>
      </c>
      <c r="M21" s="467">
        <v>1.915265E-2</v>
      </c>
      <c r="N21" s="467">
        <v>2.0694400000000002E-2</v>
      </c>
      <c r="O21" s="467">
        <v>2.0392569999999999E-2</v>
      </c>
      <c r="P21" s="467">
        <v>1.8200129999999998E-2</v>
      </c>
      <c r="Q21" s="467">
        <v>2.0288250000000001E-2</v>
      </c>
      <c r="R21" s="467">
        <v>1.8848790000000001E-2</v>
      </c>
      <c r="S21" s="467">
        <v>1.9533160000000001E-2</v>
      </c>
      <c r="T21" s="467">
        <v>1.8817380000000002E-2</v>
      </c>
      <c r="U21" s="467">
        <v>1.9405309999999999E-2</v>
      </c>
      <c r="V21" s="467">
        <v>1.9030680000000001E-2</v>
      </c>
      <c r="W21" s="467">
        <v>1.8615360000000001E-2</v>
      </c>
      <c r="X21" s="467">
        <v>1.8227650000000001E-2</v>
      </c>
      <c r="Y21" s="467">
        <v>1.8098590000000001E-2</v>
      </c>
      <c r="Z21" s="467">
        <v>2.000714E-2</v>
      </c>
      <c r="AA21" s="467">
        <v>1.5895329999999999E-2</v>
      </c>
      <c r="AB21" s="467">
        <v>1.4617059999999999E-2</v>
      </c>
      <c r="AC21" s="467">
        <v>1.6052460000000001E-2</v>
      </c>
      <c r="AD21" s="467">
        <v>1.427405E-2</v>
      </c>
      <c r="AE21" s="467">
        <v>1.427488E-2</v>
      </c>
      <c r="AF21" s="467">
        <v>1.4582380000000001E-2</v>
      </c>
      <c r="AG21" s="467">
        <v>1.5009979999999999E-2</v>
      </c>
      <c r="AH21" s="467">
        <v>1.461792E-2</v>
      </c>
      <c r="AI21" s="467">
        <v>1.398542E-2</v>
      </c>
      <c r="AJ21" s="467">
        <v>1.4335199999999999E-2</v>
      </c>
      <c r="AK21" s="467">
        <v>1.423381E-2</v>
      </c>
      <c r="AL21" s="467">
        <v>1.461138E-2</v>
      </c>
      <c r="AM21" s="467">
        <v>1.5004162E-2</v>
      </c>
      <c r="AN21" s="467">
        <v>1.3504778E-2</v>
      </c>
      <c r="AO21" s="467">
        <v>1.4338617E-2</v>
      </c>
      <c r="AP21" s="467">
        <v>1.3188685E-2</v>
      </c>
      <c r="AQ21" s="467">
        <v>1.4268902E-2</v>
      </c>
      <c r="AR21" s="467">
        <v>1.3540584E-2</v>
      </c>
      <c r="AS21" s="467">
        <v>1.4199062E-2</v>
      </c>
      <c r="AT21" s="467">
        <v>1.4200023000000001E-2</v>
      </c>
      <c r="AU21" s="467">
        <v>1.3211374999999999E-2</v>
      </c>
      <c r="AV21" s="467">
        <v>1.3898832999999999E-2</v>
      </c>
      <c r="AW21" s="467">
        <v>1.378279E-2</v>
      </c>
      <c r="AX21" s="467">
        <v>1.5103269000000001E-2</v>
      </c>
      <c r="AY21" s="467">
        <v>1.4281021E-2</v>
      </c>
      <c r="AZ21" s="467">
        <v>1.2639269E-2</v>
      </c>
      <c r="BA21" s="467">
        <v>1.3366551000000001E-2</v>
      </c>
      <c r="BB21" s="467">
        <v>1.2222057999999999E-2</v>
      </c>
      <c r="BC21" s="467">
        <v>1.3091728E-2</v>
      </c>
      <c r="BD21" s="748">
        <v>1.2663888999999999E-2</v>
      </c>
      <c r="BE21" s="748">
        <v>1.3461300000000001E-2</v>
      </c>
      <c r="BF21" s="748">
        <v>1.3578969E-2</v>
      </c>
      <c r="BG21" s="748">
        <v>1.2864778E-2</v>
      </c>
      <c r="BH21" s="748">
        <v>1.31392E-2</v>
      </c>
      <c r="BI21" s="748">
        <v>1.2705899999999999E-2</v>
      </c>
      <c r="BJ21" s="472">
        <v>1.37372E-2</v>
      </c>
      <c r="BK21" s="472">
        <v>1.34112E-2</v>
      </c>
      <c r="BL21" s="472">
        <v>1.21654E-2</v>
      </c>
      <c r="BM21" s="472">
        <v>1.3026599999999999E-2</v>
      </c>
      <c r="BN21" s="472">
        <v>1.20118E-2</v>
      </c>
      <c r="BO21" s="472">
        <v>1.30808E-2</v>
      </c>
      <c r="BP21" s="472">
        <v>1.29514E-2</v>
      </c>
      <c r="BQ21" s="472">
        <v>1.35148E-2</v>
      </c>
      <c r="BR21" s="472">
        <v>1.3500099999999999E-2</v>
      </c>
      <c r="BS21" s="472">
        <v>1.2825E-2</v>
      </c>
      <c r="BT21" s="472">
        <v>1.30095E-2</v>
      </c>
      <c r="BU21" s="472">
        <v>1.26432E-2</v>
      </c>
      <c r="BV21" s="472">
        <v>1.35059E-2</v>
      </c>
    </row>
    <row r="22" spans="1:74" ht="11.95" customHeight="1" x14ac:dyDescent="0.2">
      <c r="A22" s="253" t="s">
        <v>320</v>
      </c>
      <c r="B22" s="866" t="s">
        <v>1422</v>
      </c>
      <c r="C22" s="467">
        <v>1.7380719999999999E-2</v>
      </c>
      <c r="D22" s="467">
        <v>1.6404599999999998E-2</v>
      </c>
      <c r="E22" s="467">
        <v>1.571146E-2</v>
      </c>
      <c r="F22" s="467">
        <v>1.27376E-2</v>
      </c>
      <c r="G22" s="467">
        <v>1.39398E-2</v>
      </c>
      <c r="H22" s="467">
        <v>1.400333E-2</v>
      </c>
      <c r="I22" s="467">
        <v>1.633221E-2</v>
      </c>
      <c r="J22" s="467">
        <v>1.7728359999999999E-2</v>
      </c>
      <c r="K22" s="467">
        <v>1.4776320000000001E-2</v>
      </c>
      <c r="L22" s="467">
        <v>1.415014E-2</v>
      </c>
      <c r="M22" s="467">
        <v>1.547639E-2</v>
      </c>
      <c r="N22" s="467">
        <v>1.6733040000000001E-2</v>
      </c>
      <c r="O22" s="467">
        <v>1.7876389999999999E-2</v>
      </c>
      <c r="P22" s="467">
        <v>1.6996540000000001E-2</v>
      </c>
      <c r="Q22" s="467">
        <v>1.6421290000000002E-2</v>
      </c>
      <c r="R22" s="467">
        <v>1.3494590000000001E-2</v>
      </c>
      <c r="S22" s="467">
        <v>1.480655E-2</v>
      </c>
      <c r="T22" s="467">
        <v>1.669178E-2</v>
      </c>
      <c r="U22" s="467">
        <v>1.8876199999999999E-2</v>
      </c>
      <c r="V22" s="467">
        <v>1.8712889999999999E-2</v>
      </c>
      <c r="W22" s="467">
        <v>1.625795E-2</v>
      </c>
      <c r="X22" s="467">
        <v>1.4289899999999999E-2</v>
      </c>
      <c r="Y22" s="467">
        <v>1.54764E-2</v>
      </c>
      <c r="Z22" s="467">
        <v>1.6845470000000001E-2</v>
      </c>
      <c r="AA22" s="467">
        <v>1.7810869999999999E-2</v>
      </c>
      <c r="AB22" s="467">
        <v>1.7163129999999999E-2</v>
      </c>
      <c r="AC22" s="467">
        <v>1.618725E-2</v>
      </c>
      <c r="AD22" s="467">
        <v>1.3954889999999999E-2</v>
      </c>
      <c r="AE22" s="467">
        <v>1.516054E-2</v>
      </c>
      <c r="AF22" s="467">
        <v>1.6756900000000002E-2</v>
      </c>
      <c r="AG22" s="467">
        <v>1.850572E-2</v>
      </c>
      <c r="AH22" s="467">
        <v>1.8571509999999999E-2</v>
      </c>
      <c r="AI22" s="467">
        <v>1.6381030000000001E-2</v>
      </c>
      <c r="AJ22" s="467">
        <v>1.4469289999999999E-2</v>
      </c>
      <c r="AK22" s="467">
        <v>1.538846E-2</v>
      </c>
      <c r="AL22" s="467">
        <v>1.7341120000000002E-2</v>
      </c>
      <c r="AM22" s="467">
        <v>1.6688438999999999E-2</v>
      </c>
      <c r="AN22" s="467">
        <v>1.4736371999999999E-2</v>
      </c>
      <c r="AO22" s="467">
        <v>1.5576423000000001E-2</v>
      </c>
      <c r="AP22" s="467">
        <v>1.2119836E-2</v>
      </c>
      <c r="AQ22" s="467">
        <v>1.417679E-2</v>
      </c>
      <c r="AR22" s="467">
        <v>1.5096129999999999E-2</v>
      </c>
      <c r="AS22" s="467">
        <v>1.6088841E-2</v>
      </c>
      <c r="AT22" s="467">
        <v>1.6190590000000001E-2</v>
      </c>
      <c r="AU22" s="467">
        <v>1.3190301E-2</v>
      </c>
      <c r="AV22" s="467">
        <v>1.2213418E-2</v>
      </c>
      <c r="AW22" s="467">
        <v>1.317694E-2</v>
      </c>
      <c r="AX22" s="467">
        <v>1.4817396E-2</v>
      </c>
      <c r="AY22" s="467">
        <v>1.5329337E-2</v>
      </c>
      <c r="AZ22" s="467">
        <v>1.220508E-2</v>
      </c>
      <c r="BA22" s="467">
        <v>1.2473259E-2</v>
      </c>
      <c r="BB22" s="467">
        <v>1.1259885000000001E-2</v>
      </c>
      <c r="BC22" s="467">
        <v>1.345409E-2</v>
      </c>
      <c r="BD22" s="748">
        <v>1.3321236E-2</v>
      </c>
      <c r="BE22" s="748">
        <v>1.3530817000000001E-2</v>
      </c>
      <c r="BF22" s="748">
        <v>1.4077341E-2</v>
      </c>
      <c r="BG22" s="748">
        <v>1.2531212E-2</v>
      </c>
      <c r="BH22" s="748">
        <v>1.24613E-2</v>
      </c>
      <c r="BI22" s="748">
        <v>1.3717500000000001E-2</v>
      </c>
      <c r="BJ22" s="472">
        <v>1.53778E-2</v>
      </c>
      <c r="BK22" s="472">
        <v>1.56148E-2</v>
      </c>
      <c r="BL22" s="472">
        <v>1.35739E-2</v>
      </c>
      <c r="BM22" s="472">
        <v>1.34375E-2</v>
      </c>
      <c r="BN22" s="472">
        <v>1.1378600000000001E-2</v>
      </c>
      <c r="BO22" s="472">
        <v>1.36192E-2</v>
      </c>
      <c r="BP22" s="472">
        <v>1.4458199999999999E-2</v>
      </c>
      <c r="BQ22" s="472">
        <v>1.5951300000000002E-2</v>
      </c>
      <c r="BR22" s="472">
        <v>1.6114699999999999E-2</v>
      </c>
      <c r="BS22" s="472">
        <v>1.36008E-2</v>
      </c>
      <c r="BT22" s="472">
        <v>1.1981E-2</v>
      </c>
      <c r="BU22" s="472">
        <v>1.3535500000000001E-2</v>
      </c>
      <c r="BV22" s="472">
        <v>1.5248299999999999E-2</v>
      </c>
    </row>
    <row r="23" spans="1:74" ht="11.95" customHeight="1" x14ac:dyDescent="0.2">
      <c r="A23" s="272" t="s">
        <v>59</v>
      </c>
      <c r="B23" s="866" t="s">
        <v>1068</v>
      </c>
      <c r="C23" s="467">
        <v>9.5867590518000007E-2</v>
      </c>
      <c r="D23" s="467">
        <v>9.9240074410000004E-2</v>
      </c>
      <c r="E23" s="467">
        <v>9.9951485515999999E-2</v>
      </c>
      <c r="F23" s="467">
        <v>0.10142619183</v>
      </c>
      <c r="G23" s="467">
        <v>9.6743868806E-2</v>
      </c>
      <c r="H23" s="467">
        <v>0.10283013764</v>
      </c>
      <c r="I23" s="467">
        <v>7.7750886414000006E-2</v>
      </c>
      <c r="J23" s="467">
        <v>7.8346494892000004E-2</v>
      </c>
      <c r="K23" s="467">
        <v>7.8823113644000006E-2</v>
      </c>
      <c r="L23" s="467">
        <v>9.7981733330000001E-2</v>
      </c>
      <c r="M23" s="467">
        <v>0.1126319041</v>
      </c>
      <c r="N23" s="467">
        <v>0.10877228942</v>
      </c>
      <c r="O23" s="467">
        <v>0.10248982239</v>
      </c>
      <c r="P23" s="467">
        <v>9.1076609092999999E-2</v>
      </c>
      <c r="Q23" s="467">
        <v>0.13365850222</v>
      </c>
      <c r="R23" s="467">
        <v>0.12327942303</v>
      </c>
      <c r="S23" s="467">
        <v>0.11520358802</v>
      </c>
      <c r="T23" s="467">
        <v>9.0934957681999995E-2</v>
      </c>
      <c r="U23" s="467">
        <v>7.4045775544999998E-2</v>
      </c>
      <c r="V23" s="467">
        <v>9.2309463063999994E-2</v>
      </c>
      <c r="W23" s="467">
        <v>9.8863975064000006E-2</v>
      </c>
      <c r="X23" s="467">
        <v>0.10983737020000001</v>
      </c>
      <c r="Y23" s="467">
        <v>0.12188782367999999</v>
      </c>
      <c r="Z23" s="467">
        <v>0.13586660811000001</v>
      </c>
      <c r="AA23" s="467">
        <v>0.12756168017</v>
      </c>
      <c r="AB23" s="467">
        <v>0.12833724530999999</v>
      </c>
      <c r="AC23" s="467">
        <v>0.14670665608</v>
      </c>
      <c r="AD23" s="467">
        <v>0.15740888453999999</v>
      </c>
      <c r="AE23" s="467">
        <v>0.14363216253</v>
      </c>
      <c r="AF23" s="467">
        <v>0.1151429467</v>
      </c>
      <c r="AG23" s="467">
        <v>0.10051223916</v>
      </c>
      <c r="AH23" s="467">
        <v>8.4296393388999996E-2</v>
      </c>
      <c r="AI23" s="467">
        <v>9.3199519652999996E-2</v>
      </c>
      <c r="AJ23" s="467">
        <v>0.11164317419</v>
      </c>
      <c r="AK23" s="467">
        <v>0.14046370786000001</v>
      </c>
      <c r="AL23" s="467">
        <v>0.13188373965</v>
      </c>
      <c r="AM23" s="467">
        <v>0.13079737234</v>
      </c>
      <c r="AN23" s="467">
        <v>0.14124249754000001</v>
      </c>
      <c r="AO23" s="467">
        <v>0.14860850935</v>
      </c>
      <c r="AP23" s="467">
        <v>0.14575456938</v>
      </c>
      <c r="AQ23" s="467">
        <v>0.10988659766</v>
      </c>
      <c r="AR23" s="467">
        <v>9.3940808102000006E-2</v>
      </c>
      <c r="AS23" s="467">
        <v>9.5521367679000005E-2</v>
      </c>
      <c r="AT23" s="467">
        <v>9.6837112419999996E-2</v>
      </c>
      <c r="AU23" s="467">
        <v>9.6701748035000007E-2</v>
      </c>
      <c r="AV23" s="467">
        <v>0.12283418399</v>
      </c>
      <c r="AW23" s="467">
        <v>0.12427330039999999</v>
      </c>
      <c r="AX23" s="467">
        <v>0.12971122238999999</v>
      </c>
      <c r="AY23" s="467">
        <v>0.11876381505</v>
      </c>
      <c r="AZ23" s="467">
        <v>0.14133981891</v>
      </c>
      <c r="BA23" s="467">
        <v>0.15516017710999999</v>
      </c>
      <c r="BB23" s="467">
        <v>0.16106989533999999</v>
      </c>
      <c r="BC23" s="467">
        <v>0.13158391399</v>
      </c>
      <c r="BD23" s="748">
        <v>0.12978454095</v>
      </c>
      <c r="BE23" s="748">
        <v>9.5168667594E-2</v>
      </c>
      <c r="BF23" s="748">
        <v>9.7851761024000006E-2</v>
      </c>
      <c r="BG23" s="748">
        <v>9.8584663429000005E-2</v>
      </c>
      <c r="BH23" s="748">
        <v>0.12596170000000001</v>
      </c>
      <c r="BI23" s="748">
        <v>0.140372</v>
      </c>
      <c r="BJ23" s="472">
        <v>0.13497990000000001</v>
      </c>
      <c r="BK23" s="472">
        <v>0.12456449999999999</v>
      </c>
      <c r="BL23" s="472">
        <v>0.13932929999999999</v>
      </c>
      <c r="BM23" s="472">
        <v>0.16371089999999999</v>
      </c>
      <c r="BN23" s="472">
        <v>0.16553399999999999</v>
      </c>
      <c r="BO23" s="472">
        <v>0.1397042</v>
      </c>
      <c r="BP23" s="472">
        <v>0.13427720000000001</v>
      </c>
      <c r="BQ23" s="472">
        <v>9.9935499999999997E-2</v>
      </c>
      <c r="BR23" s="472">
        <v>0.1009712</v>
      </c>
      <c r="BS23" s="472">
        <v>0.10691879999999999</v>
      </c>
      <c r="BT23" s="472">
        <v>0.13062070000000001</v>
      </c>
      <c r="BU23" s="472">
        <v>0.14871580000000001</v>
      </c>
      <c r="BV23" s="472">
        <v>0.1425043</v>
      </c>
    </row>
    <row r="24" spans="1:74" ht="11.95" customHeight="1" x14ac:dyDescent="0.2">
      <c r="A24" s="273"/>
      <c r="B24" s="317"/>
      <c r="C24" s="530"/>
      <c r="D24" s="530"/>
      <c r="E24" s="530"/>
      <c r="F24" s="530"/>
      <c r="G24" s="530"/>
      <c r="H24" s="530"/>
      <c r="I24" s="530"/>
      <c r="J24" s="530"/>
      <c r="K24" s="530"/>
      <c r="L24" s="530"/>
      <c r="M24" s="530"/>
      <c r="N24" s="530"/>
      <c r="O24" s="530"/>
      <c r="P24" s="530"/>
      <c r="Q24" s="530"/>
      <c r="R24" s="530"/>
      <c r="S24" s="530"/>
      <c r="T24" s="530"/>
      <c r="U24" s="530"/>
      <c r="V24" s="530"/>
      <c r="W24" s="530"/>
      <c r="X24" s="530"/>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0"/>
      <c r="AY24" s="530"/>
      <c r="AZ24" s="530"/>
      <c r="BA24" s="530"/>
      <c r="BB24" s="530"/>
      <c r="BC24" s="530"/>
      <c r="BD24" s="803"/>
      <c r="BE24" s="803"/>
      <c r="BF24" s="803"/>
      <c r="BG24" s="803"/>
      <c r="BH24" s="803"/>
      <c r="BI24" s="803"/>
      <c r="BJ24" s="526"/>
      <c r="BK24" s="526"/>
      <c r="BL24" s="526"/>
      <c r="BM24" s="526"/>
      <c r="BN24" s="526"/>
      <c r="BO24" s="526"/>
      <c r="BP24" s="526"/>
      <c r="BQ24" s="526"/>
      <c r="BR24" s="526"/>
      <c r="BS24" s="526"/>
      <c r="BT24" s="526"/>
      <c r="BU24" s="526"/>
      <c r="BV24" s="526"/>
    </row>
    <row r="25" spans="1:74" s="93" customFormat="1" ht="11.95" customHeight="1" x14ac:dyDescent="0.2">
      <c r="A25" s="534" t="s">
        <v>10</v>
      </c>
      <c r="B25" s="535" t="s">
        <v>1423</v>
      </c>
      <c r="C25" s="112">
        <v>0.21155714650999999</v>
      </c>
      <c r="D25" s="112">
        <v>0.19706519516000001</v>
      </c>
      <c r="E25" s="112">
        <v>0.20008421438999999</v>
      </c>
      <c r="F25" s="112">
        <v>0.16547350755000001</v>
      </c>
      <c r="G25" s="112">
        <v>0.17778841372000001</v>
      </c>
      <c r="H25" s="112">
        <v>0.18154037676000001</v>
      </c>
      <c r="I25" s="112">
        <v>0.18998778223000001</v>
      </c>
      <c r="J25" s="112">
        <v>0.19047206139</v>
      </c>
      <c r="K25" s="112">
        <v>0.18450197440999999</v>
      </c>
      <c r="L25" s="112">
        <v>0.19496313835000001</v>
      </c>
      <c r="M25" s="112">
        <v>0.19477885432</v>
      </c>
      <c r="N25" s="112">
        <v>0.20162856961</v>
      </c>
      <c r="O25" s="112">
        <v>0.19837257325999999</v>
      </c>
      <c r="P25" s="112">
        <v>0.16965844351000001</v>
      </c>
      <c r="Q25" s="112">
        <v>0.19728996994</v>
      </c>
      <c r="R25" s="112">
        <v>0.19242326149</v>
      </c>
      <c r="S25" s="112">
        <v>0.20299034407</v>
      </c>
      <c r="T25" s="112">
        <v>0.19560275776</v>
      </c>
      <c r="U25" s="112">
        <v>0.20376513495000001</v>
      </c>
      <c r="V25" s="112">
        <v>0.19718321190999999</v>
      </c>
      <c r="W25" s="112">
        <v>0.19053219041</v>
      </c>
      <c r="X25" s="112">
        <v>0.20208567031999999</v>
      </c>
      <c r="Y25" s="112">
        <v>0.19861443609000001</v>
      </c>
      <c r="Z25" s="112">
        <v>0.20813774362000001</v>
      </c>
      <c r="AA25" s="112">
        <v>0.20207801121999999</v>
      </c>
      <c r="AB25" s="112">
        <v>0.18167295831999999</v>
      </c>
      <c r="AC25" s="112">
        <v>0.19766148747000001</v>
      </c>
      <c r="AD25" s="112">
        <v>0.1899136102</v>
      </c>
      <c r="AE25" s="112">
        <v>0.19881198189999999</v>
      </c>
      <c r="AF25" s="112">
        <v>0.19488220309000001</v>
      </c>
      <c r="AG25" s="112">
        <v>0.19960566923</v>
      </c>
      <c r="AH25" s="112">
        <v>0.19638718055000001</v>
      </c>
      <c r="AI25" s="112">
        <v>0.18001492802999999</v>
      </c>
      <c r="AJ25" s="112">
        <v>0.19216432371</v>
      </c>
      <c r="AK25" s="112">
        <v>0.19340583458999999</v>
      </c>
      <c r="AL25" s="112">
        <v>0.19291544290000001</v>
      </c>
      <c r="AM25" s="112">
        <v>0.19603808686999999</v>
      </c>
      <c r="AN25" s="112">
        <v>0.17457065578</v>
      </c>
      <c r="AO25" s="112">
        <v>0.19154948642</v>
      </c>
      <c r="AP25" s="112">
        <v>0.17934233227999999</v>
      </c>
      <c r="AQ25" s="112">
        <v>0.18993489156000001</v>
      </c>
      <c r="AR25" s="112">
        <v>0.18190726609999999</v>
      </c>
      <c r="AS25" s="112">
        <v>0.18939059556999999</v>
      </c>
      <c r="AT25" s="112">
        <v>0.18944385255000001</v>
      </c>
      <c r="AU25" s="112">
        <v>0.18285970872999999</v>
      </c>
      <c r="AV25" s="112">
        <v>0.18735437389000001</v>
      </c>
      <c r="AW25" s="112">
        <v>0.19018033797</v>
      </c>
      <c r="AX25" s="112">
        <v>0.19813086013</v>
      </c>
      <c r="AY25" s="112">
        <v>0.18901914158999999</v>
      </c>
      <c r="AZ25" s="112">
        <v>0.17969057032999999</v>
      </c>
      <c r="BA25" s="112">
        <v>0.1940658337</v>
      </c>
      <c r="BB25" s="112">
        <v>0.18358657981000001</v>
      </c>
      <c r="BC25" s="112">
        <v>0.19050945325999999</v>
      </c>
      <c r="BD25" s="802">
        <v>0.18109928434</v>
      </c>
      <c r="BE25" s="802">
        <v>0.19158772624000001</v>
      </c>
      <c r="BF25" s="802">
        <v>0.19519141914999999</v>
      </c>
      <c r="BG25" s="802">
        <v>0.18576063671000001</v>
      </c>
      <c r="BH25" s="802">
        <v>0.20205029961000001</v>
      </c>
      <c r="BI25" s="802">
        <v>0.19539283977999999</v>
      </c>
      <c r="BJ25" s="536">
        <v>0.20717340000000001</v>
      </c>
      <c r="BK25" s="536">
        <v>0.2050601</v>
      </c>
      <c r="BL25" s="536">
        <v>0.18514710000000001</v>
      </c>
      <c r="BM25" s="536">
        <v>0.2014541</v>
      </c>
      <c r="BN25" s="536">
        <v>0.19317090000000001</v>
      </c>
      <c r="BO25" s="536">
        <v>0.2027678</v>
      </c>
      <c r="BP25" s="536">
        <v>0.19619249999999999</v>
      </c>
      <c r="BQ25" s="536">
        <v>0.2086327</v>
      </c>
      <c r="BR25" s="536">
        <v>0.2044019</v>
      </c>
      <c r="BS25" s="536">
        <v>0.19643169999999999</v>
      </c>
      <c r="BT25" s="536">
        <v>0.2054407</v>
      </c>
      <c r="BU25" s="536">
        <v>0.20209779999999999</v>
      </c>
      <c r="BV25" s="536">
        <v>0.20892640000000001</v>
      </c>
    </row>
    <row r="26" spans="1:74" ht="11.95" customHeight="1" x14ac:dyDescent="0.2">
      <c r="A26" s="273" t="s">
        <v>539</v>
      </c>
      <c r="B26" s="866" t="s">
        <v>1419</v>
      </c>
      <c r="C26" s="467">
        <v>7.3865770999999997E-2</v>
      </c>
      <c r="D26" s="467">
        <v>6.7647374999999996E-2</v>
      </c>
      <c r="E26" s="467">
        <v>6.5207065999999994E-2</v>
      </c>
      <c r="F26" s="467">
        <v>3.7735757000000002E-2</v>
      </c>
      <c r="G26" s="467">
        <v>4.6906284999999999E-2</v>
      </c>
      <c r="H26" s="467">
        <v>5.7481765999999997E-2</v>
      </c>
      <c r="I26" s="467">
        <v>6.3542210000000002E-2</v>
      </c>
      <c r="J26" s="467">
        <v>6.2937717000000004E-2</v>
      </c>
      <c r="K26" s="467">
        <v>6.1526271E-2</v>
      </c>
      <c r="L26" s="467">
        <v>6.5532831999999999E-2</v>
      </c>
      <c r="M26" s="467">
        <v>6.6161330000000004E-2</v>
      </c>
      <c r="N26" s="467">
        <v>6.6603605999999996E-2</v>
      </c>
      <c r="O26" s="467">
        <v>6.3623842999999999E-2</v>
      </c>
      <c r="P26" s="467">
        <v>5.0555822E-2</v>
      </c>
      <c r="Q26" s="467">
        <v>6.4766035E-2</v>
      </c>
      <c r="R26" s="467">
        <v>6.2331617999999998E-2</v>
      </c>
      <c r="S26" s="467">
        <v>6.8944349000000002E-2</v>
      </c>
      <c r="T26" s="467">
        <v>6.7645392999999998E-2</v>
      </c>
      <c r="U26" s="467">
        <v>6.9433480000000006E-2</v>
      </c>
      <c r="V26" s="467">
        <v>6.4306328999999995E-2</v>
      </c>
      <c r="W26" s="467">
        <v>6.2036926999999999E-2</v>
      </c>
      <c r="X26" s="467">
        <v>7.1307403000000005E-2</v>
      </c>
      <c r="Y26" s="467">
        <v>7.1495755999999994E-2</v>
      </c>
      <c r="Z26" s="467">
        <v>7.3048482999999997E-2</v>
      </c>
      <c r="AA26" s="467">
        <v>7.0911891000000005E-2</v>
      </c>
      <c r="AB26" s="467">
        <v>6.2452928999999997E-2</v>
      </c>
      <c r="AC26" s="467">
        <v>6.9747570999999994E-2</v>
      </c>
      <c r="AD26" s="467">
        <v>6.4053737999999999E-2</v>
      </c>
      <c r="AE26" s="467">
        <v>6.9145580999999998E-2</v>
      </c>
      <c r="AF26" s="467">
        <v>6.9177629000000004E-2</v>
      </c>
      <c r="AG26" s="467">
        <v>6.9699365999999999E-2</v>
      </c>
      <c r="AH26" s="467">
        <v>6.7535672000000005E-2</v>
      </c>
      <c r="AI26" s="467">
        <v>5.9938685999999998E-2</v>
      </c>
      <c r="AJ26" s="467">
        <v>6.9516270000000005E-2</v>
      </c>
      <c r="AK26" s="467">
        <v>6.9719157000000004E-2</v>
      </c>
      <c r="AL26" s="467">
        <v>6.6330149000000005E-2</v>
      </c>
      <c r="AM26" s="467">
        <v>6.8562037000000006E-2</v>
      </c>
      <c r="AN26" s="467">
        <v>6.1770986E-2</v>
      </c>
      <c r="AO26" s="467">
        <v>6.7602050999999996E-2</v>
      </c>
      <c r="AP26" s="467">
        <v>6.4392172999999997E-2</v>
      </c>
      <c r="AQ26" s="467">
        <v>6.8093702000000006E-2</v>
      </c>
      <c r="AR26" s="467">
        <v>6.8680964999999997E-2</v>
      </c>
      <c r="AS26" s="467">
        <v>7.0732563999999998E-2</v>
      </c>
      <c r="AT26" s="467">
        <v>6.8742112999999994E-2</v>
      </c>
      <c r="AU26" s="467">
        <v>6.6525910999999993E-2</v>
      </c>
      <c r="AV26" s="467">
        <v>7.0353463000000005E-2</v>
      </c>
      <c r="AW26" s="467">
        <v>6.9776497000000007E-2</v>
      </c>
      <c r="AX26" s="467">
        <v>7.4058390000000002E-2</v>
      </c>
      <c r="AY26" s="467">
        <v>6.7741896999999995E-2</v>
      </c>
      <c r="AZ26" s="467">
        <v>6.8532256E-2</v>
      </c>
      <c r="BA26" s="467">
        <v>7.2881101000000004E-2</v>
      </c>
      <c r="BB26" s="467">
        <v>6.4981717999999994E-2</v>
      </c>
      <c r="BC26" s="467">
        <v>7.0130253000000004E-2</v>
      </c>
      <c r="BD26" s="748">
        <v>6.8816005E-2</v>
      </c>
      <c r="BE26" s="748">
        <v>7.4743064999999997E-2</v>
      </c>
      <c r="BF26" s="748">
        <v>7.4169328000000007E-2</v>
      </c>
      <c r="BG26" s="748">
        <v>6.5239900000000003E-2</v>
      </c>
      <c r="BH26" s="748">
        <v>7.5007099999999993E-2</v>
      </c>
      <c r="BI26" s="748">
        <v>7.0040099999999994E-2</v>
      </c>
      <c r="BJ26" s="472">
        <v>7.3755299999999996E-2</v>
      </c>
      <c r="BK26" s="472">
        <v>7.2279300000000005E-2</v>
      </c>
      <c r="BL26" s="472">
        <v>6.4074900000000004E-2</v>
      </c>
      <c r="BM26" s="472">
        <v>7.2282600000000002E-2</v>
      </c>
      <c r="BN26" s="472">
        <v>6.6701099999999999E-2</v>
      </c>
      <c r="BO26" s="472">
        <v>7.3625200000000002E-2</v>
      </c>
      <c r="BP26" s="472">
        <v>6.9152500000000006E-2</v>
      </c>
      <c r="BQ26" s="472">
        <v>7.4369199999999996E-2</v>
      </c>
      <c r="BR26" s="472">
        <v>7.1624599999999997E-2</v>
      </c>
      <c r="BS26" s="472">
        <v>6.8401000000000003E-2</v>
      </c>
      <c r="BT26" s="472">
        <v>7.2137099999999996E-2</v>
      </c>
      <c r="BU26" s="472">
        <v>7.2385599999999994E-2</v>
      </c>
      <c r="BV26" s="472">
        <v>7.2548899999999999E-2</v>
      </c>
    </row>
    <row r="27" spans="1:74" ht="11.95" customHeight="1" x14ac:dyDescent="0.2">
      <c r="A27" s="273" t="s">
        <v>318</v>
      </c>
      <c r="B27" s="866" t="s">
        <v>1066</v>
      </c>
      <c r="C27" s="467">
        <v>3.5573799999999997E-4</v>
      </c>
      <c r="D27" s="467">
        <v>3.3278700000000002E-4</v>
      </c>
      <c r="E27" s="467">
        <v>3.5573799999999997E-4</v>
      </c>
      <c r="F27" s="467">
        <v>3.4426200000000002E-4</v>
      </c>
      <c r="G27" s="467">
        <v>3.5573799999999997E-4</v>
      </c>
      <c r="H27" s="467">
        <v>3.4426200000000002E-4</v>
      </c>
      <c r="I27" s="467">
        <v>3.5573799999999997E-4</v>
      </c>
      <c r="J27" s="467">
        <v>3.5573799999999997E-4</v>
      </c>
      <c r="K27" s="467">
        <v>3.4426200000000002E-4</v>
      </c>
      <c r="L27" s="467">
        <v>3.5573799999999997E-4</v>
      </c>
      <c r="M27" s="467">
        <v>3.4426200000000002E-4</v>
      </c>
      <c r="N27" s="467">
        <v>3.5573799999999997E-4</v>
      </c>
      <c r="O27" s="467">
        <v>3.5671200000000002E-4</v>
      </c>
      <c r="P27" s="467">
        <v>3.2219200000000001E-4</v>
      </c>
      <c r="Q27" s="467">
        <v>3.5671200000000002E-4</v>
      </c>
      <c r="R27" s="467">
        <v>3.4520500000000001E-4</v>
      </c>
      <c r="S27" s="467">
        <v>3.5671200000000002E-4</v>
      </c>
      <c r="T27" s="467">
        <v>3.4520500000000001E-4</v>
      </c>
      <c r="U27" s="467">
        <v>3.5671200000000002E-4</v>
      </c>
      <c r="V27" s="467">
        <v>3.5671200000000002E-4</v>
      </c>
      <c r="W27" s="467">
        <v>3.4520500000000001E-4</v>
      </c>
      <c r="X27" s="467">
        <v>3.5671200000000002E-4</v>
      </c>
      <c r="Y27" s="467">
        <v>3.4520500000000001E-4</v>
      </c>
      <c r="Z27" s="467">
        <v>3.5671200000000002E-4</v>
      </c>
      <c r="AA27" s="467">
        <v>3.5671200000000002E-4</v>
      </c>
      <c r="AB27" s="467">
        <v>3.2219200000000001E-4</v>
      </c>
      <c r="AC27" s="467">
        <v>3.5671200000000002E-4</v>
      </c>
      <c r="AD27" s="467">
        <v>3.4520500000000001E-4</v>
      </c>
      <c r="AE27" s="467">
        <v>3.5671200000000002E-4</v>
      </c>
      <c r="AF27" s="467">
        <v>3.4520500000000001E-4</v>
      </c>
      <c r="AG27" s="467">
        <v>3.5671200000000002E-4</v>
      </c>
      <c r="AH27" s="467">
        <v>3.5671200000000002E-4</v>
      </c>
      <c r="AI27" s="467">
        <v>3.4520500000000001E-4</v>
      </c>
      <c r="AJ27" s="467">
        <v>3.5671200000000002E-4</v>
      </c>
      <c r="AK27" s="467">
        <v>3.4520500000000001E-4</v>
      </c>
      <c r="AL27" s="467">
        <v>3.5671200000000002E-4</v>
      </c>
      <c r="AM27" s="467">
        <v>3.5671200000000002E-4</v>
      </c>
      <c r="AN27" s="467">
        <v>3.2219200000000001E-4</v>
      </c>
      <c r="AO27" s="467">
        <v>3.5671200000000002E-4</v>
      </c>
      <c r="AP27" s="467">
        <v>3.4520500000000001E-4</v>
      </c>
      <c r="AQ27" s="467">
        <v>3.5671200000000002E-4</v>
      </c>
      <c r="AR27" s="467">
        <v>3.4520500000000001E-4</v>
      </c>
      <c r="AS27" s="467">
        <v>3.5671200000000002E-4</v>
      </c>
      <c r="AT27" s="467">
        <v>3.5671200000000002E-4</v>
      </c>
      <c r="AU27" s="467">
        <v>3.4520500000000001E-4</v>
      </c>
      <c r="AV27" s="467">
        <v>3.5671200000000002E-4</v>
      </c>
      <c r="AW27" s="467">
        <v>3.4520500000000001E-4</v>
      </c>
      <c r="AX27" s="467">
        <v>3.5671200000000002E-4</v>
      </c>
      <c r="AY27" s="467">
        <v>3.5573799999999997E-4</v>
      </c>
      <c r="AZ27" s="467">
        <v>3.3278700000000002E-4</v>
      </c>
      <c r="BA27" s="467">
        <v>3.5573799999999997E-4</v>
      </c>
      <c r="BB27" s="467">
        <v>3.4426200000000002E-4</v>
      </c>
      <c r="BC27" s="467">
        <v>3.5573799999999997E-4</v>
      </c>
      <c r="BD27" s="748">
        <v>3.4426200000000002E-4</v>
      </c>
      <c r="BE27" s="748">
        <v>3.5573799999999997E-4</v>
      </c>
      <c r="BF27" s="748">
        <v>3.5573799999999997E-4</v>
      </c>
      <c r="BG27" s="748">
        <v>3.50785E-4</v>
      </c>
      <c r="BH27" s="748">
        <v>3.5024600000000002E-4</v>
      </c>
      <c r="BI27" s="748">
        <v>3.5070400000000002E-4</v>
      </c>
      <c r="BJ27" s="472">
        <v>3.5015799999999999E-4</v>
      </c>
      <c r="BK27" s="472">
        <v>3.4965099999999998E-4</v>
      </c>
      <c r="BL27" s="472">
        <v>3.5118399999999999E-4</v>
      </c>
      <c r="BM27" s="472">
        <v>3.5076999999999998E-4</v>
      </c>
      <c r="BN27" s="472">
        <v>3.5136100000000001E-4</v>
      </c>
      <c r="BO27" s="472">
        <v>3.5096299999999998E-4</v>
      </c>
      <c r="BP27" s="472">
        <v>3.5157199999999997E-4</v>
      </c>
      <c r="BQ27" s="472">
        <v>3.5119399999999999E-4</v>
      </c>
      <c r="BR27" s="472">
        <v>3.5078099999999999E-4</v>
      </c>
      <c r="BS27" s="472">
        <v>3.5078000000000003E-4</v>
      </c>
      <c r="BT27" s="472">
        <v>3.5082899999999998E-4</v>
      </c>
      <c r="BU27" s="472">
        <v>3.5084E-4</v>
      </c>
      <c r="BV27" s="472">
        <v>3.50902E-4</v>
      </c>
    </row>
    <row r="28" spans="1:74" ht="11.95" customHeight="1" x14ac:dyDescent="0.2">
      <c r="A28" s="273" t="s">
        <v>319</v>
      </c>
      <c r="B28" s="866" t="s">
        <v>1420</v>
      </c>
      <c r="C28" s="467">
        <v>3.4692000000000002E-4</v>
      </c>
      <c r="D28" s="467">
        <v>3.6980599999999998E-4</v>
      </c>
      <c r="E28" s="467">
        <v>4.19889E-4</v>
      </c>
      <c r="F28" s="467">
        <v>3.7968799999999999E-4</v>
      </c>
      <c r="G28" s="467">
        <v>3.4771699999999999E-4</v>
      </c>
      <c r="H28" s="467">
        <v>2.4892700000000002E-4</v>
      </c>
      <c r="I28" s="467">
        <v>2.1700800000000001E-4</v>
      </c>
      <c r="J28" s="467">
        <v>2.11926E-4</v>
      </c>
      <c r="K28" s="467">
        <v>1.83427E-4</v>
      </c>
      <c r="L28" s="467">
        <v>1.8025199999999999E-4</v>
      </c>
      <c r="M28" s="467">
        <v>2.2755099999999999E-4</v>
      </c>
      <c r="N28" s="467">
        <v>2.8202099999999998E-4</v>
      </c>
      <c r="O28" s="467">
        <v>2.94476E-4</v>
      </c>
      <c r="P28" s="467">
        <v>2.1142700000000001E-4</v>
      </c>
      <c r="Q28" s="467">
        <v>3.5132199999999999E-4</v>
      </c>
      <c r="R28" s="467">
        <v>3.0419099999999999E-4</v>
      </c>
      <c r="S28" s="467">
        <v>2.8822800000000002E-4</v>
      </c>
      <c r="T28" s="467">
        <v>2.04964E-4</v>
      </c>
      <c r="U28" s="467">
        <v>2.6044600000000001E-4</v>
      </c>
      <c r="V28" s="467">
        <v>2.3788300000000001E-4</v>
      </c>
      <c r="W28" s="467">
        <v>2.5745199999999997E-4</v>
      </c>
      <c r="X28" s="467">
        <v>2.6025100000000003E-4</v>
      </c>
      <c r="Y28" s="467">
        <v>2.8321100000000001E-4</v>
      </c>
      <c r="Z28" s="467">
        <v>2.4028299999999999E-4</v>
      </c>
      <c r="AA28" s="467">
        <v>2.6230099999999999E-4</v>
      </c>
      <c r="AB28" s="467">
        <v>2.8222799999999998E-4</v>
      </c>
      <c r="AC28" s="467">
        <v>3.7737699999999998E-4</v>
      </c>
      <c r="AD28" s="467">
        <v>3.4906599999999998E-4</v>
      </c>
      <c r="AE28" s="467">
        <v>2.8822E-4</v>
      </c>
      <c r="AF28" s="467">
        <v>2.1588600000000001E-4</v>
      </c>
      <c r="AG28" s="467">
        <v>1.7956499999999999E-4</v>
      </c>
      <c r="AH28" s="467">
        <v>2.0710100000000001E-4</v>
      </c>
      <c r="AI28" s="467">
        <v>2.0609900000000001E-4</v>
      </c>
      <c r="AJ28" s="467">
        <v>1.7561399999999999E-4</v>
      </c>
      <c r="AK28" s="467">
        <v>2.1105399999999999E-4</v>
      </c>
      <c r="AL28" s="467">
        <v>3.12372E-4</v>
      </c>
      <c r="AM28" s="467">
        <v>2.9144300000000001E-4</v>
      </c>
      <c r="AN28" s="467">
        <v>2.9485999999999998E-4</v>
      </c>
      <c r="AO28" s="467">
        <v>3.5377299999999999E-4</v>
      </c>
      <c r="AP28" s="467">
        <v>2.9819299999999998E-4</v>
      </c>
      <c r="AQ28" s="467">
        <v>2.8809300000000001E-4</v>
      </c>
      <c r="AR28" s="467">
        <v>2.33895E-4</v>
      </c>
      <c r="AS28" s="467">
        <v>2.3423899999999999E-4</v>
      </c>
      <c r="AT28" s="467">
        <v>1.9319699999999999E-4</v>
      </c>
      <c r="AU28" s="467">
        <v>1.5805699999999999E-4</v>
      </c>
      <c r="AV28" s="467">
        <v>1.36231E-4</v>
      </c>
      <c r="AW28" s="467">
        <v>1.5186799999999999E-4</v>
      </c>
      <c r="AX28" s="467">
        <v>2.4600000000000002E-4</v>
      </c>
      <c r="AY28" s="467">
        <v>2.9169299999999999E-4</v>
      </c>
      <c r="AZ28" s="467">
        <v>2.6674400000000002E-4</v>
      </c>
      <c r="BA28" s="467">
        <v>2.8187600000000002E-4</v>
      </c>
      <c r="BB28" s="467">
        <v>2.4764399999999999E-4</v>
      </c>
      <c r="BC28" s="467">
        <v>2.7145700000000001E-4</v>
      </c>
      <c r="BD28" s="748">
        <v>2.56538E-4</v>
      </c>
      <c r="BE28" s="748">
        <v>2.23284E-4</v>
      </c>
      <c r="BF28" s="748">
        <v>2.5599100000000001E-4</v>
      </c>
      <c r="BG28" s="748">
        <v>1.5802700000000001E-4</v>
      </c>
      <c r="BH28" s="748">
        <v>1.36205E-4</v>
      </c>
      <c r="BI28" s="748">
        <v>1.5184000000000001E-4</v>
      </c>
      <c r="BJ28" s="472">
        <v>2.45954E-4</v>
      </c>
      <c r="BK28" s="472">
        <v>2.9163799999999999E-4</v>
      </c>
      <c r="BL28" s="472">
        <v>2.5749699999999998E-4</v>
      </c>
      <c r="BM28" s="472">
        <v>2.8182199999999999E-4</v>
      </c>
      <c r="BN28" s="472">
        <v>2.4759800000000002E-4</v>
      </c>
      <c r="BO28" s="472">
        <v>2.7140600000000002E-4</v>
      </c>
      <c r="BP28" s="472">
        <v>2.5648899999999999E-4</v>
      </c>
      <c r="BQ28" s="472">
        <v>2.2324199999999999E-4</v>
      </c>
      <c r="BR28" s="472">
        <v>2.55942E-4</v>
      </c>
      <c r="BS28" s="472">
        <v>2.17283E-4</v>
      </c>
      <c r="BT28" s="472">
        <v>1.36205E-4</v>
      </c>
      <c r="BU28" s="472">
        <v>1.5184000000000001E-4</v>
      </c>
      <c r="BV28" s="472">
        <v>2.45954E-4</v>
      </c>
    </row>
    <row r="29" spans="1:74" ht="11.95" customHeight="1" x14ac:dyDescent="0.2">
      <c r="A29" s="273" t="s">
        <v>565</v>
      </c>
      <c r="B29" s="866" t="s">
        <v>1069</v>
      </c>
      <c r="C29" s="467">
        <v>6.6919944285999996E-4</v>
      </c>
      <c r="D29" s="467">
        <v>7.4244370724999996E-4</v>
      </c>
      <c r="E29" s="467">
        <v>1.0207982498E-3</v>
      </c>
      <c r="F29" s="467">
        <v>1.1063374652E-3</v>
      </c>
      <c r="G29" s="467">
        <v>1.2311567197000001E-3</v>
      </c>
      <c r="H29" s="467">
        <v>1.2509927434E-3</v>
      </c>
      <c r="I29" s="467">
        <v>1.3060210188000001E-3</v>
      </c>
      <c r="J29" s="467">
        <v>1.2584486288E-3</v>
      </c>
      <c r="K29" s="467">
        <v>1.1263433041000001E-3</v>
      </c>
      <c r="L29" s="467">
        <v>1.0195014203E-3</v>
      </c>
      <c r="M29" s="467">
        <v>7.9236070767999998E-4</v>
      </c>
      <c r="N29" s="467">
        <v>7.1040672983999997E-4</v>
      </c>
      <c r="O29" s="467">
        <v>7.5641079749000004E-4</v>
      </c>
      <c r="P29" s="467">
        <v>8.0777978816999997E-4</v>
      </c>
      <c r="Q29" s="467">
        <v>1.1615609991000001E-3</v>
      </c>
      <c r="R29" s="467">
        <v>1.2609553637E-3</v>
      </c>
      <c r="S29" s="467">
        <v>1.3910844512E-3</v>
      </c>
      <c r="T29" s="467">
        <v>1.3950577798000001E-3</v>
      </c>
      <c r="U29" s="467">
        <v>1.4286440406000001E-3</v>
      </c>
      <c r="V29" s="467">
        <v>1.39029906E-3</v>
      </c>
      <c r="W29" s="467">
        <v>1.2592689316000001E-3</v>
      </c>
      <c r="X29" s="467">
        <v>1.1288742472E-3</v>
      </c>
      <c r="Y29" s="467">
        <v>8.7661542101000005E-4</v>
      </c>
      <c r="Z29" s="467">
        <v>7.7239003965999997E-4</v>
      </c>
      <c r="AA29" s="467">
        <v>8.2757227471999995E-4</v>
      </c>
      <c r="AB29" s="467">
        <v>8.8484772400999998E-4</v>
      </c>
      <c r="AC29" s="467">
        <v>1.2591416844000001E-3</v>
      </c>
      <c r="AD29" s="467">
        <v>1.366845494E-3</v>
      </c>
      <c r="AE29" s="467">
        <v>1.5041320020999999E-3</v>
      </c>
      <c r="AF29" s="467">
        <v>1.5210014520999999E-3</v>
      </c>
      <c r="AG29" s="467">
        <v>1.5619607379E-3</v>
      </c>
      <c r="AH29" s="467">
        <v>1.5052306251E-3</v>
      </c>
      <c r="AI29" s="467">
        <v>1.3467248686E-3</v>
      </c>
      <c r="AJ29" s="467">
        <v>1.2188532286E-3</v>
      </c>
      <c r="AK29" s="467">
        <v>9.3312195561999999E-4</v>
      </c>
      <c r="AL29" s="467">
        <v>8.2459078382000005E-4</v>
      </c>
      <c r="AM29" s="467">
        <v>8.8543213478E-4</v>
      </c>
      <c r="AN29" s="467">
        <v>9.4632310304000003E-4</v>
      </c>
      <c r="AO29" s="467">
        <v>1.3464690778E-3</v>
      </c>
      <c r="AP29" s="467">
        <v>1.5085221133E-3</v>
      </c>
      <c r="AQ29" s="467">
        <v>1.6419760685E-3</v>
      </c>
      <c r="AR29" s="467">
        <v>1.6418000707E-3</v>
      </c>
      <c r="AS29" s="467">
        <v>1.6970583080999999E-3</v>
      </c>
      <c r="AT29" s="467">
        <v>1.6312197692000001E-3</v>
      </c>
      <c r="AU29" s="467">
        <v>1.4647196011E-3</v>
      </c>
      <c r="AV29" s="467">
        <v>1.3268597747E-3</v>
      </c>
      <c r="AW29" s="467">
        <v>1.0469168983000001E-3</v>
      </c>
      <c r="AX29" s="467">
        <v>9.2543447395999998E-4</v>
      </c>
      <c r="AY29" s="467">
        <v>9.9336956740000005E-4</v>
      </c>
      <c r="AZ29" s="467">
        <v>1.1142422536999999E-3</v>
      </c>
      <c r="BA29" s="467">
        <v>1.5141229181E-3</v>
      </c>
      <c r="BB29" s="467">
        <v>1.6539671842E-3</v>
      </c>
      <c r="BC29" s="467">
        <v>1.8042136523000001E-3</v>
      </c>
      <c r="BD29" s="748">
        <v>1.8134031167999999E-3</v>
      </c>
      <c r="BE29" s="748">
        <v>1.8590209255999999E-3</v>
      </c>
      <c r="BF29" s="748">
        <v>1.8008580867999999E-3</v>
      </c>
      <c r="BG29" s="748">
        <v>1.6400981037E-3</v>
      </c>
      <c r="BH29" s="748">
        <v>1.50253E-3</v>
      </c>
      <c r="BI29" s="748">
        <v>1.19389E-3</v>
      </c>
      <c r="BJ29" s="472">
        <v>1.0830499999999999E-3</v>
      </c>
      <c r="BK29" s="472">
        <v>1.1309E-3</v>
      </c>
      <c r="BL29" s="472">
        <v>1.1822899999999999E-3</v>
      </c>
      <c r="BM29" s="472">
        <v>1.63156E-3</v>
      </c>
      <c r="BN29" s="472">
        <v>1.74753E-3</v>
      </c>
      <c r="BO29" s="472">
        <v>1.9123899999999999E-3</v>
      </c>
      <c r="BP29" s="472">
        <v>1.90686E-3</v>
      </c>
      <c r="BQ29" s="472">
        <v>1.9636599999999999E-3</v>
      </c>
      <c r="BR29" s="472">
        <v>1.89992E-3</v>
      </c>
      <c r="BS29" s="472">
        <v>1.7155899999999999E-3</v>
      </c>
      <c r="BT29" s="472">
        <v>1.56588E-3</v>
      </c>
      <c r="BU29" s="472">
        <v>1.2353900000000001E-3</v>
      </c>
      <c r="BV29" s="472">
        <v>1.1151500000000001E-3</v>
      </c>
    </row>
    <row r="30" spans="1:74" ht="11.95" customHeight="1" x14ac:dyDescent="0.2">
      <c r="A30" s="273" t="s">
        <v>11</v>
      </c>
      <c r="B30" s="866" t="s">
        <v>1421</v>
      </c>
      <c r="C30" s="467">
        <v>1.4441806E-2</v>
      </c>
      <c r="D30" s="467">
        <v>1.3272694999999999E-2</v>
      </c>
      <c r="E30" s="467">
        <v>1.3912946000000001E-2</v>
      </c>
      <c r="F30" s="467">
        <v>1.33612E-2</v>
      </c>
      <c r="G30" s="467">
        <v>1.3501025999999999E-2</v>
      </c>
      <c r="H30" s="467">
        <v>1.227987E-2</v>
      </c>
      <c r="I30" s="467">
        <v>1.2632936000000001E-2</v>
      </c>
      <c r="J30" s="467">
        <v>1.2759316E-2</v>
      </c>
      <c r="K30" s="467">
        <v>1.1965989999999999E-2</v>
      </c>
      <c r="L30" s="467">
        <v>1.3809586E-2</v>
      </c>
      <c r="M30" s="467">
        <v>1.3555370000000001E-2</v>
      </c>
      <c r="N30" s="467">
        <v>1.4188226E-2</v>
      </c>
      <c r="O30" s="467">
        <v>1.4552076000000001E-2</v>
      </c>
      <c r="P30" s="467">
        <v>1.2769294E-2</v>
      </c>
      <c r="Q30" s="467">
        <v>1.4248376E-2</v>
      </c>
      <c r="R30" s="467">
        <v>1.3442058999999999E-2</v>
      </c>
      <c r="S30" s="467">
        <v>1.3720546E-2</v>
      </c>
      <c r="T30" s="467">
        <v>1.2200459E-2</v>
      </c>
      <c r="U30" s="467">
        <v>1.2743526E-2</v>
      </c>
      <c r="V30" s="467">
        <v>1.2754435999999999E-2</v>
      </c>
      <c r="W30" s="467">
        <v>1.2500129E-2</v>
      </c>
      <c r="X30" s="467">
        <v>1.4033835999999999E-2</v>
      </c>
      <c r="Y30" s="467">
        <v>1.3918279E-2</v>
      </c>
      <c r="Z30" s="467">
        <v>1.4613126000000001E-2</v>
      </c>
      <c r="AA30" s="467">
        <v>1.4430966E-2</v>
      </c>
      <c r="AB30" s="467">
        <v>1.2823503999999999E-2</v>
      </c>
      <c r="AC30" s="467">
        <v>1.4604816E-2</v>
      </c>
      <c r="AD30" s="467">
        <v>1.3704149000000001E-2</v>
      </c>
      <c r="AE30" s="467">
        <v>1.4036996E-2</v>
      </c>
      <c r="AF30" s="467">
        <v>1.2325189E-2</v>
      </c>
      <c r="AG30" s="467">
        <v>1.2440306E-2</v>
      </c>
      <c r="AH30" s="467">
        <v>1.2745596E-2</v>
      </c>
      <c r="AI30" s="467">
        <v>1.2037469E-2</v>
      </c>
      <c r="AJ30" s="467">
        <v>1.3684616E-2</v>
      </c>
      <c r="AK30" s="467">
        <v>1.3531118999999999E-2</v>
      </c>
      <c r="AL30" s="467">
        <v>1.4415116E-2</v>
      </c>
      <c r="AM30" s="467">
        <v>1.3899776000000001E-2</v>
      </c>
      <c r="AN30" s="467">
        <v>1.2331484E-2</v>
      </c>
      <c r="AO30" s="467">
        <v>1.3521116E-2</v>
      </c>
      <c r="AP30" s="467">
        <v>1.2883719E-2</v>
      </c>
      <c r="AQ30" s="467">
        <v>1.3370706E-2</v>
      </c>
      <c r="AR30" s="467">
        <v>1.1926799E-2</v>
      </c>
      <c r="AS30" s="467">
        <v>1.2081066E-2</v>
      </c>
      <c r="AT30" s="467">
        <v>1.2025436E-2</v>
      </c>
      <c r="AU30" s="467">
        <v>1.1526448999999999E-2</v>
      </c>
      <c r="AV30" s="467">
        <v>1.3115536000000001E-2</v>
      </c>
      <c r="AW30" s="467">
        <v>1.2872509000000001E-2</v>
      </c>
      <c r="AX30" s="467">
        <v>1.3896726E-2</v>
      </c>
      <c r="AY30" s="467">
        <v>1.3604796000000001E-2</v>
      </c>
      <c r="AZ30" s="467">
        <v>1.2716075E-2</v>
      </c>
      <c r="BA30" s="467">
        <v>1.3415155999999999E-2</v>
      </c>
      <c r="BB30" s="467">
        <v>1.309579E-2</v>
      </c>
      <c r="BC30" s="467">
        <v>1.3504326000000001E-2</v>
      </c>
      <c r="BD30" s="748">
        <v>1.1600030000000001E-2</v>
      </c>
      <c r="BE30" s="748">
        <v>1.2073366E-2</v>
      </c>
      <c r="BF30" s="748">
        <v>1.1891865999999999E-2</v>
      </c>
      <c r="BG30" s="748">
        <v>1.1770900000000001E-2</v>
      </c>
      <c r="BH30" s="748">
        <v>1.2977199999999999E-2</v>
      </c>
      <c r="BI30" s="748">
        <v>1.28398E-2</v>
      </c>
      <c r="BJ30" s="472">
        <v>1.42261E-2</v>
      </c>
      <c r="BK30" s="472">
        <v>1.3035700000000001E-2</v>
      </c>
      <c r="BL30" s="472">
        <v>1.2162600000000001E-2</v>
      </c>
      <c r="BM30" s="472">
        <v>1.33475E-2</v>
      </c>
      <c r="BN30" s="472">
        <v>1.26011E-2</v>
      </c>
      <c r="BO30" s="472">
        <v>1.29365E-2</v>
      </c>
      <c r="BP30" s="472">
        <v>1.1726500000000001E-2</v>
      </c>
      <c r="BQ30" s="472">
        <v>1.2411699999999999E-2</v>
      </c>
      <c r="BR30" s="472">
        <v>1.23222E-2</v>
      </c>
      <c r="BS30" s="472">
        <v>1.19062E-2</v>
      </c>
      <c r="BT30" s="472">
        <v>1.2912099999999999E-2</v>
      </c>
      <c r="BU30" s="472">
        <v>1.27765E-2</v>
      </c>
      <c r="BV30" s="472">
        <v>1.41362E-2</v>
      </c>
    </row>
    <row r="31" spans="1:74" ht="11.95" customHeight="1" x14ac:dyDescent="0.2">
      <c r="A31" s="253" t="s">
        <v>36</v>
      </c>
      <c r="B31" s="866" t="s">
        <v>1422</v>
      </c>
      <c r="C31" s="467">
        <v>0.12008213600000001</v>
      </c>
      <c r="D31" s="467">
        <v>0.113052235</v>
      </c>
      <c r="E31" s="467">
        <v>0.117731006</v>
      </c>
      <c r="F31" s="467">
        <v>0.111528165</v>
      </c>
      <c r="G31" s="467">
        <v>0.113976306</v>
      </c>
      <c r="H31" s="467">
        <v>0.108239895</v>
      </c>
      <c r="I31" s="467">
        <v>0.110243576</v>
      </c>
      <c r="J31" s="467">
        <v>0.111277076</v>
      </c>
      <c r="K31" s="467">
        <v>0.107697185</v>
      </c>
      <c r="L31" s="467">
        <v>0.11247259599999999</v>
      </c>
      <c r="M31" s="467">
        <v>0.112062895</v>
      </c>
      <c r="N31" s="467">
        <v>0.117824916</v>
      </c>
      <c r="O31" s="467">
        <v>0.117460754</v>
      </c>
      <c r="P31" s="467">
        <v>0.103743233</v>
      </c>
      <c r="Q31" s="467">
        <v>0.11483584400000001</v>
      </c>
      <c r="R31" s="467">
        <v>0.113256464</v>
      </c>
      <c r="S31" s="467">
        <v>0.11661287400000001</v>
      </c>
      <c r="T31" s="467">
        <v>0.112168634</v>
      </c>
      <c r="U31" s="467">
        <v>0.117851724</v>
      </c>
      <c r="V31" s="467">
        <v>0.116497534</v>
      </c>
      <c r="W31" s="467">
        <v>0.112583744</v>
      </c>
      <c r="X31" s="467">
        <v>0.113286864</v>
      </c>
      <c r="Y31" s="467">
        <v>0.11006835399999999</v>
      </c>
      <c r="Z31" s="467">
        <v>0.11749256399999999</v>
      </c>
      <c r="AA31" s="467">
        <v>0.113748944</v>
      </c>
      <c r="AB31" s="467">
        <v>0.103472323</v>
      </c>
      <c r="AC31" s="467">
        <v>0.10961486400000001</v>
      </c>
      <c r="AD31" s="467">
        <v>0.108507644</v>
      </c>
      <c r="AE31" s="467">
        <v>0.11175645400000001</v>
      </c>
      <c r="AF31" s="467">
        <v>0.109579184</v>
      </c>
      <c r="AG31" s="467">
        <v>0.11370195399999999</v>
      </c>
      <c r="AH31" s="467">
        <v>0.11227224399999999</v>
      </c>
      <c r="AI31" s="467">
        <v>0.104544364</v>
      </c>
      <c r="AJ31" s="467">
        <v>0.105467134</v>
      </c>
      <c r="AK31" s="467">
        <v>0.106990454</v>
      </c>
      <c r="AL31" s="467">
        <v>0.109035774</v>
      </c>
      <c r="AM31" s="467">
        <v>0.110432824</v>
      </c>
      <c r="AN31" s="467">
        <v>9.7465043000000001E-2</v>
      </c>
      <c r="AO31" s="467">
        <v>0.106646224</v>
      </c>
      <c r="AP31" s="467">
        <v>9.8311624E-2</v>
      </c>
      <c r="AQ31" s="467">
        <v>0.10445563400000001</v>
      </c>
      <c r="AR31" s="467">
        <v>9.7349314000000006E-2</v>
      </c>
      <c r="AS31" s="467">
        <v>0.10259866400000001</v>
      </c>
      <c r="AT31" s="467">
        <v>0.104705204</v>
      </c>
      <c r="AU31" s="467">
        <v>0.101227874</v>
      </c>
      <c r="AV31" s="467">
        <v>0.100288654</v>
      </c>
      <c r="AW31" s="467">
        <v>0.10431710399999999</v>
      </c>
      <c r="AX31" s="467">
        <v>0.106987754</v>
      </c>
      <c r="AY31" s="467">
        <v>0.104509436</v>
      </c>
      <c r="AZ31" s="467">
        <v>9.5176725000000004E-2</v>
      </c>
      <c r="BA31" s="467">
        <v>0.10394956599999999</v>
      </c>
      <c r="BB31" s="467">
        <v>0.101726515</v>
      </c>
      <c r="BC31" s="467">
        <v>0.102612076</v>
      </c>
      <c r="BD31" s="748">
        <v>9.6629275000000001E-2</v>
      </c>
      <c r="BE31" s="748">
        <v>0.100568646</v>
      </c>
      <c r="BF31" s="748">
        <v>0.104958276</v>
      </c>
      <c r="BG31" s="748">
        <v>0.10494489999999999</v>
      </c>
      <c r="BH31" s="748">
        <v>0.11027339999999999</v>
      </c>
      <c r="BI31" s="748">
        <v>0.1092139</v>
      </c>
      <c r="BJ31" s="472">
        <v>0.1158365</v>
      </c>
      <c r="BK31" s="472">
        <v>0.1164057</v>
      </c>
      <c r="BL31" s="472">
        <v>0.10566109999999999</v>
      </c>
      <c r="BM31" s="472">
        <v>0.1118928</v>
      </c>
      <c r="BN31" s="472">
        <v>0.1099532</v>
      </c>
      <c r="BO31" s="472">
        <v>0.1118724</v>
      </c>
      <c r="BP31" s="472">
        <v>0.11112809999999999</v>
      </c>
      <c r="BQ31" s="472">
        <v>0.1175426</v>
      </c>
      <c r="BR31" s="472">
        <v>0.11620750000000001</v>
      </c>
      <c r="BS31" s="472">
        <v>0.11219800000000001</v>
      </c>
      <c r="BT31" s="472">
        <v>0.11660669999999999</v>
      </c>
      <c r="BU31" s="472">
        <v>0.1135119</v>
      </c>
      <c r="BV31" s="472">
        <v>0.1188564</v>
      </c>
    </row>
    <row r="32" spans="1:74" ht="11.95" customHeight="1" x14ac:dyDescent="0.2">
      <c r="A32" s="273"/>
      <c r="B32" s="317"/>
      <c r="C32" s="530"/>
      <c r="D32" s="530"/>
      <c r="E32" s="530"/>
      <c r="F32" s="530"/>
      <c r="G32" s="530"/>
      <c r="H32" s="530"/>
      <c r="I32" s="530"/>
      <c r="J32" s="530"/>
      <c r="K32" s="530"/>
      <c r="L32" s="530"/>
      <c r="M32" s="530"/>
      <c r="N32" s="530"/>
      <c r="O32" s="530"/>
      <c r="P32" s="530"/>
      <c r="Q32" s="530"/>
      <c r="R32" s="530"/>
      <c r="S32" s="530"/>
      <c r="T32" s="530"/>
      <c r="U32" s="530"/>
      <c r="V32" s="530"/>
      <c r="W32" s="530"/>
      <c r="X32" s="530"/>
      <c r="Y32" s="530"/>
      <c r="Z32" s="530"/>
      <c r="AA32" s="530"/>
      <c r="AB32" s="530"/>
      <c r="AC32" s="530"/>
      <c r="AD32" s="530"/>
      <c r="AE32" s="530"/>
      <c r="AF32" s="530"/>
      <c r="AG32" s="530"/>
      <c r="AH32" s="530"/>
      <c r="AI32" s="530"/>
      <c r="AJ32" s="530"/>
      <c r="AK32" s="530"/>
      <c r="AL32" s="530"/>
      <c r="AM32" s="530"/>
      <c r="AN32" s="530"/>
      <c r="AO32" s="530"/>
      <c r="AP32" s="530"/>
      <c r="AQ32" s="530"/>
      <c r="AR32" s="530"/>
      <c r="AS32" s="530"/>
      <c r="AT32" s="530"/>
      <c r="AU32" s="530"/>
      <c r="AV32" s="530"/>
      <c r="AW32" s="530"/>
      <c r="AX32" s="530"/>
      <c r="AY32" s="530"/>
      <c r="AZ32" s="530"/>
      <c r="BA32" s="530"/>
      <c r="BB32" s="530"/>
      <c r="BC32" s="530"/>
      <c r="BD32" s="803"/>
      <c r="BE32" s="803"/>
      <c r="BF32" s="803"/>
      <c r="BG32" s="803"/>
      <c r="BH32" s="803"/>
      <c r="BI32" s="803"/>
      <c r="BJ32" s="526"/>
      <c r="BK32" s="526"/>
      <c r="BL32" s="526"/>
      <c r="BM32" s="526"/>
      <c r="BN32" s="526"/>
      <c r="BO32" s="526"/>
      <c r="BP32" s="526"/>
      <c r="BQ32" s="526"/>
      <c r="BR32" s="526"/>
      <c r="BS32" s="526"/>
      <c r="BT32" s="526"/>
      <c r="BU32" s="526"/>
      <c r="BV32" s="526"/>
    </row>
    <row r="33" spans="1:74" s="93" customFormat="1" ht="11.95" customHeight="1" x14ac:dyDescent="0.2">
      <c r="A33" s="534" t="s">
        <v>136</v>
      </c>
      <c r="B33" s="535" t="s">
        <v>1424</v>
      </c>
      <c r="C33" s="112">
        <v>1.6603943414999999E-2</v>
      </c>
      <c r="D33" s="112">
        <v>1.5986344778000001E-2</v>
      </c>
      <c r="E33" s="112">
        <v>1.7264107644E-2</v>
      </c>
      <c r="F33" s="112">
        <v>1.6429724202999998E-2</v>
      </c>
      <c r="G33" s="112">
        <v>1.7986883392000001E-2</v>
      </c>
      <c r="H33" s="112">
        <v>1.7950602975999999E-2</v>
      </c>
      <c r="I33" s="112">
        <v>1.8458025861999999E-2</v>
      </c>
      <c r="J33" s="112">
        <v>1.8191381784E-2</v>
      </c>
      <c r="K33" s="112">
        <v>1.7103506261E-2</v>
      </c>
      <c r="L33" s="112">
        <v>1.6806306996000001E-2</v>
      </c>
      <c r="M33" s="112">
        <v>1.5863425487E-2</v>
      </c>
      <c r="N33" s="112">
        <v>1.6118052931E-2</v>
      </c>
      <c r="O33" s="112">
        <v>1.6397567070000001E-2</v>
      </c>
      <c r="P33" s="112">
        <v>1.5356948818E-2</v>
      </c>
      <c r="Q33" s="112">
        <v>1.8014312107E-2</v>
      </c>
      <c r="R33" s="112">
        <v>1.8041982022000001E-2</v>
      </c>
      <c r="S33" s="112">
        <v>1.8913727432E-2</v>
      </c>
      <c r="T33" s="112">
        <v>1.8914741397000001E-2</v>
      </c>
      <c r="U33" s="112">
        <v>1.9729678726E-2</v>
      </c>
      <c r="V33" s="112">
        <v>1.9412796303999998E-2</v>
      </c>
      <c r="W33" s="112">
        <v>1.8309708821000002E-2</v>
      </c>
      <c r="X33" s="112">
        <v>1.7791278987E-2</v>
      </c>
      <c r="Y33" s="112">
        <v>1.6637196095000001E-2</v>
      </c>
      <c r="Z33" s="112">
        <v>1.6989273135999999E-2</v>
      </c>
      <c r="AA33" s="112">
        <v>2.0270265706000001E-2</v>
      </c>
      <c r="AB33" s="112">
        <v>1.9287340133999999E-2</v>
      </c>
      <c r="AC33" s="112">
        <v>2.2084791238000001E-2</v>
      </c>
      <c r="AD33" s="112">
        <v>2.2112071478000001E-2</v>
      </c>
      <c r="AE33" s="112">
        <v>2.3440976995000001E-2</v>
      </c>
      <c r="AF33" s="112">
        <v>2.345973858E-2</v>
      </c>
      <c r="AG33" s="112">
        <v>2.3941312966000002E-2</v>
      </c>
      <c r="AH33" s="112">
        <v>2.3760686922999999E-2</v>
      </c>
      <c r="AI33" s="112">
        <v>2.2043296907999999E-2</v>
      </c>
      <c r="AJ33" s="112">
        <v>2.1776845762000001E-2</v>
      </c>
      <c r="AK33" s="112">
        <v>2.0523486037000001E-2</v>
      </c>
      <c r="AL33" s="112">
        <v>2.0207893003000001E-2</v>
      </c>
      <c r="AM33" s="112">
        <v>2.0468564243E-2</v>
      </c>
      <c r="AN33" s="112">
        <v>1.9189465810999999E-2</v>
      </c>
      <c r="AO33" s="112">
        <v>2.2305787572E-2</v>
      </c>
      <c r="AP33" s="112">
        <v>2.2305429907000001E-2</v>
      </c>
      <c r="AQ33" s="112">
        <v>2.374523294E-2</v>
      </c>
      <c r="AR33" s="112">
        <v>2.3614045630999999E-2</v>
      </c>
      <c r="AS33" s="112">
        <v>2.4224246432E-2</v>
      </c>
      <c r="AT33" s="112">
        <v>2.4173115546000001E-2</v>
      </c>
      <c r="AU33" s="112">
        <v>2.2427699924999999E-2</v>
      </c>
      <c r="AV33" s="112">
        <v>2.2125093110000001E-2</v>
      </c>
      <c r="AW33" s="112">
        <v>2.0650129864E-2</v>
      </c>
      <c r="AX33" s="112">
        <v>2.1092230483000001E-2</v>
      </c>
      <c r="AY33" s="112">
        <v>2.1013450182000001E-2</v>
      </c>
      <c r="AZ33" s="112">
        <v>2.0423642767999999E-2</v>
      </c>
      <c r="BA33" s="112">
        <v>2.2708055998E-2</v>
      </c>
      <c r="BB33" s="112">
        <v>2.2737783346E-2</v>
      </c>
      <c r="BC33" s="112">
        <v>2.4665634236999998E-2</v>
      </c>
      <c r="BD33" s="802">
        <v>2.4022355769000001E-2</v>
      </c>
      <c r="BE33" s="802">
        <v>2.5141190959000002E-2</v>
      </c>
      <c r="BF33" s="802">
        <v>2.4621964392000002E-2</v>
      </c>
      <c r="BG33" s="802">
        <v>2.3260373312999998E-2</v>
      </c>
      <c r="BH33" s="802">
        <v>2.3097205584E-2</v>
      </c>
      <c r="BI33" s="802">
        <v>2.1427461152000001E-2</v>
      </c>
      <c r="BJ33" s="536">
        <v>2.18268E-2</v>
      </c>
      <c r="BK33" s="536">
        <v>2.1869699999999999E-2</v>
      </c>
      <c r="BL33" s="536">
        <v>2.0767299999999999E-2</v>
      </c>
      <c r="BM33" s="536">
        <v>2.3626000000000001E-2</v>
      </c>
      <c r="BN33" s="536">
        <v>2.3864300000000001E-2</v>
      </c>
      <c r="BO33" s="536">
        <v>2.5834699999999999E-2</v>
      </c>
      <c r="BP33" s="536">
        <v>2.5236399999999999E-2</v>
      </c>
      <c r="BQ33" s="536">
        <v>2.63165E-2</v>
      </c>
      <c r="BR33" s="536">
        <v>2.58053E-2</v>
      </c>
      <c r="BS33" s="536">
        <v>2.4050499999999999E-2</v>
      </c>
      <c r="BT33" s="536">
        <v>2.3942600000000001E-2</v>
      </c>
      <c r="BU33" s="536">
        <v>2.2301499999999998E-2</v>
      </c>
      <c r="BV33" s="536">
        <v>2.2503599999999999E-2</v>
      </c>
    </row>
    <row r="34" spans="1:74" ht="11.95" customHeight="1" x14ac:dyDescent="0.2">
      <c r="A34" s="273" t="s">
        <v>41</v>
      </c>
      <c r="B34" s="866" t="s">
        <v>1066</v>
      </c>
      <c r="C34" s="467">
        <v>1.78933E-3</v>
      </c>
      <c r="D34" s="467">
        <v>1.7008990000000001E-3</v>
      </c>
      <c r="E34" s="467">
        <v>1.81565E-3</v>
      </c>
      <c r="F34" s="467">
        <v>1.7492549999999999E-3</v>
      </c>
      <c r="G34" s="467">
        <v>1.800549E-3</v>
      </c>
      <c r="H34" s="467">
        <v>1.7295100000000001E-3</v>
      </c>
      <c r="I34" s="467">
        <v>1.7723859999999999E-3</v>
      </c>
      <c r="J34" s="467">
        <v>1.771833E-3</v>
      </c>
      <c r="K34" s="467">
        <v>1.729752E-3</v>
      </c>
      <c r="L34" s="467">
        <v>1.799641E-3</v>
      </c>
      <c r="M34" s="467">
        <v>1.7540489999999999E-3</v>
      </c>
      <c r="N34" s="467">
        <v>1.8189320000000001E-3</v>
      </c>
      <c r="O34" s="467">
        <v>1.823135E-3</v>
      </c>
      <c r="P34" s="467">
        <v>1.6457170000000001E-3</v>
      </c>
      <c r="Q34" s="467">
        <v>1.731762E-3</v>
      </c>
      <c r="R34" s="467">
        <v>1.746493E-3</v>
      </c>
      <c r="S34" s="467">
        <v>1.847245E-3</v>
      </c>
      <c r="T34" s="467">
        <v>1.756692E-3</v>
      </c>
      <c r="U34" s="467">
        <v>1.807382E-3</v>
      </c>
      <c r="V34" s="467">
        <v>1.814633E-3</v>
      </c>
      <c r="W34" s="467">
        <v>1.7651780000000001E-3</v>
      </c>
      <c r="X34" s="467">
        <v>1.837834E-3</v>
      </c>
      <c r="Y34" s="467">
        <v>1.7691390000000001E-3</v>
      </c>
      <c r="Z34" s="467">
        <v>1.8666010000000001E-3</v>
      </c>
      <c r="AA34" s="467">
        <v>1.6731509999999999E-3</v>
      </c>
      <c r="AB34" s="467">
        <v>1.5112330000000001E-3</v>
      </c>
      <c r="AC34" s="467">
        <v>1.6731509999999999E-3</v>
      </c>
      <c r="AD34" s="467">
        <v>1.619178E-3</v>
      </c>
      <c r="AE34" s="467">
        <v>1.6731509999999999E-3</v>
      </c>
      <c r="AF34" s="467">
        <v>1.619178E-3</v>
      </c>
      <c r="AG34" s="467">
        <v>1.6731509999999999E-3</v>
      </c>
      <c r="AH34" s="467">
        <v>1.6731509999999999E-3</v>
      </c>
      <c r="AI34" s="467">
        <v>1.619178E-3</v>
      </c>
      <c r="AJ34" s="467">
        <v>1.6731509999999999E-3</v>
      </c>
      <c r="AK34" s="467">
        <v>1.619178E-3</v>
      </c>
      <c r="AL34" s="467">
        <v>1.6731509999999999E-3</v>
      </c>
      <c r="AM34" s="467">
        <v>1.6731509999999999E-3</v>
      </c>
      <c r="AN34" s="467">
        <v>1.5112330000000001E-3</v>
      </c>
      <c r="AO34" s="467">
        <v>1.6731509999999999E-3</v>
      </c>
      <c r="AP34" s="467">
        <v>1.619178E-3</v>
      </c>
      <c r="AQ34" s="467">
        <v>1.6731509999999999E-3</v>
      </c>
      <c r="AR34" s="467">
        <v>1.619178E-3</v>
      </c>
      <c r="AS34" s="467">
        <v>1.6731509999999999E-3</v>
      </c>
      <c r="AT34" s="467">
        <v>1.6731509999999999E-3</v>
      </c>
      <c r="AU34" s="467">
        <v>1.619178E-3</v>
      </c>
      <c r="AV34" s="467">
        <v>1.6731509999999999E-3</v>
      </c>
      <c r="AW34" s="467">
        <v>1.619178E-3</v>
      </c>
      <c r="AX34" s="467">
        <v>1.6731509999999999E-3</v>
      </c>
      <c r="AY34" s="467">
        <v>1.6685789999999999E-3</v>
      </c>
      <c r="AZ34" s="467">
        <v>1.560929E-3</v>
      </c>
      <c r="BA34" s="467">
        <v>1.6685789999999999E-3</v>
      </c>
      <c r="BB34" s="467">
        <v>1.6147539999999999E-3</v>
      </c>
      <c r="BC34" s="467">
        <v>1.6685789999999999E-3</v>
      </c>
      <c r="BD34" s="748">
        <v>1.6147539999999999E-3</v>
      </c>
      <c r="BE34" s="748">
        <v>1.6685789999999999E-3</v>
      </c>
      <c r="BF34" s="748">
        <v>1.6685789999999999E-3</v>
      </c>
      <c r="BG34" s="748">
        <v>1.6453500000000001E-3</v>
      </c>
      <c r="BH34" s="748">
        <v>1.6428199999999999E-3</v>
      </c>
      <c r="BI34" s="748">
        <v>1.6449699999999999E-3</v>
      </c>
      <c r="BJ34" s="472">
        <v>1.64241E-3</v>
      </c>
      <c r="BK34" s="472">
        <v>1.64003E-3</v>
      </c>
      <c r="BL34" s="472">
        <v>1.64722E-3</v>
      </c>
      <c r="BM34" s="472">
        <v>1.64528E-3</v>
      </c>
      <c r="BN34" s="472">
        <v>1.6480500000000001E-3</v>
      </c>
      <c r="BO34" s="472">
        <v>1.6461799999999999E-3</v>
      </c>
      <c r="BP34" s="472">
        <v>1.6490400000000001E-3</v>
      </c>
      <c r="BQ34" s="472">
        <v>1.6472699999999999E-3</v>
      </c>
      <c r="BR34" s="472">
        <v>1.64533E-3</v>
      </c>
      <c r="BS34" s="472">
        <v>1.64533E-3</v>
      </c>
      <c r="BT34" s="472">
        <v>1.64555E-3</v>
      </c>
      <c r="BU34" s="472">
        <v>1.64561E-3</v>
      </c>
      <c r="BV34" s="472">
        <v>1.6459000000000001E-3</v>
      </c>
    </row>
    <row r="35" spans="1:74" ht="11.95" customHeight="1" x14ac:dyDescent="0.2">
      <c r="A35" s="273" t="s">
        <v>566</v>
      </c>
      <c r="B35" s="866" t="s">
        <v>1070</v>
      </c>
      <c r="C35" s="467">
        <v>2.6174756236999998E-3</v>
      </c>
      <c r="D35" s="467">
        <v>2.9702937089000001E-3</v>
      </c>
      <c r="E35" s="467">
        <v>3.8488246711E-3</v>
      </c>
      <c r="F35" s="467">
        <v>4.2435567401000003E-3</v>
      </c>
      <c r="G35" s="467">
        <v>4.6906177762000003E-3</v>
      </c>
      <c r="H35" s="467">
        <v>4.6784025943999996E-3</v>
      </c>
      <c r="I35" s="467">
        <v>4.8602768626000003E-3</v>
      </c>
      <c r="J35" s="467">
        <v>4.6386860580000001E-3</v>
      </c>
      <c r="K35" s="467">
        <v>4.1262500304999998E-3</v>
      </c>
      <c r="L35" s="467">
        <v>3.5979980489000002E-3</v>
      </c>
      <c r="M35" s="467">
        <v>2.8658193914E-3</v>
      </c>
      <c r="N35" s="467">
        <v>2.7370859416E-3</v>
      </c>
      <c r="O35" s="467">
        <v>3.0532666668999999E-3</v>
      </c>
      <c r="P35" s="467">
        <v>3.2933471541E-3</v>
      </c>
      <c r="Q35" s="467">
        <v>4.5454343170000001E-3</v>
      </c>
      <c r="R35" s="467">
        <v>5.0412244043000001E-3</v>
      </c>
      <c r="S35" s="467">
        <v>5.4598609282999998E-3</v>
      </c>
      <c r="T35" s="467">
        <v>5.5102827238999999E-3</v>
      </c>
      <c r="U35" s="467">
        <v>5.6774957679999998E-3</v>
      </c>
      <c r="V35" s="467">
        <v>5.4562868138999998E-3</v>
      </c>
      <c r="W35" s="467">
        <v>4.8724572965999999E-3</v>
      </c>
      <c r="X35" s="467">
        <v>4.2290211322000004E-3</v>
      </c>
      <c r="Y35" s="467">
        <v>3.3548103078999999E-3</v>
      </c>
      <c r="Z35" s="467">
        <v>3.1515090584999998E-3</v>
      </c>
      <c r="AA35" s="467">
        <v>3.5761701645E-3</v>
      </c>
      <c r="AB35" s="467">
        <v>3.9515085107999998E-3</v>
      </c>
      <c r="AC35" s="467">
        <v>5.3787992805999999E-3</v>
      </c>
      <c r="AD35" s="467">
        <v>5.8962555679E-3</v>
      </c>
      <c r="AE35" s="467">
        <v>6.4373992591999999E-3</v>
      </c>
      <c r="AF35" s="467">
        <v>6.4588381723000004E-3</v>
      </c>
      <c r="AG35" s="467">
        <v>6.7072667248000003E-3</v>
      </c>
      <c r="AH35" s="467">
        <v>6.3827005933000001E-3</v>
      </c>
      <c r="AI35" s="467">
        <v>5.6920446382999999E-3</v>
      </c>
      <c r="AJ35" s="467">
        <v>4.8963728474000004E-3</v>
      </c>
      <c r="AK35" s="467">
        <v>3.8412513343999998E-3</v>
      </c>
      <c r="AL35" s="467">
        <v>3.5376657478999999E-3</v>
      </c>
      <c r="AM35" s="467">
        <v>3.9139917794999996E-3</v>
      </c>
      <c r="AN35" s="467">
        <v>4.3397051496999999E-3</v>
      </c>
      <c r="AO35" s="467">
        <v>5.9070366382999997E-3</v>
      </c>
      <c r="AP35" s="467">
        <v>6.5597647263000002E-3</v>
      </c>
      <c r="AQ35" s="467">
        <v>7.1467675025E-3</v>
      </c>
      <c r="AR35" s="467">
        <v>7.0868600875999997E-3</v>
      </c>
      <c r="AS35" s="467">
        <v>7.3572397421000002E-3</v>
      </c>
      <c r="AT35" s="467">
        <v>7.0700605665000001E-3</v>
      </c>
      <c r="AU35" s="467">
        <v>6.3093230460000002E-3</v>
      </c>
      <c r="AV35" s="467">
        <v>5.4725945258999997E-3</v>
      </c>
      <c r="AW35" s="467">
        <v>4.3052915266999997E-3</v>
      </c>
      <c r="AX35" s="467">
        <v>4.0207532799999999E-3</v>
      </c>
      <c r="AY35" s="467">
        <v>4.4040606901000002E-3</v>
      </c>
      <c r="AZ35" s="467">
        <v>5.0537281935000003E-3</v>
      </c>
      <c r="BA35" s="467">
        <v>6.6229327985000003E-3</v>
      </c>
      <c r="BB35" s="467">
        <v>7.2996477957000001E-3</v>
      </c>
      <c r="BC35" s="467">
        <v>8.0581186667000003E-3</v>
      </c>
      <c r="BD35" s="748">
        <v>8.0648209537999994E-3</v>
      </c>
      <c r="BE35" s="748">
        <v>8.3344979546999994E-3</v>
      </c>
      <c r="BF35" s="748">
        <v>8.0012828672999994E-3</v>
      </c>
      <c r="BG35" s="748">
        <v>7.1584387637000004E-3</v>
      </c>
      <c r="BH35" s="748">
        <v>6.3623000000000004E-3</v>
      </c>
      <c r="BI35" s="748">
        <v>5.0763700000000002E-3</v>
      </c>
      <c r="BJ35" s="472">
        <v>4.8348000000000002E-3</v>
      </c>
      <c r="BK35" s="472">
        <v>5.2281599999999999E-3</v>
      </c>
      <c r="BL35" s="472">
        <v>5.7513199999999999E-3</v>
      </c>
      <c r="BM35" s="472">
        <v>7.7186099999999999E-3</v>
      </c>
      <c r="BN35" s="472">
        <v>8.4737200000000006E-3</v>
      </c>
      <c r="BO35" s="472">
        <v>9.2321999999999994E-3</v>
      </c>
      <c r="BP35" s="472">
        <v>9.2674699999999999E-3</v>
      </c>
      <c r="BQ35" s="472">
        <v>9.5995500000000001E-3</v>
      </c>
      <c r="BR35" s="472">
        <v>9.2028500000000003E-3</v>
      </c>
      <c r="BS35" s="472">
        <v>8.2692200000000007E-3</v>
      </c>
      <c r="BT35" s="472">
        <v>7.32746E-3</v>
      </c>
      <c r="BU35" s="472">
        <v>5.8354100000000001E-3</v>
      </c>
      <c r="BV35" s="472">
        <v>5.5395699999999997E-3</v>
      </c>
    </row>
    <row r="36" spans="1:74" ht="11.95" customHeight="1" x14ac:dyDescent="0.2">
      <c r="A36" s="253" t="s">
        <v>493</v>
      </c>
      <c r="B36" s="866" t="s">
        <v>1421</v>
      </c>
      <c r="C36" s="467">
        <v>3.3092400000000002E-3</v>
      </c>
      <c r="D36" s="467">
        <v>3.0422800000000001E-3</v>
      </c>
      <c r="E36" s="467">
        <v>3.35739E-3</v>
      </c>
      <c r="F36" s="467">
        <v>3.0987900000000001E-3</v>
      </c>
      <c r="G36" s="467">
        <v>3.2196999999999998E-3</v>
      </c>
      <c r="H36" s="467">
        <v>3.05113E-3</v>
      </c>
      <c r="I36" s="467">
        <v>3.2652599999999999E-3</v>
      </c>
      <c r="J36" s="467">
        <v>3.2611300000000001E-3</v>
      </c>
      <c r="K36" s="467">
        <v>3.0693500000000002E-3</v>
      </c>
      <c r="L36" s="467">
        <v>3.09574E-3</v>
      </c>
      <c r="M36" s="467">
        <v>3.0224100000000001E-3</v>
      </c>
      <c r="N36" s="467">
        <v>3.0612399999999998E-3</v>
      </c>
      <c r="O36" s="467">
        <v>3.4265599999999999E-3</v>
      </c>
      <c r="P36" s="467">
        <v>2.8948400000000001E-3</v>
      </c>
      <c r="Q36" s="467">
        <v>3.31861E-3</v>
      </c>
      <c r="R36" s="467">
        <v>3.2242400000000002E-3</v>
      </c>
      <c r="S36" s="467">
        <v>3.1489299999999999E-3</v>
      </c>
      <c r="T36" s="467">
        <v>3.2198399999999999E-3</v>
      </c>
      <c r="U36" s="467">
        <v>3.5197800000000001E-3</v>
      </c>
      <c r="V36" s="467">
        <v>3.4868E-3</v>
      </c>
      <c r="W36" s="467">
        <v>3.3627499999999999E-3</v>
      </c>
      <c r="X36" s="467">
        <v>3.1127799999999999E-3</v>
      </c>
      <c r="Y36" s="467">
        <v>3.2176100000000001E-3</v>
      </c>
      <c r="Z36" s="467">
        <v>3.3734099999999999E-3</v>
      </c>
      <c r="AA36" s="467">
        <v>6.2699299999999999E-3</v>
      </c>
      <c r="AB36" s="467">
        <v>5.82243E-3</v>
      </c>
      <c r="AC36" s="467">
        <v>6.1109600000000004E-3</v>
      </c>
      <c r="AD36" s="467">
        <v>6.1106099999999998E-3</v>
      </c>
      <c r="AE36" s="467">
        <v>6.2791499999999998E-3</v>
      </c>
      <c r="AF36" s="467">
        <v>6.4127699999999999E-3</v>
      </c>
      <c r="AG36" s="467">
        <v>6.5400600000000003E-3</v>
      </c>
      <c r="AH36" s="467">
        <v>6.4406999999999997E-3</v>
      </c>
      <c r="AI36" s="467">
        <v>6.2039E-3</v>
      </c>
      <c r="AJ36" s="467">
        <v>6.3521200000000002E-3</v>
      </c>
      <c r="AK36" s="467">
        <v>6.3671600000000002E-3</v>
      </c>
      <c r="AL36" s="467">
        <v>6.14928E-3</v>
      </c>
      <c r="AM36" s="467">
        <v>6.0625399999999999E-3</v>
      </c>
      <c r="AN36" s="467">
        <v>5.4799999999999996E-3</v>
      </c>
      <c r="AO36" s="467">
        <v>5.7674400000000004E-3</v>
      </c>
      <c r="AP36" s="467">
        <v>5.61956E-3</v>
      </c>
      <c r="AQ36" s="467">
        <v>6.1461600000000003E-3</v>
      </c>
      <c r="AR36" s="467">
        <v>6.12168E-3</v>
      </c>
      <c r="AS36" s="467">
        <v>6.4011399999999996E-3</v>
      </c>
      <c r="AT36" s="467">
        <v>6.3586099999999998E-3</v>
      </c>
      <c r="AU36" s="467">
        <v>5.8877399999999998E-3</v>
      </c>
      <c r="AV36" s="467">
        <v>5.9921999999999996E-3</v>
      </c>
      <c r="AW36" s="467">
        <v>6.1125900000000002E-3</v>
      </c>
      <c r="AX36" s="467">
        <v>6.5295400000000003E-3</v>
      </c>
      <c r="AY36" s="467">
        <v>6.2222099999999997E-3</v>
      </c>
      <c r="AZ36" s="467">
        <v>5.6365599999999997E-3</v>
      </c>
      <c r="BA36" s="467">
        <v>5.7510499999999997E-3</v>
      </c>
      <c r="BB36" s="467">
        <v>5.5952600000000003E-3</v>
      </c>
      <c r="BC36" s="467">
        <v>5.9312000000000002E-3</v>
      </c>
      <c r="BD36" s="748">
        <v>5.7125300000000004E-3</v>
      </c>
      <c r="BE36" s="748">
        <v>5.9870699999999997E-3</v>
      </c>
      <c r="BF36" s="748">
        <v>5.9989600000000002E-3</v>
      </c>
      <c r="BG36" s="748">
        <v>5.7720599999999999E-3</v>
      </c>
      <c r="BH36" s="748">
        <v>6.0873400000000001E-3</v>
      </c>
      <c r="BI36" s="748">
        <v>6.1978199999999997E-3</v>
      </c>
      <c r="BJ36" s="472">
        <v>6.4844999999999998E-3</v>
      </c>
      <c r="BK36" s="472">
        <v>6.1675999999999996E-3</v>
      </c>
      <c r="BL36" s="472">
        <v>5.3625900000000004E-3</v>
      </c>
      <c r="BM36" s="472">
        <v>5.5940399999999998E-3</v>
      </c>
      <c r="BN36" s="472">
        <v>5.5243799999999997E-3</v>
      </c>
      <c r="BO36" s="472">
        <v>6.0596299999999999E-3</v>
      </c>
      <c r="BP36" s="472">
        <v>5.6783500000000004E-3</v>
      </c>
      <c r="BQ36" s="472">
        <v>5.8700699999999998E-3</v>
      </c>
      <c r="BR36" s="472">
        <v>6.0238499999999999E-3</v>
      </c>
      <c r="BS36" s="472">
        <v>5.4491699999999997E-3</v>
      </c>
      <c r="BT36" s="472">
        <v>6.0831699999999997E-3</v>
      </c>
      <c r="BU36" s="472">
        <v>6.1848800000000002E-3</v>
      </c>
      <c r="BV36" s="472">
        <v>6.4619899999999999E-3</v>
      </c>
    </row>
    <row r="37" spans="1:74" ht="11.95" customHeight="1" x14ac:dyDescent="0.2">
      <c r="A37" s="253" t="s">
        <v>12</v>
      </c>
      <c r="B37" s="866" t="s">
        <v>1422</v>
      </c>
      <c r="C37" s="467">
        <v>6.3490939999999996E-3</v>
      </c>
      <c r="D37" s="467">
        <v>5.9361939999999997E-3</v>
      </c>
      <c r="E37" s="467">
        <v>6.2019939999999997E-3</v>
      </c>
      <c r="F37" s="467">
        <v>5.8749190000000001E-3</v>
      </c>
      <c r="G37" s="467">
        <v>6.1679839999999996E-3</v>
      </c>
      <c r="H37" s="467">
        <v>6.0775689999999997E-3</v>
      </c>
      <c r="I37" s="467">
        <v>6.1559340000000001E-3</v>
      </c>
      <c r="J37" s="467">
        <v>6.1506540000000002E-3</v>
      </c>
      <c r="K37" s="467">
        <v>5.8394989999999997E-3</v>
      </c>
      <c r="L37" s="467">
        <v>6.0660640000000004E-3</v>
      </c>
      <c r="M37" s="467">
        <v>5.9115690000000002E-3</v>
      </c>
      <c r="N37" s="467">
        <v>6.1494840000000002E-3</v>
      </c>
      <c r="O37" s="467">
        <v>6.1264709999999997E-3</v>
      </c>
      <c r="P37" s="467">
        <v>5.6785840000000004E-3</v>
      </c>
      <c r="Q37" s="467">
        <v>6.1150809999999996E-3</v>
      </c>
      <c r="R37" s="467">
        <v>5.854372E-3</v>
      </c>
      <c r="S37" s="467">
        <v>6.0018609999999998E-3</v>
      </c>
      <c r="T37" s="467">
        <v>6.0166020000000002E-3</v>
      </c>
      <c r="U37" s="467">
        <v>6.250561E-3</v>
      </c>
      <c r="V37" s="467">
        <v>6.256981E-3</v>
      </c>
      <c r="W37" s="467">
        <v>6.0491119999999997E-3</v>
      </c>
      <c r="X37" s="467">
        <v>6.1252609999999999E-3</v>
      </c>
      <c r="Y37" s="467">
        <v>5.9268519999999998E-3</v>
      </c>
      <c r="Z37" s="467">
        <v>6.2328009999999996E-3</v>
      </c>
      <c r="AA37" s="467">
        <v>6.2166909999999999E-3</v>
      </c>
      <c r="AB37" s="467">
        <v>5.6440240000000001E-3</v>
      </c>
      <c r="AC37" s="467">
        <v>6.1301510000000003E-3</v>
      </c>
      <c r="AD37" s="467">
        <v>5.8888719999999999E-3</v>
      </c>
      <c r="AE37" s="467">
        <v>6.2173810000000001E-3</v>
      </c>
      <c r="AF37" s="467">
        <v>6.1400320000000001E-3</v>
      </c>
      <c r="AG37" s="467">
        <v>6.2789309999999997E-3</v>
      </c>
      <c r="AH37" s="467">
        <v>6.3781610000000002E-3</v>
      </c>
      <c r="AI37" s="467">
        <v>5.924332E-3</v>
      </c>
      <c r="AJ37" s="467">
        <v>6.0237509999999999E-3</v>
      </c>
      <c r="AK37" s="467">
        <v>5.9665020000000003E-3</v>
      </c>
      <c r="AL37" s="467">
        <v>6.166431E-3</v>
      </c>
      <c r="AM37" s="467">
        <v>6.1574710000000003E-3</v>
      </c>
      <c r="AN37" s="467">
        <v>5.4782939999999999E-3</v>
      </c>
      <c r="AO37" s="467">
        <v>6.1111209999999997E-3</v>
      </c>
      <c r="AP37" s="467">
        <v>5.8533320000000002E-3</v>
      </c>
      <c r="AQ37" s="467">
        <v>5.9381010000000003E-3</v>
      </c>
      <c r="AR37" s="467">
        <v>5.966832E-3</v>
      </c>
      <c r="AS37" s="467">
        <v>6.0198209999999999E-3</v>
      </c>
      <c r="AT37" s="467">
        <v>6.1390610000000003E-3</v>
      </c>
      <c r="AU37" s="467">
        <v>5.982752E-3</v>
      </c>
      <c r="AV37" s="467">
        <v>6.078501E-3</v>
      </c>
      <c r="AW37" s="467">
        <v>5.8798119999999999E-3</v>
      </c>
      <c r="AX37" s="467">
        <v>6.1474809999999998E-3</v>
      </c>
      <c r="AY37" s="467">
        <v>6.2005740000000004E-3</v>
      </c>
      <c r="AZ37" s="467">
        <v>5.6162740000000001E-3</v>
      </c>
      <c r="BA37" s="467">
        <v>5.9153640000000002E-3</v>
      </c>
      <c r="BB37" s="467">
        <v>5.7034490000000002E-3</v>
      </c>
      <c r="BC37" s="467">
        <v>5.9972439999999997E-3</v>
      </c>
      <c r="BD37" s="748">
        <v>5.9181590000000001E-3</v>
      </c>
      <c r="BE37" s="748">
        <v>6.2458039999999998E-3</v>
      </c>
      <c r="BF37" s="748">
        <v>6.0618540000000002E-3</v>
      </c>
      <c r="BG37" s="748">
        <v>5.9848799999999997E-3</v>
      </c>
      <c r="BH37" s="748">
        <v>6.0535299999999997E-3</v>
      </c>
      <c r="BI37" s="748">
        <v>5.8827100000000002E-3</v>
      </c>
      <c r="BJ37" s="472">
        <v>6.1174799999999998E-3</v>
      </c>
      <c r="BK37" s="472">
        <v>6.2443400000000001E-3</v>
      </c>
      <c r="BL37" s="472">
        <v>5.6030300000000002E-3</v>
      </c>
      <c r="BM37" s="472">
        <v>5.9197199999999998E-3</v>
      </c>
      <c r="BN37" s="472">
        <v>5.6421400000000003E-3</v>
      </c>
      <c r="BO37" s="472">
        <v>5.93795E-3</v>
      </c>
      <c r="BP37" s="472">
        <v>5.88056E-3</v>
      </c>
      <c r="BQ37" s="472">
        <v>6.28394E-3</v>
      </c>
      <c r="BR37" s="472">
        <v>6.0713599999999996E-3</v>
      </c>
      <c r="BS37" s="472">
        <v>6.00791E-3</v>
      </c>
      <c r="BT37" s="472">
        <v>6.04954E-3</v>
      </c>
      <c r="BU37" s="472">
        <v>5.87778E-3</v>
      </c>
      <c r="BV37" s="472">
        <v>6.1141199999999998E-3</v>
      </c>
    </row>
    <row r="38" spans="1:74" ht="11.95" customHeight="1" x14ac:dyDescent="0.2">
      <c r="A38" s="273"/>
      <c r="B38" s="317"/>
      <c r="C38" s="530"/>
      <c r="D38" s="530"/>
      <c r="E38" s="530"/>
      <c r="F38" s="530"/>
      <c r="G38" s="530"/>
      <c r="H38" s="530"/>
      <c r="I38" s="530"/>
      <c r="J38" s="530"/>
      <c r="K38" s="530"/>
      <c r="L38" s="530"/>
      <c r="M38" s="530"/>
      <c r="N38" s="530"/>
      <c r="O38" s="530"/>
      <c r="P38" s="530"/>
      <c r="Q38" s="530"/>
      <c r="R38" s="530"/>
      <c r="S38" s="530"/>
      <c r="T38" s="530"/>
      <c r="U38" s="530"/>
      <c r="V38" s="530"/>
      <c r="W38" s="530"/>
      <c r="X38" s="530"/>
      <c r="Y38" s="530"/>
      <c r="Z38" s="530"/>
      <c r="AA38" s="530"/>
      <c r="AB38" s="530"/>
      <c r="AC38" s="530"/>
      <c r="AD38" s="530"/>
      <c r="AE38" s="530"/>
      <c r="AF38" s="530"/>
      <c r="AG38" s="530"/>
      <c r="AH38" s="530"/>
      <c r="AI38" s="530"/>
      <c r="AJ38" s="530"/>
      <c r="AK38" s="530"/>
      <c r="AL38" s="530"/>
      <c r="AM38" s="530"/>
      <c r="AN38" s="530"/>
      <c r="AO38" s="530"/>
      <c r="AP38" s="530"/>
      <c r="AQ38" s="530"/>
      <c r="AR38" s="530"/>
      <c r="AS38" s="530"/>
      <c r="AT38" s="530"/>
      <c r="AU38" s="530"/>
      <c r="AV38" s="530"/>
      <c r="AW38" s="530"/>
      <c r="AX38" s="530"/>
      <c r="AY38" s="530"/>
      <c r="AZ38" s="530"/>
      <c r="BA38" s="530"/>
      <c r="BB38" s="530"/>
      <c r="BC38" s="530"/>
      <c r="BD38" s="803"/>
      <c r="BE38" s="803"/>
      <c r="BF38" s="803"/>
      <c r="BG38" s="803"/>
      <c r="BH38" s="803"/>
      <c r="BI38" s="803"/>
      <c r="BJ38" s="526"/>
      <c r="BK38" s="526"/>
      <c r="BL38" s="526"/>
      <c r="BM38" s="526"/>
      <c r="BN38" s="526"/>
      <c r="BO38" s="526"/>
      <c r="BP38" s="526"/>
      <c r="BQ38" s="526"/>
      <c r="BR38" s="526"/>
      <c r="BS38" s="526"/>
      <c r="BT38" s="526"/>
      <c r="BU38" s="526"/>
      <c r="BV38" s="526"/>
    </row>
    <row r="39" spans="1:74" s="93" customFormat="1" ht="11.95" customHeight="1" x14ac:dyDescent="0.2">
      <c r="A39" s="537" t="s">
        <v>14</v>
      </c>
      <c r="B39" s="535" t="s">
        <v>1059</v>
      </c>
      <c r="C39" s="112">
        <v>4.0946049999999998E-2</v>
      </c>
      <c r="D39" s="112">
        <v>3.9987865999999997E-2</v>
      </c>
      <c r="E39" s="112">
        <v>4.4958799000000001E-2</v>
      </c>
      <c r="F39" s="112">
        <v>4.5414569000000002E-2</v>
      </c>
      <c r="G39" s="112">
        <v>4.8197463000000003E-2</v>
      </c>
      <c r="H39" s="112">
        <v>4.714923E-2</v>
      </c>
      <c r="I39" s="112">
        <v>4.8655047E-2</v>
      </c>
      <c r="J39" s="112">
        <v>4.7850957E-2</v>
      </c>
      <c r="K39" s="112">
        <v>4.5032147000000002E-2</v>
      </c>
      <c r="L39" s="112">
        <v>4.4638736999999998E-2</v>
      </c>
      <c r="M39" s="112">
        <v>4.1409148E-2</v>
      </c>
      <c r="N39" s="112">
        <v>4.1655496E-2</v>
      </c>
      <c r="O39" s="112">
        <v>4.1969142000000001E-2</v>
      </c>
      <c r="P39" s="112">
        <v>3.9426793000000002E-2</v>
      </c>
      <c r="Q39" s="112">
        <v>4.6856796999999999E-2</v>
      </c>
      <c r="R39" s="112">
        <v>4.7394082999999997E-2</v>
      </c>
      <c r="S39" s="112">
        <v>5.0067089000000002E-2</v>
      </c>
      <c r="T39" s="112">
        <v>4.9164373999999997E-2</v>
      </c>
      <c r="U39" s="112">
        <v>5.0421239E-2</v>
      </c>
      <c r="V39" s="112">
        <v>4.9401704999999997E-2</v>
      </c>
      <c r="W39" s="112">
        <v>4.6407692E-2</v>
      </c>
      <c r="X39" s="112">
        <v>4.5582315999999998E-2</v>
      </c>
      <c r="Y39" s="112">
        <v>4.2959384000000003E-2</v>
      </c>
      <c r="Z39" s="112">
        <v>4.2903570000000002E-2</v>
      </c>
      <c r="AA39" s="112">
        <v>5.0103096E-2</v>
      </c>
      <c r="AB39" s="112">
        <v>4.7422987E-2</v>
      </c>
      <c r="AC39" s="112">
        <v>5.5761371999999997E-2</v>
      </c>
      <c r="AD39" s="112">
        <v>5.6373599000000003E-2</v>
      </c>
      <c r="AE39" s="112">
        <v>5.9515591999999999E-2</v>
      </c>
      <c r="AF39" s="112">
        <v>5.8209402E-2</v>
      </c>
      <c r="AG39" s="112">
        <v>6.0107384E-2</v>
      </c>
      <c r="AH39" s="112">
        <v>5.9387556000000001E-2</v>
      </c>
      <c r="AI39" s="112">
        <v>5.6022455999999998E-2</v>
      </c>
      <c r="AJ39" s="112">
        <v>5.5840380000000002E-2</v>
      </c>
      <c r="AK39" s="112">
        <v>5.1439882999999999E-2</v>
      </c>
      <c r="AL39" s="112">
        <v>5.1559493999999997E-2</v>
      </c>
      <c r="AM39" s="112">
        <v>5.4096406999999999E-2</v>
      </c>
      <c r="AN39" s="112">
        <v>5.1346412000000001E-2</v>
      </c>
      <c r="AO39" s="112">
        <v>6.0407567000000002E-2</v>
      </c>
      <c r="AP39" s="112">
        <v>6.1529818999999999E-2</v>
      </c>
      <c r="AQ39" s="112">
        <v>6.5602832999999999E-2</v>
      </c>
      <c r="AR39" s="112">
        <v>6.3718132999999996E-2</v>
      </c>
      <c r="AS39" s="112">
        <v>6.6106854000000007E-2</v>
      </c>
      <c r="AT39" s="112">
        <v>6.5516651999999995E-2</v>
      </c>
      <c r="AU39" s="112">
        <v>6.1164386000000001E-2</v>
      </c>
      <c r="AV39" s="112">
        <v>6.1172113E-2</v>
      </c>
      <c r="AW39" s="112">
        <v>5.6345062000000001E-2</v>
      </c>
      <c r="AX39" s="112">
        <v>5.6109520000000003E-2</v>
      </c>
      <c r="AY39" s="112">
        <v>5.2224468000000003E-2</v>
      </c>
      <c r="AZ39" s="112">
        <v>5.1596348E-2</v>
      </c>
      <c r="BA39" s="112">
        <v>5.9407894000000003E-2</v>
      </c>
      <c r="BB39" s="112">
        <v>6.0705703E-2</v>
      </c>
      <c r="BC39" s="112">
        <v>6.4203257999999999E-2</v>
      </c>
      <c r="BD39" s="802">
        <v>6.2933413999999993E-2</v>
      </c>
      <c r="BE39" s="802">
        <v>6.4715079999999994E-2</v>
      </c>
      <c r="BF39" s="802">
        <v>6.3693781000000005E-2</v>
      </c>
      <c r="BG39" s="802">
        <v>6.3408699999999998E-2</v>
      </c>
      <c r="BH39" s="802">
        <v>6.2305520000000003E-2</v>
      </c>
      <c r="BI39" s="802">
        <v>5.7164039999999999E-2</v>
      </c>
      <c r="BJ39" s="536">
        <v>5.6733899999999997E-2</v>
      </c>
      <c r="BK39" s="536">
        <v>5.29834E-2</v>
      </c>
      <c r="BL39" s="536">
        <v>5.2319299999999999E-2</v>
      </c>
      <c r="BM39" s="536">
        <v>6.0949200000000002E-2</v>
      </c>
      <c r="BN39" s="536">
        <v>6.2634899999999993E-2</v>
      </c>
      <c r="BO39" s="536">
        <v>6.6383200000000003E-2</v>
      </c>
      <c r="BP39" s="536">
        <v>6.5448500000000007E-2</v>
      </c>
      <c r="BQ39" s="536">
        <v>6.7366300000000004E-2</v>
      </c>
      <c r="BR39" s="536">
        <v>6.6172599999999998E-2</v>
      </c>
      <c r="BS39" s="536">
        <v>6.5690999999999999E-2</v>
      </c>
      <c r="BT39" s="536">
        <v>6.41877E-2</v>
      </c>
      <c r="BU39" s="536">
        <v>5.8652299999999997E-2</v>
      </c>
      <c r="BV39" s="536">
        <v>5.8093899999999997E-2</v>
      </c>
    </row>
    <row r="40" spans="1:74" ht="11.95" customHeight="1" x14ac:dyDescent="0.2">
      <c r="A40" s="273" t="s">
        <v>317</v>
      </c>
      <c r="B40" s="866" t="s">
        <v>1066</v>
      </c>
      <c r="C40" s="467">
        <v>3.3540979999999998E-3</v>
      </c>
      <c r="D40" s="467">
        <v>3.1377050000000002E-3</v>
      </c>
      <c r="E40" s="467">
        <v>3.3540979999999998E-3</v>
      </c>
      <c r="F40" s="467">
        <v>3.2459020000000002E-3</v>
      </c>
      <c r="G40" s="467">
        <v>3.3540979999999998E-3</v>
      </c>
      <c r="H40" s="467">
        <v>3.2459020000000002E-3</v>
      </c>
      <c r="I40" s="467">
        <v>3.3540979999999998E-3</v>
      </c>
      <c r="J40" s="467">
        <v>3.3540979999999998E-3</v>
      </c>
      <c r="K40" s="467">
        <v>3.2459020000000002E-3</v>
      </c>
      <c r="L40" s="467">
        <v>3.3540979999999998E-3</v>
      </c>
      <c r="M40" s="467">
        <v>3.2459020000000002E-3</v>
      </c>
      <c r="N40" s="467">
        <v>3.3540979999999998E-3</v>
      </c>
      <c r="O40" s="467">
        <v>3.3632879999999999E-3</v>
      </c>
      <c r="P40" s="467">
        <v>3.0378079999999999E-3</v>
      </c>
      <c r="Q40" s="467">
        <v>3.3632879999999999E-3</v>
      </c>
      <c r="R40" s="467">
        <v>3.254795E-3</v>
      </c>
      <c r="S40" s="467">
        <v>3.3632879999999999E-3</v>
      </c>
      <c r="T40" s="467">
        <v>3.254795E-3</v>
      </c>
      <c r="U40" s="467">
        <v>3.3632879999999999E-3</v>
      </c>
      <c r="V40" s="467">
        <v>3.3632879999999999E-3</v>
      </c>
      <c r="W40" s="467">
        <v>3.254795E-3</v>
      </c>
      <c r="X40" s="467">
        <v>3.3632879999999999E-3</v>
      </c>
      <c r="Y40" s="467">
        <v>3.254795E-3</v>
      </c>
      <c r="Z40" s="467">
        <v>3.3632879999999999E-3</v>
      </c>
      <c r="AA40" s="467">
        <v>3.3632879999999999E-3</v>
      </c>
      <c r="AB40" s="467">
        <v>3.0378079999999999E-3</v>
      </c>
      <c r="AC40" s="467">
        <v>3.3632879999999999E-3</v>
      </c>
      <c r="AD40" s="467">
        <v>3.254795E-3</v>
      </c>
      <c r="AE40" s="467">
        <v>3.3632879999999999E-3</v>
      </c>
      <c r="AF40" s="467">
        <v>3.254795E-3</v>
      </c>
      <c r="AG40" s="467">
        <v>3.3632879999999999E-3</v>
      </c>
      <c r="AH40" s="467">
        <v>3.3632879999999999E-3</v>
      </c>
      <c r="AI40" s="467">
        <v>3.254795E-3</v>
      </c>
      <c r="AJ40" s="467">
        <v>3.3632879999999999E-3</v>
      </c>
      <c r="AK40" s="467">
        <v>3.254795E-3</v>
      </c>
      <c r="AL40" s="467">
        <v>3.3632879999999999E-3</v>
      </c>
      <c r="AM40" s="467">
        <v>3.3632879999999999E-3</v>
      </c>
      <c r="AN40" s="467">
        <v>3.0378079999999999E-3</v>
      </c>
      <c r="AO40" s="467">
        <v>3.3632879999999999E-3</v>
      </c>
      <c r="AP40" s="467">
        <v>3.254795E-3</v>
      </c>
      <c r="AQ40" s="467">
        <v>3.3632879999999999E-3</v>
      </c>
      <c r="AR40" s="467">
        <v>3.254795E-3</v>
      </c>
      <c r="AS40" s="467">
        <v>3.3632879999999999E-3</v>
      </c>
      <c r="AT40" s="467">
        <v>3.3632879999999999E-3</v>
      </c>
      <c r="AU40" s="467">
        <v>3.254795E-3</v>
      </c>
      <c r="AV40" s="467">
        <v>3.3632879999999999E-3</v>
      </c>
      <c r="AW40" s="467">
        <v>3.254795E-3</v>
      </c>
      <c r="AX40" s="467">
        <v>3.3632879999999999E-3</v>
      </c>
      <c r="AY40" s="467">
        <v>3.3540979999999998E-3</v>
      </c>
      <c r="AZ40" s="467">
        <v>3.1377050000000002E-3</v>
      </c>
      <c r="BA40" s="467">
        <v>3.3540979999999998E-3</v>
      </c>
      <c r="BB40" s="467">
        <v>3.2459020000000002E-3</v>
      </c>
      <c r="BC40" s="467">
        <v>3.3540979999999998E-3</v>
      </c>
      <c r="BD40" s="748">
        <v>3.2459020000000002E-3</v>
      </c>
      <c r="BE40" s="748">
        <v>3.3540979999999998E-3</v>
      </c>
      <c r="BF40" s="748">
        <v>3.3540979999999998E-3</v>
      </c>
      <c r="BG40" s="748">
        <v>3.3073999999999998E-3</v>
      </c>
      <c r="BH40" s="748">
        <v>3.3023200000000001E-3</v>
      </c>
      <c r="BI40" s="748">
        <v>3.30664E-3</v>
      </c>
      <c r="BJ40" s="472">
        <v>3.3014899999999998E-3</v>
      </c>
      <c r="BK40" s="472">
        <v>3.2967000000000001E-3</v>
      </c>
      <c r="BL40" s="472">
        <v>3.3111600000000001E-3</v>
      </c>
      <c r="BM40" s="472">
        <v>3.3072599999999998E-3</v>
      </c>
      <c r="BN40" s="472">
        <v>3.3128300000000001E-3</v>
      </c>
      <c r="BO40" s="472">
        <v>3.3090799999999998E-3</v>
      </c>
      <c r="BP40" s="472">
        <v>3.3148299999999999E-3</v>
      </c>
      <c r="BQ40" s="472">
        <v>3.31125E-3</v>
      </c>
      <c r="BR40" s="472">
        <v>3.3073600000000001E-3</v>
      </c>
      <c r="BS40" s="472">
        <v>3.3073600000000001E-3</v>
      </c>
      <c r="BT40" s="472">
        <v>3.30781E-3</v>
      </c>
      <c r="BU40" s="472">
        <v>3.3079199999999998E-3</v>
      </c>
      <c r="BV40" s="472">
        <v>3.3085100000000002E-3</v>
      </c>
    </row>
    <row r="41" spans="1:74" ht="11.95" customHeight="1" x14ac:dyDescent="0.2">
      <c r="A41" s="273" t="s">
        <v>13</v>
      </c>
      <c r="B41" s="866" t="s">
        <v>1071</v>
      </c>
      <c r="C41" s="467">
        <v>8.3629329999999995E-3</v>
      </c>
      <c r="D41" s="467">
        <v>9.5068849999999996E-3</v>
      </c>
      <c r="E41" s="467">
        <v>1.2375682000000001E-2</v>
      </c>
      <c r="F41" s="467">
        <v>1.3882518999999999E-2</v>
      </c>
      <c r="G41" s="467">
        <v>1.5614345999999999E-2</v>
      </c>
      <c r="H41" s="467">
        <v>1.561718E-2</v>
      </c>
      <c r="I41" s="467">
        <v>1.6071930000000002E-2</v>
      </c>
      <c r="J41" s="467">
        <v>1.526784E-2</v>
      </c>
      <c r="K41" s="467">
        <v>1.3500097000000001E-2</v>
      </c>
      <c r="L41" s="467">
        <v>1.205562E-2</v>
      </c>
      <c r="M41" s="467">
        <v>9.8770980000000008E-3</v>
      </c>
      <c r="N41" s="467">
        <v>9.0723790000000002E-3</v>
      </c>
      <c r="O41" s="467">
        <v>9.3793149999999992E-3</v>
      </c>
      <c r="P41" s="467">
        <v>9.9908210000000004E-3</v>
      </c>
      <c r="Q41" s="467">
        <v>1.426697E-2</v>
      </c>
      <c r="R41" s="467">
        <v>1.5855540000000001E-2</v>
      </c>
      <c r="S41" s="467">
        <v>1.7477262E-2</v>
      </c>
      <c r="T41" s="467">
        <v>1.7625831000000002E-2</v>
      </c>
      <c r="U41" s="467">
        <v>1.7831412000000001E-2</v>
      </c>
      <c r="V41" s="467">
        <v>1.6811877999999999E-2</v>
      </c>
      <c r="W41" s="467">
        <v>1.4869149E-2</v>
      </c>
      <c r="X41" s="467">
        <v>1.2992488999999999E-2</v>
      </c>
      <c r="Y41" s="467">
        <v>1.1420840999999999E-2</v>
      </c>
      <c r="Z41" s="467">
        <v>1.0313743E-2</v>
      </c>
      <c r="AA41" s="467">
        <v>1.0857573000000001E-2</v>
      </c>
      <c r="AB41" s="467">
        <v>1.1975418E-2</v>
      </c>
      <c r="AC41" s="467">
        <v>1.6515848999999999E-2</v>
      </c>
      <c r="AD41" s="467">
        <v>1.839406E-2</v>
      </c>
      <c r="AE41" s="467">
        <v>2.0270069000000002E-2</v>
      </c>
      <c r="AF41" s="467">
        <v>2.0229863000000001E-2</v>
      </c>
      <c r="AG41" s="467">
        <v>2.0861860999999999E-2</v>
      </c>
      <c r="AH41" s="467">
        <v>2.0142033E-2</v>
      </c>
      <c r="AI41" s="467">
        <v>1.8042916999999999E-2</v>
      </c>
      <c r="AJ41" s="467">
        <v>1.6594857000000001E-2</v>
      </c>
      <c r="AK41" s="467">
        <v>1.3460344000000001E-2</v>
      </c>
      <c r="AL41" s="467">
        <v>1.2313971E-2</v>
      </c>
      <c r="AM41" s="467">
        <v>1.2486552E-2</v>
      </c>
      <c r="AN41" s="467">
        <v>1.3763318E-2</v>
      </c>
      <c r="AO41" s="467">
        <v>1.8797712000000001E-2</v>
      </c>
      <c r="AP41" s="467">
        <v>2.1262217E-2</v>
      </c>
      <c r="AQ41" s="467">
        <v>2.3992978000000002E-2</v>
      </c>
      <c r="AR41" s="467">
        <v>2.3450531E-2</v>
      </c>
      <c r="AS41" s="467">
        <v>2.4496998999999998E-2</v>
      </c>
      <c r="AT41" s="467">
        <v>2.3906797E-2</v>
      </c>
      <c r="AU41" s="467">
        <v>2.0896784000000002E-2</v>
      </c>
      <c r="AV41" s="467">
        <v>1.9562257999999999E-2</v>
      </c>
      <c r="AW41" s="467">
        <v>1.6077459999999998E-2</v>
      </c>
      <c r="AX41" s="467">
        <v>1.4499665E-2</v>
      </c>
      <c r="AY41" s="467">
        <v>1.4805420999999999E-2</v>
      </c>
      <c r="AZ41" s="467">
        <v>1.6591432E-2</v>
      </c>
      <c r="BA41" s="467">
        <v>2.1988846999999999E-2</v>
      </c>
      <c r="BB41" s="467">
        <v>2.4493721E-2</v>
      </c>
      <c r="BC41" s="467">
        <v>2.6784210999999999E-2</v>
      </c>
      <c r="BD41" s="748">
        <v>2.6721432E-2</v>
      </c>
      <c r="BE41" s="748">
        <v>2.7296033000000001E-2</v>
      </c>
      <c r="BF41" s="748">
        <v>2.6274734000000001E-2</v>
      </c>
      <c r="BG41" s="748">
        <v>2.3088500000000001E-2</v>
      </c>
      <c r="BH41" s="748">
        <v>2.07566E-2</v>
      </c>
      <c r="BI41" s="748">
        <v>1.6844600000000001E-2</v>
      </c>
      <c r="BJ41" s="472">
        <v>1.5185799999999999E-2</v>
      </c>
      <c r="BK41" s="472">
        <v>1.56218E-2</v>
      </c>
      <c r="BL41" s="472">
        <v>1.7141E-2</v>
      </c>
      <c r="BM41" s="472">
        <v>2.3577000000000001E-2</v>
      </c>
      <c r="BN41" s="472">
        <v>2.6356000000000001E-2</v>
      </c>
      <c r="BO41" s="472">
        <v>2.9009199999999999E-2</v>
      </c>
      <c r="BP41" s="472">
        <v>2.9167499999999999E-2</v>
      </c>
      <c r="BQ41" s="472">
        <v>2.9990099999999999E-2</v>
      </c>
      <c r="BR41" s="472">
        <v>2.8800300000000001E-2</v>
      </c>
      <c r="BS41" s="472">
        <v>2.5370799999999999E-2</v>
      </c>
      <c r="BT41" s="472">
        <v>2.2633299999999999E-2</v>
      </c>
      <c r="BU41" s="472">
        <v>1.83316E-2</v>
      </c>
      <c r="BV41" s="472">
        <v>1.6538799999999999E-2</v>
      </c>
    </row>
    <row r="42" spans="1:74" ht="11.95" customHeight="1" x14ac:dyDescent="0.2">
      <c r="A42" s="273" t="s">
        <v>429</v>
      </c>
      <c r="B42" s="866" t="s">
        <v>1422</v>
      </c>
      <c r="C42" s="467">
        <v>2.9229018999999998E-2</v>
      </c>
      <c r="D42" s="467">
        <v>2.7343276E-2</v>
      </c>
      <c r="E42" s="467">
        <v>2.9229018999999998E-2</v>
      </c>
      <c r="F42" s="467">
        <v>2.8286148000000001E-2</v>
      </c>
      <c r="G42" s="467">
        <v>2.9229018999999998E-2</v>
      </c>
      <c r="H42" s="467">
        <v>2.8286148000000001E-2</v>
      </c>
      <c r="I42" s="467">
        <v>2.9229018999999998E-2</v>
      </c>
      <c r="J42" s="467">
        <v>2.9229018999999998E-2</v>
      </c>
      <c r="K42" s="467">
        <v>2.8286148000000001E-2</v>
      </c>
      <c r="L42" s="467">
        <v>2.9229018999999998E-2</v>
      </c>
      <c r="M42" s="467">
        <v>2.8286148000000001E-2</v>
      </c>
      <c r="N42" s="467">
        <v>2.9229018999999998E-2</v>
      </c>
      <c r="O42" s="467">
        <v>2.9226538999999999E-2</v>
      </c>
      <c r="P42" s="467">
        <v>2.6398163999999998E-2</v>
      </c>
      <c r="Q42" s="467">
        <v>2.9226538999999999E-2</v>
      </c>
      <c r="R42" s="467">
        <v>2.8283748000000001E-2</v>
      </c>
      <c r="S42" s="467">
        <v>2.9226538999999999E-2</v>
      </c>
      <c r="T42" s="467">
        <v>2.8283748000000001E-2</v>
      </c>
      <c r="U42" s="467">
        <v>2.9226538999999999E-2</v>
      </c>
      <c r="V42" s="467">
        <v>2.9226538999999999E-2</v>
      </c>
      <c r="W42" s="467">
        <v>2.8283748000000001E-2</v>
      </c>
      <c r="X42" s="467">
        <v>2.9226538999999999E-2</v>
      </c>
      <c r="Y42" s="467">
        <v>2.8283748000000001E-2</v>
      </c>
      <c r="Z42" s="467">
        <v>2.9226538999999999E-2</v>
      </c>
      <c r="AA42" s="467">
        <v>3.5882234999999998E-2</v>
      </c>
      <c r="AB42" s="467">
        <v>3.2409761000000002E-2</v>
      </c>
      <c r="AC42" s="467">
        <v>3.5882234999999998E-2</v>
      </c>
      <c r="AD42" s="467">
        <v>3.4724744000000002E-2</v>
      </c>
      <c r="AE42" s="467">
        <v>3.5882234999999998E-2</v>
      </c>
      <c r="AF42" s="467">
        <v>3.4724744000000002E-2</v>
      </c>
      <c r="AG42" s="467">
        <v>3.5882234999999998E-2</v>
      </c>
      <c r="AH42" s="467">
        <v>3.5882234999999998E-2</v>
      </c>
      <c r="AI42" s="467">
        <v>3.4724744000000002E-2</v>
      </c>
      <c r="AJ42" s="467">
        <v>3.5882234999999998E-2</v>
      </c>
      <c r="AK42" s="467">
        <v>3.4724744000000002E-2</v>
      </c>
      <c r="AL42" s="467">
        <v>3.5882234999999998E-2</v>
      </c>
      <c r="AM42" s="467">
        <v>3.8246567000000002E-2</v>
      </c>
      <c r="AN42" s="467">
        <v>3.4545286000000001E-2</v>
      </c>
      <c r="AO42" s="467">
        <v>3.8246567000000002E-2</v>
      </c>
      <c r="AP42" s="467">
        <v>3.7012807000000002E-2</v>
      </c>
      <c r="AQ42" s="467">
        <v>3.8246567000000002E-2</v>
      </c>
      <c r="AR42" s="467">
        <v>3.7012807000000002E-2</v>
      </c>
      <c r="AS42" s="467">
        <v>3.8246567000000002E-2</v>
      </c>
      <c r="AT42" s="467">
        <v>3.8246567000000002E-2</v>
      </c>
      <c r="AU42" s="467">
        <v>3.7012807000000002E-2</v>
      </c>
      <c r="AV42" s="467">
        <v>3.8246567000000002E-2</v>
      </c>
      <c r="AW42" s="467">
        <v>3.7012807000000002E-2</v>
      </c>
      <c r="AX42" s="467">
        <v>3.8246567000000002E-2</v>
      </c>
      <c r="AY42" s="467">
        <v>3.4064948999999997E-2</v>
      </c>
      <c r="AZ42" s="467">
        <v>3.1867210999999999E-2</v>
      </c>
      <c r="BA42" s="467">
        <v>3.4064948999999997E-2</v>
      </c>
      <c r="BB42" s="467">
        <v>3.2966080000000002E-2</v>
      </c>
      <c r="BC42" s="467">
        <v>3.4064948999999997E-2</v>
      </c>
      <c r="BD42" s="748">
        <v>3.2966080000000002E-2</v>
      </c>
      <c r="BE42" s="748">
        <v>3.4064948999999997E-2</v>
      </c>
      <c r="BF42" s="748">
        <v>3.4064948999999997E-2</v>
      </c>
      <c r="BG42" s="748">
        <v>3.7012799999999998E-2</v>
      </c>
      <c r="BH42" s="748">
        <v>3.8246599999999999E-2</v>
      </c>
      <c r="BI42" s="748">
        <v>3.7012799999999998E-2</v>
      </c>
      <c r="BJ42" s="472">
        <v>3.8246599999999999E-2</v>
      </c>
      <c r="BK42" s="472">
        <v>3.4064900000000002E-2</v>
      </c>
      <c r="BL42" s="472">
        <v>3.1867199999999998E-2</v>
      </c>
      <c r="BM42" s="472">
        <v>3.4064900000000002E-2</v>
      </c>
      <c r="BN42" s="472">
        <v>3.2966099999999998E-2</v>
      </c>
      <c r="BO42" s="472">
        <v>3.4064900000000002E-2</v>
      </c>
      <c r="BP42" s="472">
        <v>3.2966099999999998E-2</v>
      </c>
      <c r="BQ42" s="472">
        <v>3.4064900000000002E-2</v>
      </c>
      <c r="BR42" s="472">
        <v>3.4064900000000002E-2</v>
      </c>
      <c r="BS42" s="472">
        <v>3.7012799999999998E-2</v>
      </c>
      <c r="BT42" s="472">
        <v>3.8246599999999999E-2</v>
      </c>
      <c r="BU42" s="472">
        <v>3.7012799999999998E-2</v>
      </c>
      <c r="BV42" s="472">
        <v>3.8246599999999999E-2</v>
      </c>
    </row>
    <row r="43" spans="1:74" ht="11.95" customHeight="1" x14ac:dyDescent="0.2">
      <c r="A43" s="272"/>
      <c r="B43" s="317"/>
      <c r="C43" s="531"/>
      <c r="D43" s="531"/>
      <c r="E43" s="531"/>
      <c r="F43" s="531"/>
      <c r="G43" s="531"/>
      <c r="H43" s="531"/>
      <c r="I43" s="531"/>
      <c r="J43" s="531"/>
      <c r="K43" s="531"/>
      <c r="L43" s="531"/>
      <c r="M43" s="531"/>
      <c r="N43" s="531"/>
      <c r="O43" s="531"/>
      <c r="P43" s="531"/>
      <c r="Q43" s="531"/>
      <c r="R43" s="531"/>
      <c r="S43" s="531"/>
      <c r="T43" s="531"/>
      <c r="U43" s="531"/>
      <c r="V43" s="531"/>
      <c r="W43" s="531"/>
      <c r="X43" s="531"/>
      <c r="Y43" s="531"/>
      <c r="Z43" s="531"/>
      <c r="AA43" s="531"/>
      <c r="AB43" s="531"/>
      <c r="AC43" s="531"/>
      <c r="AD43" s="531"/>
      <c r="AE43" s="531"/>
      <c r="AF43" s="531"/>
      <c r="AG43" s="531"/>
      <c r="AH43" s="531"/>
      <c r="AI43" s="531"/>
      <c r="AJ43" s="531"/>
      <c r="AK43" s="531"/>
      <c r="AL43" s="531"/>
      <c r="AM43" s="531"/>
      <c r="AN43" s="531"/>
      <c r="AO43" s="531"/>
      <c r="AP43" s="531"/>
      <c r="AQ43" s="531"/>
      <c r="AR43" s="531"/>
      <c r="AS43" s="531"/>
      <c r="AT43" s="531"/>
      <c r="AU43" s="531"/>
      <c r="AV43" s="531"/>
      <c r="AW43" s="531"/>
      <c r="AX43" s="531"/>
      <c r="AY43" s="531"/>
      <c r="AZ43" s="531"/>
      <c r="BA43" s="531"/>
      <c r="BB43" s="531"/>
      <c r="BC43" s="531"/>
      <c r="BD43" s="804"/>
      <c r="BE43" s="804"/>
      <c r="BF43" s="804"/>
      <c r="BG43" s="804"/>
      <c r="BH43" s="804"/>
      <c r="BI43" s="804"/>
      <c r="BJ43" s="527"/>
      <c r="BK43" s="527"/>
      <c r="BL43" s="527"/>
      <c r="BM43" s="527"/>
      <c r="BN43" s="527"/>
      <c r="BO43" s="527"/>
      <c r="BP43" s="527"/>
      <c r="BQ43" s="527"/>
      <c r="BR43" s="527"/>
      <c r="BS43" s="527"/>
      <c r="BT43" s="527"/>
      <c r="BU43" s="527"/>
      <c r="BV43" s="527"/>
    </row>
    <row r="44" spans="1:74" s="93" customFormat="1" ht="11.95" customHeight="1" x14ac:dyDescent="0.2">
      <c r="A44" s="537" t="s">
        <v>200</v>
      </c>
      <c r="B44" s="535" t="s">
        <v>1404</v>
      </c>
      <c r="C44" s="112">
        <v>0.11973096583999999</v>
      </c>
      <c r="D44" s="112">
        <v>0.11470028031</v>
      </c>
      <c r="E44" s="112">
        <v>0.10329145570999999</v>
      </c>
      <c r="F44" s="112">
        <v>8.1200430357000003E-2</v>
      </c>
      <c r="G44" s="112">
        <v>0.10473617648</v>
      </c>
      <c r="H44" s="112">
        <v>0.12137343315</v>
      </c>
      <c r="I44" s="112">
        <v>0.12084192451</v>
      </c>
      <c r="J44" s="112">
        <v>0.11860935311</v>
      </c>
      <c r="K44" s="112">
        <v>0.11926514598</v>
      </c>
      <c r="L44" s="112">
        <v>0.11142250623</v>
      </c>
      <c r="M44" s="112">
        <v>0.11674912669</v>
      </c>
      <c r="N44" s="112">
        <v>0.12351524209</v>
      </c>
      <c r="O44" s="112">
        <v>0.10190992040999999</v>
      </c>
      <c r="P44" s="112">
        <v>0.10084932368000001</v>
      </c>
      <c r="Q44" s="112">
        <v>0.12537760617999999</v>
      </c>
      <c r="R44" s="112">
        <v>0.12021511074000001</v>
      </c>
      <c r="S44" s="112">
        <v>0.13359240863999999</v>
      </c>
      <c r="T44" s="112">
        <v>0.12845406738000001</v>
      </c>
      <c r="U44" s="112">
        <v>0.13059915235</v>
      </c>
      <c r="V44" s="112">
        <v>0.13160538109</v>
      </c>
      <c r="W44" s="112">
        <v>0.12042510870000001</v>
      </c>
      <c r="X44" s="112">
        <v>0.13856459617</v>
      </c>
      <c r="Y44" s="112">
        <v>0.13196145059</v>
      </c>
      <c r="Z44" s="112">
        <v>0.13240878368</v>
      </c>
      <c r="AA44" s="112">
        <v>0.11774947854999999</v>
      </c>
      <c r="AB44" s="112">
        <v>0.11113875703999999</v>
      </c>
      <c r="AC44" s="112">
        <v>0.13272038711</v>
      </c>
      <c r="AD44" s="112">
        <v>0.12708820151</v>
      </c>
      <c r="AE44" s="112">
        <v>0.13402123101999999</v>
      </c>
      <c r="AF44" s="112">
        <v>0.13916720659000001</v>
      </c>
      <c r="AG44" s="112">
        <v>0.13162209975</v>
      </c>
      <c r="AH44" s="112">
        <v>0.14098988636000001</v>
      </c>
      <c r="AI44" s="112">
        <v>0.12806010209999999</v>
      </c>
      <c r="AJ44" s="112">
        <v>0.14165578005000001</v>
      </c>
      <c r="AK44" s="112">
        <v>0.13462154076999999</v>
      </c>
      <c r="AL44" s="112">
        <v>0.13430510486</v>
      </c>
      <c r="AM44" s="112">
        <v>0.13504312661000001</v>
      </c>
      <c r="AN44" s="112">
        <v>0.12373177757999999</v>
      </c>
      <c r="AO44" s="112">
        <v>0.14826401478000001</v>
      </c>
      <c r="AP44" s="112">
        <v>0.13810862387</v>
      </c>
      <c r="AQ44" s="112">
        <v>0.16120609629999999</v>
      </c>
      <c r="AR44" s="112">
        <v>0.15766304949000001</v>
      </c>
      <c r="AS44" s="112">
        <v>0.14865324393000001</v>
      </c>
      <c r="AT44" s="112">
        <v>0.16124601621000001</v>
      </c>
      <c r="AU44" s="112">
        <v>0.15102828908999999</v>
      </c>
      <c r="AV44" s="112">
        <v>0.15884381967</v>
      </c>
      <c r="AW44" s="112">
        <v>0.1451279456</v>
      </c>
      <c r="AX44" s="112">
        <v>0.15641612347</v>
      </c>
      <c r="AY44" s="112">
        <v>0.13956571647999999</v>
      </c>
      <c r="AZ44" s="112">
        <v>0.14851369971</v>
      </c>
      <c r="BA44" s="112">
        <v>0.15543666172000001</v>
      </c>
      <c r="BB44" s="112">
        <v>0.14973219198000001</v>
      </c>
      <c r="BC44" s="112">
        <v>0.16471161500000001</v>
      </c>
      <c r="BD44" s="802">
        <v>0.15994133388000001</v>
      </c>
      <c r="BE44" s="802">
        <v>0.17144171987000001</v>
      </c>
      <c r="BF44" s="802">
        <v>0.16483779148</v>
      </c>
      <c r="BG44" s="802">
        <v>0.15730850661000001</v>
      </c>
      <c r="BH44" s="802">
        <v>0.16337255815999999</v>
      </c>
      <c r="BI44" s="802">
        <v>0.15166390363999999</v>
      </c>
      <c r="BJ44" s="536">
        <v>0.1588088</v>
      </c>
      <c r="BK44" s="536">
        <v>0.1479692</v>
      </c>
      <c r="BL44" s="536">
        <v>0.13971030000000001</v>
      </c>
      <c r="BM44" s="536">
        <v>0.15829009999999999</v>
      </c>
      <c r="BN44" s="536">
        <v>0.1510446</v>
      </c>
      <c r="BO44" s="536">
        <v>0.1686568</v>
      </c>
      <c r="BP44" s="536">
        <v>0.16096540000000001</v>
      </c>
      <c r="BQ44" s="536">
        <v>0.16728009999999999</v>
      </c>
      <c r="BR44" s="536">
        <v>0.16640199999999999</v>
      </c>
      <c r="BS44" s="536">
        <v>0.15655240000000001</v>
      </c>
      <c r="BT44" s="536">
        <v>0.16494400000000001</v>
      </c>
      <c r="BU44" s="536">
        <v>0.1606804</v>
      </c>
      <c r="BV44" s="536">
        <v>0.16457189999999999</v>
      </c>
    </row>
    <row r="45" spans="1:74" ht="11.95" customHeight="1" x14ac:dyDescent="0.2">
      <c r="A45" s="272" t="s">
        <v>773</v>
      </c>
      <c r="B45" s="866" t="s">
        <v>1418</v>
      </c>
      <c r="C45" s="467">
        <v>2.4692929575000001E-2</v>
      </c>
      <c r="D45" s="467">
        <v>2.7480997367999999E-2</v>
      </c>
      <c r="E45" s="467">
        <v>2.7244589826999999E-2</v>
      </c>
      <c r="F45" s="467">
        <v>2.7313573930000001E-2</v>
      </c>
      <c r="G45" s="467">
        <v>2.6920782221E-2</v>
      </c>
      <c r="H45" s="467">
        <v>3.1676599876000001E-2</v>
      </c>
      <c r="I45" s="467">
        <v>3.1376474223000002E-2</v>
      </c>
      <c r="J45" s="467">
        <v>3.0120608478000001E-2</v>
      </c>
      <c r="K45" s="467">
        <v>3.1482660454E-2</v>
      </c>
      <c r="L45" s="467">
        <v>2.7126125123999999E-2</v>
      </c>
      <c r="M45" s="467">
        <v>3.0205757789E-2</v>
      </c>
      <c r="N45" s="467">
        <v>3.5459701938E-2</v>
      </c>
      <c r="O45" s="467">
        <v>2.3441945020999999E-2</v>
      </c>
      <c r="P45" s="467">
        <v>2.7083939519000001E-2</v>
      </c>
      <c r="Q45" s="467">
        <v>3.2624426555000002E-2</v>
      </c>
      <c r="R45" s="467">
        <v>3.2622070727999997E-2</v>
      </c>
      <c r="S45" s="467">
        <v>3.4551960261999998E-2</v>
      </c>
      <c r="T45" s="467">
        <v>3.1392969812000002E-2</v>
      </c>
      <c r="U45" s="467">
        <v>3.0728590723E-2</v>
      </c>
      <c r="V45" s="467">
        <v>3.4722958347000003E-2</v>
      </c>
      <c r="W45" s="467">
        <v>2.8892155172999999E-2</v>
      </c>
      <c r="X45" s="467">
        <v>3.7445940679999998E-2</v>
      </c>
      <c r="Y45" s="467">
        <v>3.5847238954000001E-2</v>
      </c>
      <c r="Z45" s="467">
        <v>3.7052519281E-2</v>
      </c>
      <c r="AA45" s="467">
        <v>3.1295586696000001E-2</v>
      </c>
      <c r="AB45" s="467">
        <v>3.0563466760000001E-2</v>
      </c>
      <c r="AC45" s="467">
        <v>3.7204449894E-2</v>
      </c>
      <c r="AD45" s="467">
        <v>3.7976023608000002E-2</v>
      </c>
      <c r="AE45" s="467">
        <v>3.7220423065000001E-2</v>
      </c>
      <c r="AF45" s="467">
        <v>4.2690898263000002E-2</v>
      </c>
      <c r="AG45" s="467">
        <v>3.8082709947999997E-2</v>
      </c>
      <c r="AH45" s="467">
        <v>4.1901542648000001E-2</v>
      </c>
      <c r="AI45" s="467">
        <v>3.8419115766000003E-2</v>
      </c>
      <c r="AJ45" s="467">
        <v>4.3662446087999997E-2</v>
      </c>
      <c r="AK45" s="467">
        <v>4.0525326464999997E-2</v>
      </c>
      <c r="AL45" s="467">
        <v>4.2173933173999999E-2</v>
      </c>
      <c r="AM45" s="467">
        <v>4.4645181875000002E-2</v>
      </c>
      <c r="AN45" s="467">
        <v>4.2885108834999998E-2</v>
      </c>
      <c r="AO45" s="467">
        <v>5.1505184012000001E-2</v>
      </c>
      <c r="AP45" s="467">
        <v>4.8101870120000001E-2</v>
      </c>
      <c r="AQ45" s="467">
        <v>6.4170593166999995E-2</v>
      </c>
      <c r="AR45" s="467">
        <v>6.0559066561999997E-2</v>
      </c>
      <c r="AS45" s="467">
        <v>5.3738973749000003E-2</v>
      </c>
      <c r="AT45" s="467">
        <v>6.0734540215E-2</v>
      </c>
      <c r="AU45" s="467">
        <v>6.0538793237000003E-2</v>
      </c>
      <c r="AV45" s="467">
        <v>5.9065284239000003E-2</v>
      </c>
      <c r="AW45" s="467">
        <v>5.1339770074E-2</v>
      </c>
      <c r="AX45" s="467">
        <v>6.3211621250000002E-2</v>
      </c>
      <c r="AY45" s="467">
        <v>5.4089585008999998E-2</v>
      </c>
      <c r="AZ45" s="467">
        <v>6.1379436051999997E-2</v>
      </c>
      <c r="BA45" s="467">
        <v>6.1758786184999998E-2</v>
      </c>
      <c r="BB45" s="467">
        <v>6.3443442884000001E-2</v>
      </c>
      <c r="BC45" s="467">
        <v>6.1874364878E-2</v>
      </c>
      <c r="BD45" s="748">
        <v>6.7863950111999999E-2</v>
      </c>
      <c r="BE45" s="748">
        <v>7.2354524027000003E-2</v>
      </c>
      <c r="BF45" s="748">
        <v>6.6045073735000001E-2</v>
      </c>
      <c r="BG45" s="748">
        <v>6.4318341299999998E-2</v>
      </c>
      <c r="BH45" s="748">
        <v>6.2094721294000003E-2</v>
      </c>
      <c r="BI45" s="748">
        <v>6.1673455389000001E-2</v>
      </c>
      <c r="BJ45" s="472">
        <v>6.4674099999999998E-2</v>
      </c>
      <c r="BK45" s="472">
        <v>5.9972400000000002E-2</v>
      </c>
      <c r="BL45" s="472">
        <v>5.7864800000000001E-2</v>
      </c>
      <c r="BM45" s="472">
        <v>6.4675499999999997E-2</v>
      </c>
      <c r="BN45" s="472">
        <v>6.2944899999999998E-2</v>
      </c>
      <c r="BO45" s="472">
        <v>6.7643499999999995E-2</v>
      </c>
      <c r="BP45" s="472">
        <v>6.7162700000000006E-2</v>
      </c>
      <c r="BQ45" s="472">
        <v>6.7826200000000003E-2</v>
      </c>
      <c r="BR45" s="472">
        <v>6.86417E-2</v>
      </c>
      <c r="BS45" s="472">
        <v>6.4297599999999996E-2</v>
      </c>
      <c r="BT45" s="472">
        <v>6.7698400000000006E-2</v>
      </c>
      <c r="BU45" s="472">
        <v>6.6028100000000006E-2</v>
      </c>
      <c r="BV45" s="472">
        <v>7.0634199999999994E-2</v>
      </c>
    </row>
    <row r="46" spans="1:74" ht="11.95" customHeight="1" x14ac:dyDescent="0.2">
      <c r="A46" s="861" t="s">
        <v>199</v>
      </c>
      <c r="B46" s="867" t="s">
        <v>1072</v>
      </c>
      <c r="C46" s="862">
        <v>9.5038036265E-2</v>
      </c>
      <c r="D46" s="862">
        <v>8.7219282942000001E-2</v>
      </c>
      <c r="E46" s="862">
        <v>7.6046865879000003E-2</v>
      </c>
      <c r="F46" s="862">
        <v>5.3886856427000002E-2</v>
      </c>
      <c r="G46" s="862">
        <v>7.7815394260000004E-2</v>
      </c>
      <c r="H46" s="862">
        <v>8.9696833273000001E-2</v>
      </c>
      <c r="I46" s="862">
        <v>8.9465450286999995E-2</v>
      </c>
      <c r="J46" s="862">
        <v>8.8488744637000002E-2</v>
      </c>
      <c r="K46" s="862">
        <v>8.7782485524000003E-2</v>
      </c>
      <c r="L46" s="862">
        <v>8.4296381104999998E-2</v>
      </c>
      <c r="M46" s="862">
        <v>8.6543368901999998E-2</v>
      </c>
      <c r="N46" s="862">
        <v>8.8055540151000006E-2</v>
      </c>
      <c r="O46" s="862">
        <v>7.8467975393000003E-2</v>
      </c>
      <c r="P46" s="862">
        <v>7.3765384158999997E-2</v>
      </c>
      <c r="Q46" s="862">
        <v>9.2753179628000004E-2</v>
      </c>
      <c r="R46" s="862">
        <v>8.7593040011999995E-2</v>
      </c>
      <c r="S46" s="862">
        <v>9.9040448375999998E-2</v>
      </c>
      <c r="T46" s="862">
        <v>9.7061097572999994E-2</v>
      </c>
      <c r="U46" s="862">
        <v>9.9870561630999999E-2</v>
      </c>
      <c r="V46" s="862">
        <v>9.6882422743999996E-2</v>
      </c>
      <c r="W46" s="862">
        <v>9.1532953521999999E-2</v>
      </c>
      <c r="X46" s="862">
        <v>0.10111865549</v>
      </c>
      <c r="Y46" s="862">
        <v>9.6114211633999996E-2</v>
      </c>
      <c r="Z46" s="862">
        <v>9.5356264396999998E-2</v>
      </c>
      <c r="AA46" s="862">
        <v>8.6453891850999998E-2</v>
      </c>
      <c r="AB46" s="862">
        <v>8.0575290282000001E-2</v>
      </c>
      <c r="AC46" s="862">
        <v>9.5515937214999999E-2</v>
      </c>
      <c r="AD46" s="862">
        <v>8.9112177899E-2</v>
      </c>
      <c r="AE46" s="862">
        <v>9.6800807958999993E-2</v>
      </c>
      <c r="AF46" s="862">
        <v>9.6476308326000002E-2</v>
      </c>
      <c r="AG46" s="862">
        <v>9.3539389804000006E-2</v>
      </c>
      <c r="AH46" s="862">
        <v>9.9088343708000001E-2</v>
      </c>
      <c r="AI46" s="862">
        <v>8.9640986334E-2</v>
      </c>
      <c r="AJ46" s="862">
        <v>9.7993333964000007E-2</v>
      </c>
      <c r="AK46" s="862">
        <v>9.4096214307000006E-2</v>
      </c>
      <c r="AL46" s="862">
        <v>9.2131171681999996E-2</v>
      </c>
      <c r="AM46" s="862">
        <v>9.0397944736000005E-2</v>
      </c>
      <c r="AN46" s="862">
        <v>8.0846668745999994E-2</v>
      </c>
      <c r="AO46" s="862">
        <v>9.6758830769999998E-2</v>
      </c>
      <c r="AP46" s="862">
        <v>9.0006753746999998E-2</v>
      </c>
      <c r="AQ46" s="862">
        <v>9.7035503132999995E-2</v>
      </c>
      <c r="AR46" s="862">
        <v>9.7103982924000007E-2</v>
      </c>
      <c r="AS46" s="862">
        <v>9.4914270179999996E-2</v>
      </c>
      <c r="AT46" s="862">
        <v>0.100511476</v>
      </c>
      <c r="AU46" s="862">
        <v>9.0489495855999996E-2</v>
      </c>
      <c r="AV46" s="862">
        <v>9.9778535429000004E-2</v>
      </c>
      <c r="AW46" s="862">
        <v>9.3788175520999995E-2</v>
      </c>
      <c r="AX46" s="862">
        <v>9.3204502223000002E-2</v>
      </c>
      <c r="AY46" s="862">
        <v>8.5476131474000003E-2</v>
      </c>
      <c r="AZ46" s="862">
        <v>8.7134263653999997E-2</v>
      </c>
      <c r="BA46" s="862">
        <v>9.3677875534000005E-2</v>
      </c>
      <c r="BB46" s="862">
        <v>8.6288749097000003E-2</v>
      </c>
      <c r="BC46" s="862">
        <v>0.10283725012</v>
      </c>
      <c r="BD46" s="863">
        <v>9.2077383767999996E-2</v>
      </c>
      <c r="BE46" s="863">
        <v>9.9087195848000006E-2</v>
      </c>
      <c r="BF46" s="863">
        <v>9.8792717747999997E-2</v>
      </c>
      <c r="BG46" s="863">
        <v>9.2990165304999997E-2</v>
      </c>
      <c r="BH46" s="863">
        <v>0.10127783687</v>
      </c>
      <c r="BI46" s="863">
        <v>8.9990448247000004E-2</v>
      </c>
      <c r="BJ46" s="864">
        <v>9.4134700000000002E-2</v>
      </c>
      <c r="BK46" s="864">
        <v>8.79968E-2</v>
      </c>
      <c r="BL46" s="864">
        <v>8.1845399999999999E-2</v>
      </c>
      <c r="BM46" s="864">
        <v>9.3614600000000006E-2</v>
      </c>
      <c r="BN46" s="864">
        <v>8.8099700000000003E-2</v>
      </c>
      <c r="BO46" s="864">
        <v>0.1010133</v>
      </c>
      <c r="BP46" s="864">
        <v>9.3802700000000003E-2</v>
      </c>
      <c r="BQ46" s="864">
        <v>9.9453899999999998E-2</v>
      </c>
      <c r="BR46" s="864">
        <v>9.7760200000000005E-2</v>
      </c>
      <c r="BS46" s="864">
        <v>9.2254799999999998E-2</v>
      </c>
      <c r="BT46" s="864">
        <v>9.7245600000000001E-2</v>
      </c>
      <c r="BU46" s="864">
        <v>9.4652299999999995E-2</v>
      </c>
      <c r="BV46" s="864">
        <v>9.3937699999999999E-2</v>
      </c>
    </row>
    <row r="47" spans="1:74" s="325" customFormat="1" ht="14.3" x14ac:dyDescent="0.25">
      <c r="A47" s="327"/>
      <c r="B47" s="1107" t="s">
        <v>1480</v>
      </c>
      <c r="C47" s="1107"/>
      <c r="D47" s="1107"/>
      <c r="E47" s="1107"/>
      <c r="F47" s="1107"/>
      <c r="G47" s="1107"/>
      <c r="H47" s="1107"/>
      <c r="I47" s="1107"/>
      <c r="J47" s="1107"/>
      <c r="K47" s="1107"/>
      <c r="L47" s="1107"/>
      <c r="M47" s="1107"/>
      <c r="N47" s="1107"/>
      <c r="O47" s="1107"/>
      <c r="P47" s="1107"/>
      <c r="Q47" s="1107"/>
      <c r="R47" s="911"/>
      <c r="S47" s="337"/>
      <c r="T47" s="337"/>
      <c r="U47" s="337"/>
      <c r="V47" s="337"/>
      <c r="W47" s="337"/>
      <c r="X47" s="337"/>
      <c r="Y47" s="337"/>
      <c r="Z47" s="337"/>
      <c r="AA47" s="337"/>
      <c r="AB47" s="337"/>
      <c r="AC47" s="338"/>
      <c r="AD47" s="338"/>
      <c r="AE47" s="338"/>
      <c r="AF47" s="338"/>
      <c r="AG47" s="338"/>
      <c r="AH47" s="338"/>
      <c r="AI47" s="338"/>
      <c r="AJ47" s="338"/>
      <c r="AK47" s="338"/>
      <c r="AL47" s="338"/>
      <c r="AM47" s="338"/>
      <c r="AN47" s="338"/>
      <c r="AO47" s="338"/>
      <c r="AP47" s="338"/>
      <c r="AQ47" s="338"/>
      <c r="AR47" s="338"/>
      <c r="AS47" s="338"/>
      <c r="AT47" s="338"/>
      <c r="AU47" s="338"/>
      <c r="AV47" s="338"/>
      <c r="AW47" s="338"/>
      <c r="AX47" s="338"/>
      <c r="AY47" s="338"/>
      <c r="AZ47" s="338"/>
      <c r="BA47" s="338"/>
      <c r="BB47" s="338"/>
      <c r="BC47" s="338"/>
      <c r="BD47" s="791"/>
      <c r="BE47" s="791"/>
      <c r="BF47" s="791"/>
      <c r="BG47" s="791"/>
      <c r="BH47" s="791"/>
      <c r="BI47" s="791"/>
      <c r="BJ47" s="338"/>
      <c r="BK47" s="338"/>
      <c r="BL47" s="338"/>
      <c r="BM47" s="338"/>
      <c r="BN47" s="338"/>
      <c r="BO47" s="338"/>
      <c r="BP47" s="338"/>
      <c r="BQ47" s="338"/>
      <c r="BR47" s="338"/>
      <c r="BS47" s="338"/>
      <c r="BT47" s="338"/>
      <c r="BU47" s="338"/>
      <c r="BV47" s="338"/>
    </row>
    <row r="48" spans="1:74" s="276" customFormat="1" ht="24.1" customHeight="1" x14ac:dyDescent="0.2">
      <c r="A48" s="274"/>
      <c r="B48" s="1104" t="s">
        <v>1481</v>
      </c>
      <c r="C48" s="1106"/>
      <c r="D48" s="1106"/>
      <c r="E48" s="1106"/>
      <c r="F48" s="1106"/>
      <c r="G48" s="1106"/>
      <c r="H48" s="1106"/>
      <c r="I48" s="1106"/>
      <c r="J48" s="1106"/>
      <c r="K48" s="1106"/>
      <c r="L48" s="1106"/>
      <c r="M48" s="1106"/>
      <c r="N48" s="1106"/>
      <c r="O48" s="1106"/>
      <c r="P48" s="1106"/>
      <c r="Q48" s="1106"/>
      <c r="R48" s="875"/>
      <c r="S48" s="275"/>
      <c r="T48" s="275"/>
      <c r="U48" s="275"/>
      <c r="V48" s="275"/>
      <c r="W48" s="275"/>
      <c r="X48" s="275"/>
      <c r="Y48" s="275"/>
      <c r="Z48" s="275"/>
      <c r="AA48" s="275"/>
      <c r="AB48" s="275"/>
      <c r="AC48" s="275"/>
      <c r="AD48" s="275"/>
      <c r="AE48" s="275"/>
      <c r="AF48" s="275"/>
      <c r="AG48" s="275"/>
      <c r="AH48" s="275"/>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802"/>
      <c r="BE48" s="802"/>
      <c r="BF48" s="802"/>
      <c r="BG48" s="802"/>
      <c r="BH48" s="802"/>
      <c r="BI48" s="802"/>
      <c r="BJ48" s="112"/>
      <c r="BK48" s="112"/>
      <c r="BL48" s="112"/>
      <c r="BM48" s="112"/>
      <c r="BN48" s="112"/>
      <c r="BO48" s="112"/>
      <c r="BP48" s="112"/>
      <c r="BQ48" s="112"/>
      <c r="BR48" s="112"/>
      <c r="BS48" s="112"/>
      <c r="BT48" s="275"/>
      <c r="BU48" s="275"/>
      <c r="BV48" s="275"/>
    </row>
    <row r="49" spans="1:74" s="276" customFormat="1" ht="11.95" customHeight="1" x14ac:dyDescent="0.2">
      <c r="A49" s="274"/>
      <c r="B49" s="1106" t="s">
        <v>1482</v>
      </c>
      <c r="C49" s="1106"/>
      <c r="D49" s="1106"/>
      <c r="E49" s="1106"/>
      <c r="F49" s="1106"/>
      <c r="G49" s="1106"/>
      <c r="H49" s="1106"/>
      <c r="I49" s="1106"/>
      <c r="J49" s="1106"/>
      <c r="K49" s="1106"/>
      <c r="L49" s="1106"/>
      <c r="M49" s="1106"/>
      <c r="N49" s="1106"/>
      <c r="O49" s="1106"/>
      <c r="P49" s="1106"/>
      <c r="Q49" s="1106"/>
      <c r="R49" s="875"/>
      <c r="S49" s="275"/>
      <c r="T49" s="275"/>
      <c r="U49" s="275"/>
      <c r="V49" s="275"/>
      <c r="W49" s="275"/>
      <c r="X49" s="275"/>
      <c r="Y49" s="275"/>
      <c r="Z49" s="275"/>
      <c r="AA49" s="275"/>
      <c r="AB49" s="275"/>
      <c r="AC49" s="275"/>
      <c r="AD49" s="275"/>
      <c r="AE49" s="275"/>
      <c r="AF49" s="275"/>
      <c r="AG49" s="275"/>
      <c r="AH49" s="275"/>
      <c r="AI49" s="275"/>
      <c r="AJ49" s="275"/>
      <c r="AK49" s="275"/>
      <c r="AL49" s="275"/>
      <c r="AM49" s="352"/>
      <c r="AN49" s="352"/>
      <c r="AO49" s="352"/>
      <c r="AP49" s="352"/>
      <c r="AQ49" s="352"/>
      <c r="AR49" s="352"/>
      <c r="AS49" s="352"/>
      <c r="AT49" s="352"/>
      <c r="AU49" s="352"/>
      <c r="AV49" s="352"/>
      <c r="AW49" s="352"/>
      <c r="AX49" s="352"/>
      <c r="AY49" s="352"/>
      <c r="AZ49" s="352"/>
      <c r="BA49" s="352"/>
      <c r="BB49" s="352"/>
      <c r="BC49" s="352"/>
      <c r="BD49" s="806"/>
      <c r="BE49" s="806"/>
      <c r="BF49" s="806"/>
      <c r="BG49" s="806"/>
      <c r="BH49" s="806"/>
      <c r="BI49" s="806"/>
      <c r="BJ49" s="352"/>
      <c r="BK49" s="352"/>
      <c r="BL49" s="352"/>
      <c r="BM49" s="352"/>
      <c r="BN49" s="352"/>
      <c r="BO49" s="352"/>
      <c r="BP49" s="352"/>
      <c r="BQ49" s="352"/>
      <c r="BR49" s="352"/>
      <c r="BS49" s="352"/>
      <c r="BT49" s="275"/>
      <c r="BU49" s="275"/>
      <c r="BV49" s="275"/>
    </row>
    <row r="50" spans="1:74" s="276" customFormat="1" ht="11.95" customHeight="1" x14ac:dyDescent="0.2">
      <c r="A50" s="274"/>
      <c r="B50" s="1106" t="s">
        <v>1483</v>
      </c>
      <c r="C50" s="1106"/>
      <c r="D50" s="1106"/>
      <c r="E50" s="1106"/>
      <c r="F50" s="1106"/>
      <c r="G50" s="1106"/>
      <c r="H50" s="1106"/>
      <c r="I50" s="1106"/>
      <c r="J50" s="1106"/>
      <c r="K50" s="1106"/>
      <c r="L50" s="1106"/>
      <c r="M50" s="1106"/>
      <c r="N50" s="1106"/>
      <c r="O50" s="1106"/>
      <c r="P50" s="1106"/>
      <c r="Q50" s="1106"/>
      <c r="R50" s="911"/>
      <c r="S50" s="275"/>
      <c r="T50" s="275"/>
      <c r="U50" s="275"/>
      <c r="V50" s="275"/>
      <c r="W50" s="275"/>
      <c r="X50" s="275"/>
      <c r="Y50" s="275"/>
      <c r="Z50" s="275"/>
      <c r="AA50" s="275"/>
      <c r="AB50" s="275"/>
      <c r="AC50" s="275"/>
      <c r="AD50" s="275"/>
      <c r="AE50" s="275"/>
      <c r="AF50" s="275"/>
      <c r="AG50" s="275"/>
      <c r="AH50" s="275"/>
      <c r="AI50" s="275"/>
      <c r="AJ50" s="275"/>
      <c r="AK50" s="275"/>
      <c r="AL50" s="275"/>
      <c r="AM50" s="112"/>
      <c r="AN50" s="112"/>
      <c r="AO50" s="112"/>
      <c r="AP50" s="112"/>
      <c r="AQ50" s="112"/>
      <c r="AR50" s="112"/>
      <c r="AS50" s="112"/>
      <c r="AT50" s="112"/>
      <c r="AU50" s="112"/>
      <c r="AV50" s="112"/>
      <c r="AW50" s="112"/>
      <c r="AX50" s="112"/>
      <c r="AY50" s="112"/>
      <c r="AZ50" s="112"/>
      <c r="BA50" s="112"/>
      <c r="BB50" s="112"/>
      <c r="BC50" s="112"/>
      <c r="BD50" s="802"/>
      <c r="BE50" s="802"/>
      <c r="BF50" s="802"/>
      <c r="BG50" s="802"/>
      <c r="BH50" s="802"/>
      <c r="BI50" s="802"/>
      <c r="BJ50" s="112"/>
      <c r="BK50" s="112"/>
      <c r="BL50" s="112"/>
      <c r="BM50" s="112"/>
      <c r="BN50" s="112"/>
      <c r="BO50" s="112"/>
      <c r="BP50" s="112"/>
      <c r="BQ50" s="112"/>
      <c r="BR50" s="112"/>
      <c r="BS50" s="112"/>
      <c r="BT50" s="275"/>
      <c r="BU50" s="275"/>
      <c r="BV50" s="275"/>
    </row>
    <row r="51" spans="1:74" s="276" customFormat="1" ht="20.350000000000001" customHeight="1" x14ac:dyDescent="0.2">
      <c r="A51" s="274"/>
      <c r="B51" s="1104" t="s">
        <v>1484</v>
      </c>
      <c r="C51" s="1105"/>
      <c r="D51" s="1105"/>
      <c r="E51" s="1105"/>
      <c r="F51" s="1105"/>
      <c r="G51" s="1105"/>
      <c r="H51" s="1105"/>
      <c r="I51" s="1105"/>
      <c r="J51" s="1105"/>
      <c r="K51" s="1105"/>
      <c r="L51" s="1105"/>
      <c r="M51" s="1105"/>
      <c r="N51" s="1105"/>
      <c r="O51" s="1105"/>
      <c r="P51" s="1105"/>
      <c r="Q51" s="1105"/>
      <c r="R51" s="911"/>
      <c r="S51" s="277"/>
      <c r="T51" s="277"/>
      <c r="U51" s="277"/>
      <c r="V51" s="277"/>
      <c r="W51" s="277"/>
      <c r="X51" s="277"/>
      <c r="Y51" s="277"/>
      <c r="Z51" s="277"/>
      <c r="AA51" s="277"/>
      <c r="AB51" s="277"/>
      <c r="AC51" s="277"/>
      <c r="AD51" s="277"/>
      <c r="AE51" s="277"/>
      <c r="AF51" s="277"/>
      <c r="AG51" s="277"/>
      <c r="AH51" s="277"/>
      <c r="AI51" s="277"/>
      <c r="AJ51" s="277"/>
      <c r="AK51" s="277"/>
      <c r="AL51" s="277"/>
      <c r="AM51" s="112"/>
      <c r="AN51" s="112"/>
      <c r="AO51" s="112"/>
      <c r="AP51" s="112"/>
      <c r="AQ51" s="112"/>
      <c r="AR51" s="112"/>
      <c r="AS51" s="112"/>
      <c r="AT51" s="112"/>
      <c r="AU51" s="112"/>
      <c r="AV51" s="112"/>
      <c r="AW51" s="112"/>
      <c r="AX51" s="112"/>
      <c r="AY51" s="112"/>
      <c r="AZ51" s="112"/>
      <c r="BA51" s="112"/>
      <c r="BB51" s="112"/>
      <c r="BC51" s="112"/>
      <c r="BD51" s="802"/>
      <c r="BE51" s="802"/>
      <c r="BF51" s="802"/>
      <c r="BG51" s="802"/>
      <c r="BH51" s="802"/>
      <c r="BI51" s="802"/>
      <c r="BJ51" s="112"/>
      <c r="BK51" s="112"/>
      <c r="BL51" s="112"/>
      <c r="BM51" s="112"/>
      <c r="BN51" s="112"/>
      <c r="BO51" s="112"/>
      <c r="BP51" s="112"/>
      <c r="BQ51" s="112"/>
      <c r="BR51" s="112"/>
      <c r="BS51" s="112"/>
      <c r="BT51" s="277"/>
      <c r="BU51" s="277"/>
      <c r="BV51" s="277"/>
    </row>
    <row r="52" spans="1:74" s="276" customFormat="1" ht="11.95" customHeight="1" x14ac:dyDescent="0.2">
      <c r="A52" s="274"/>
      <c r="B52" s="1106" t="s">
        <v>1485</v>
      </c>
      <c r="C52" s="1106"/>
      <c r="D52" s="1106"/>
      <c r="E52" s="1106"/>
      <c r="F52" s="1106"/>
      <c r="G52" s="1106"/>
      <c r="H52" s="1106"/>
      <c r="I52" s="1106"/>
      <c r="J52" s="1106"/>
      <c r="K52" s="1106"/>
      <c r="L52" s="1106"/>
      <c r="M52" s="1106"/>
      <c r="N52" s="1106"/>
      <c r="O52" s="1106"/>
      <c r="P52" s="1106"/>
      <c r="Q52" s="1106"/>
      <c r="R52" s="911"/>
      <c r="S52" s="277"/>
      <c r="T52" s="277"/>
      <c r="U52" s="277"/>
      <c r="V52" s="277"/>
      <c r="W52" s="277"/>
      <c r="X52" s="277"/>
      <c r="Y52" s="277"/>
      <c r="Z52" s="277"/>
      <c r="AA52" s="277"/>
      <c r="AB52" s="277"/>
      <c r="AC52" s="277"/>
      <c r="AD52" s="277"/>
      <c r="AE52" s="277"/>
      <c r="AF52" s="277"/>
      <c r="AG52" s="277"/>
      <c r="AH52" s="277"/>
      <c r="AI52" s="277"/>
      <c r="AJ52" s="277"/>
      <c r="AK52" s="277"/>
      <c r="AL52" s="277"/>
      <c r="AM52" s="112"/>
      <c r="AN52" s="112"/>
      <c r="AO52" s="112"/>
      <c r="AP52" s="112"/>
      <c r="AQ52" s="112"/>
      <c r="AR52" s="112"/>
      <c r="AS52" s="112"/>
      <c r="AT52" s="112"/>
      <c r="AU52" s="112"/>
      <c r="AV52" s="112"/>
      <c r="AW52" s="112"/>
      <c r="AX52" s="112"/>
      <c r="AY52" s="112"/>
      <c r="AZ52" s="112"/>
      <c r="BA52" s="112"/>
      <c r="BB52" s="112"/>
      <c r="BC52" s="112"/>
      <c r="BD52" s="802"/>
      <c r="BE52" s="802"/>
      <c r="BF52" s="802"/>
      <c r="BG52" s="802"/>
      <c r="BH52" s="802"/>
      <c r="BI52" s="802"/>
      <c r="BJ52" s="112"/>
      <c r="BK52" s="112"/>
      <c r="BL52" s="112"/>
      <c r="BM52" s="112"/>
      <c r="BN52" s="112"/>
      <c r="BO52" s="112"/>
      <c r="BP52" s="112"/>
      <c r="BQ52" s="112"/>
      <c r="BR52" s="112"/>
      <c r="BS52" s="112"/>
      <c r="BT52" s="277"/>
      <c r="BU52" s="277"/>
      <c r="BV52" s="277"/>
    </row>
    <row r="53" spans="1:74" s="276" customFormat="1" ht="22.3" customHeight="1" x14ac:dyDescent="0.2">
      <c r="A53" s="274"/>
      <c r="B53" s="1104" t="s">
        <v>1486</v>
      </c>
      <c r="C53" s="1105"/>
      <c r="D53" s="1105"/>
      <c r="E53" s="1105"/>
      <c r="F53" s="1105"/>
      <c r="G53" s="1105"/>
      <c r="H53" s="1105"/>
      <c r="I53" s="1105"/>
      <c r="J53" s="1105"/>
      <c r="K53" s="1105"/>
      <c r="L53" s="1105"/>
      <c r="M53" s="1105"/>
      <c r="N53" s="1105"/>
      <c r="O53" s="1105"/>
      <c r="P53" s="1105"/>
      <c r="Q53" s="1105"/>
      <c r="R53" s="911"/>
      <c r="S53" s="275"/>
      <c r="T53" s="275"/>
      <c r="U53" s="275"/>
      <c r="V53" s="275"/>
      <c r="W53" s="275"/>
      <c r="X53" s="275"/>
      <c r="Y53" s="275"/>
      <c r="Z53" s="275"/>
      <c r="AA53" s="275"/>
      <c r="AB53" s="275"/>
      <c r="AC53" s="275"/>
      <c r="AD53" s="275"/>
      <c r="AE53" s="275"/>
      <c r="AF53" s="275"/>
      <c r="AG53" s="275"/>
      <c r="AH53" s="275"/>
      <c r="AI53" s="275"/>
      <c r="AJ53" s="275"/>
      <c r="AK53" s="275"/>
      <c r="AL53" s="275"/>
      <c r="AM53" s="352"/>
      <c r="AN53" s="352"/>
      <c r="AO53" s="352"/>
      <c r="AP53" s="352"/>
      <c r="AQ53" s="352"/>
      <c r="AR53" s="352"/>
      <c r="AS53" s="352"/>
      <c r="AT53" s="352"/>
      <c r="AU53" s="352"/>
      <c r="AV53" s="352"/>
      <c r="AW53" s="352"/>
      <c r="AX53" s="352"/>
      <c r="AY53" s="352"/>
      <c r="AZ53" s="352"/>
      <c r="BA53" s="352"/>
      <c r="BB53" s="352"/>
      <c r="BC53" s="352"/>
      <c r="BD53" s="806"/>
      <c r="BE53" s="806"/>
      <c r="BF53" s="806"/>
      <c r="BG53" s="806"/>
      <c r="BH53" s="806"/>
      <c r="BI53" s="806"/>
      <c r="BJ53" s="352"/>
      <c r="BK53" s="352"/>
      <c r="BL53" s="352"/>
      <c r="BM53" s="352"/>
      <c r="BN53" s="352"/>
      <c r="BO53" s="352"/>
      <c r="BP53" s="352"/>
      <c r="BQ53" s="352"/>
      <c r="BR53" s="352"/>
      <c r="BS53" s="352"/>
      <c r="BT53" s="275"/>
      <c r="BU53" s="275"/>
      <c r="BV53" s="275"/>
    </row>
    <row r="54" spans="1:74" s="276" customFormat="1" ht="12.85" x14ac:dyDescent="0.2">
      <c r="A54" s="274"/>
      <c r="B54" s="890" t="s">
        <v>826</v>
      </c>
      <c r="C54" s="890"/>
      <c r="D54" s="890"/>
      <c r="E54" s="890"/>
      <c r="F54" s="890"/>
      <c r="G54" s="890"/>
      <c r="H54" s="891"/>
      <c r="I54" s="890"/>
      <c r="J54" s="890"/>
      <c r="K54" s="890"/>
      <c r="L54" s="890"/>
      <c r="M54" s="890"/>
      <c r="N54" s="890"/>
      <c r="O54" s="890"/>
      <c r="P54" s="890"/>
      <c r="Q54" s="890"/>
      <c r="R54" s="892"/>
      <c r="S54" s="275"/>
      <c r="T54" s="275"/>
      <c r="U54" s="275"/>
      <c r="V54" s="275"/>
      <c r="W54" s="275"/>
      <c r="X54" s="275"/>
      <c r="Y54" s="275"/>
      <c r="Z54" s="275"/>
      <c r="AA54" s="275"/>
      <c r="AB54" s="275"/>
      <c r="AC54" s="275"/>
      <c r="AD54" s="275"/>
      <c r="AE54" s="275"/>
      <c r="AF54" s="275"/>
      <c r="AG54" s="275"/>
      <c r="AH54" s="275"/>
      <c r="AI54" s="275"/>
      <c r="AJ54" s="275"/>
      <c r="AK54" s="275"/>
      <c r="AL54" s="275"/>
      <c r="AM54" s="112"/>
      <c r="AN54" s="275"/>
      <c r="AO54" s="275"/>
      <c r="AP54" s="275"/>
      <c r="AQ54" s="275"/>
      <c r="AR54" s="275"/>
      <c r="AS54" s="275"/>
      <c r="AT54" s="275"/>
      <c r="AU54" s="275"/>
      <c r="AV54" s="275"/>
      <c r="AW54" s="275"/>
      <c r="AX54" s="275"/>
      <c r="AY54" s="275"/>
      <c r="AZ54" s="275"/>
      <c r="BA54" s="275"/>
      <c r="BB54" s="275"/>
      <c r="BC54" s="275"/>
      <c r="BD54" s="807"/>
      <c r="BE54" s="807"/>
      <c r="BF54" s="807"/>
      <c r="BG54" s="959"/>
      <c r="BH54" s="959"/>
      <c r="BI54" s="959"/>
      <c r="BJ54" s="275"/>
      <c r="BK54" s="275"/>
      <c r="BL54" s="275"/>
      <c r="BM54" s="275"/>
      <c r="BN54" s="275"/>
      <c r="BO54" s="275"/>
      <c r="BP54" s="275"/>
      <c r="BQ54" s="275"/>
      <c r="BR54" s="275"/>
      <c r="BS54" s="275"/>
      <c r="BT54" s="275"/>
      <c r="BU54" s="275"/>
      <c r="BV54" s="275"/>
    </row>
    <row r="55" spans="1:74" s="276" customFormat="1" ht="11.95" customHeight="1" x14ac:dyDescent="0.2">
      <c r="A55" s="274"/>
      <c r="B55" s="997" t="str">
        <f>Dates!$G$2</f>
        <v>EIA completed modeling and analysis for this report on Thursday, December 5, 2024.</v>
      </c>
      <c r="C55" s="998"/>
      <c r="D55" s="998"/>
      <c r="E55" s="998"/>
      <c r="F55" s="998"/>
      <c r="G55" s="998"/>
      <c r="H55" s="998"/>
      <c r="I55" s="998"/>
      <c r="J55" s="998"/>
      <c r="K55" s="998"/>
      <c r="L55" s="998"/>
      <c r="M55" s="998"/>
      <c r="N55" s="998"/>
      <c r="O55" s="998"/>
      <c r="P55" s="998"/>
      <c r="Q55" s="998"/>
      <c r="R55" s="893"/>
      <c r="S55" s="275"/>
      <c r="T55" s="275"/>
      <c r="U55" s="275"/>
      <c r="V55" s="275"/>
      <c r="W55" s="275"/>
      <c r="X55" s="275"/>
      <c r="Y55" s="275"/>
      <c r="Z55" s="275"/>
      <c r="AA55" s="275"/>
      <c r="AB55" s="275"/>
      <c r="AC55" s="275"/>
      <c r="AD55" s="275"/>
      <c r="AE55" s="275"/>
      <c r="AF55" s="275"/>
      <c r="AG55" s="275"/>
      <c r="AH55" s="275"/>
      <c r="AI55" s="275"/>
      <c r="AJ55" s="275"/>
      <c r="AK55" s="275"/>
      <c r="AL55" s="275"/>
      <c r="AM55" s="275"/>
      <c r="AN55" s="275"/>
      <c r="AO55" s="275"/>
      <c r="AP55" s="275"/>
      <c r="AQ55" s="275"/>
      <c r="AR55" s="275"/>
      <c r="AS55" s="275"/>
      <c r="AT55" s="275"/>
      <c r="AU55" s="275"/>
      <c r="AV55" s="275"/>
      <c r="AW55" s="275"/>
      <c r="AX55" s="275"/>
      <c r="AY55" s="275"/>
      <c r="AZ55" s="275"/>
      <c r="BA55" s="275"/>
      <c r="BB55" s="275"/>
      <c r="BC55" s="275"/>
      <c r="BD55" s="807"/>
      <c r="BE55" s="807"/>
      <c r="BF55" s="807"/>
      <c r="BG55" s="959"/>
      <c r="BH55" s="959"/>
      <c r="BI55" s="959"/>
      <c r="BJ55" s="275"/>
      <c r="BK55" s="275"/>
      <c r="BL55" s="275"/>
      <c r="BM55" s="275"/>
      <c r="BN55" s="275"/>
      <c r="BO55" s="275"/>
      <c r="BP55" s="275"/>
      <c r="BQ55" s="275"/>
      <c r="BR55" s="275"/>
      <c r="BS55" s="275"/>
      <c r="BT55" s="275"/>
      <c r="BU55" s="275"/>
      <c r="BV55" s="275"/>
    </row>
    <row r="56" spans="1:74" s="276" customFormat="1" ht="11.95" customHeight="1" x14ac:dyDescent="0.2">
      <c r="A56" s="274"/>
      <c r="B56" s="988" t="s">
        <v>1442</v>
      </c>
      <c r="C56" s="989"/>
      <c r="D56" s="989"/>
      <c r="E56" s="989"/>
      <c r="F56" s="989"/>
      <c r="G56" s="989"/>
      <c r="H56" s="989"/>
      <c r="I56" s="989"/>
      <c r="J56" s="989"/>
      <c r="K56" s="989"/>
      <c r="L56" s="989"/>
      <c r="M56" s="989"/>
      <c r="N56" s="989"/>
      <c r="O56" s="989"/>
      <c r="P56" s="989"/>
      <c r="Q56" s="989"/>
      <c r="R56" s="911"/>
      <c r="S56" s="275"/>
      <c r="T56" s="275"/>
      <c r="U56" s="275"/>
      <c r="V56" s="275"/>
      <c r="W56" s="275"/>
      <c r="X56" s="275"/>
      <c r="Y56" s="275"/>
      <c r="Z56" s="275"/>
      <c r="AA56" s="275"/>
      <c r="AB56" s="275"/>
      <c r="AC56" s="275"/>
      <c r="AD56" s="275"/>
      <c r="AE56" s="275"/>
      <c r="AF56" s="275"/>
      <c r="AG56" s="275"/>
      <c r="AH56" s="275"/>
      <c r="AI56" s="275"/>
      <c r="AJ56" s="275"/>
      <c r="AK56" s="275"/>
      <c r="AL56" s="275"/>
      <c r="AM56" s="275"/>
      <c r="AN56" s="275"/>
      <c r="AO56" s="275"/>
      <c r="AP56" s="275"/>
      <c r="AQ56" s="275"/>
      <c r="AR56" s="275"/>
      <c r="AS56" s="275"/>
      <c r="AT56" s="275"/>
      <c r="AU56" s="275"/>
      <c r="AV56" s="275"/>
      <c r="AW56" s="275"/>
      <c r="AX56" s="275"/>
      <c r="AY56" s="275"/>
      <c r="AZ56" s="275"/>
      <c r="BA56" s="275"/>
      <c r="BB56" s="275"/>
      <c r="BC56" s="275"/>
      <c r="BD56" s="807"/>
      <c r="BE56" s="807"/>
      <c r="BF56" s="807"/>
      <c r="BG56" s="959"/>
      <c r="BH56" s="959"/>
      <c r="BI56" s="959"/>
      <c r="BJ56" s="275"/>
      <c r="BK56" s="275"/>
      <c r="BL56" s="275"/>
      <c r="BM56" s="275"/>
      <c r="BN56" s="275"/>
      <c r="BO56" s="275"/>
      <c r="BP56" s="275"/>
      <c r="BQ56" s="275"/>
      <c r="BR56" s="275"/>
      <c r="BS56" s="275"/>
      <c r="BT56" s="275"/>
      <c r="BU56" s="275"/>
      <c r="BV56" s="275"/>
    </row>
    <row r="57" spans="1:74" s="276" customFormat="1" ht="11.95" customHeight="1" x14ac:dyDescent="0.2">
      <c r="A57" s="274"/>
      <c r="B57" s="977" t="s">
        <v>840</v>
      </c>
      <c r="C57" s="977"/>
      <c r="D57" s="977"/>
      <c r="E57" s="977"/>
      <c r="F57" s="977"/>
      <c r="G57" s="977"/>
      <c r="H57" s="977"/>
      <c r="I57" s="977"/>
      <c r="J57" s="977"/>
      <c r="K57" s="977"/>
      <c r="L57" s="977"/>
      <c r="M57" s="977"/>
      <c r="N57" s="977"/>
      <c r="O57" s="977"/>
      <c r="P57" s="977"/>
      <c r="Q57" s="977"/>
      <c r="R57" s="977"/>
      <c r="S57" s="275"/>
      <c r="T57" s="275"/>
      <c r="U57" s="275"/>
      <c r="V57" s="275"/>
      <c r="W57" s="275"/>
      <c r="X57" s="275"/>
      <c r="Y57" s="275"/>
      <c r="Z57" s="275"/>
      <c r="AA57" s="275"/>
      <c r="AB57" s="275"/>
      <c r="AC57" s="275"/>
      <c r="AD57" s="275"/>
      <c r="AE57" s="275"/>
      <c r="AF57" s="275"/>
      <c r="AG57" s="275"/>
      <c r="AH57" s="275"/>
      <c r="AI57" s="275"/>
      <c r="AJ57" s="275"/>
      <c r="AK57" s="275"/>
      <c r="AL57" s="275"/>
      <c r="AM57" s="275"/>
      <c r="AN57" s="275"/>
      <c r="AO57" s="275"/>
      <c r="AP57" s="275"/>
      <c r="AQ57" s="275"/>
      <c r="AR57" s="275"/>
      <c r="AS57" s="275"/>
      <c r="AT57" s="275"/>
      <c r="AU57" s="275"/>
      <c r="AV57" s="275"/>
      <c r="AW57" s="275"/>
      <c r="AX57" s="275"/>
      <c r="AY57" s="275"/>
      <c r="AZ57" s="275"/>
      <c r="BA57" s="275"/>
      <c r="BB57" s="275"/>
      <c r="BC57" s="275"/>
      <c r="BD57" s="807"/>
      <c r="BE57" s="807"/>
      <c r="BF57" s="807"/>
      <c r="BG57" s="959"/>
      <c r="BH57" s="959"/>
      <c r="BI57" s="959"/>
      <c r="BJ57" s="275"/>
      <c r="BK57" s="275"/>
      <c r="BL57" s="275"/>
      <c r="BM57" s="275"/>
      <c r="BN57" s="275"/>
      <c r="BO57" s="275"/>
      <c r="BP57" s="275"/>
      <c r="BQ57" s="275"/>
      <c r="BR57" s="275"/>
      <c r="BS57" s="275"/>
      <c r="BT57" s="275"/>
      <c r="BU57" s="275"/>
      <c r="BV57" s="275"/>
    </row>
    <row r="58" spans="1:74" s="276" customFormat="1" ht="11.95" customHeight="1" x14ac:dyDescent="0.2">
      <c r="A58" s="274"/>
      <c r="B58" s="1069" t="s">
        <v>1479</v>
      </c>
      <c r="C58" s="984"/>
      <c r="D58" s="984"/>
      <c r="E58" s="984"/>
      <c r="F58" s="984"/>
      <c r="G58" s="984"/>
      <c r="H58" s="984"/>
      <c r="I58" s="984"/>
      <c r="J58" s="984"/>
      <c r="K58" s="984"/>
      <c r="L58" s="984"/>
      <c r="M58" s="984"/>
      <c r="N58" s="984"/>
      <c r="O58" s="984"/>
      <c r="P58" s="984"/>
      <c r="Q58" s="985"/>
      <c r="R58" s="911"/>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5"/>
      <c r="AS58" s="275"/>
      <c r="AT58" s="275"/>
      <c r="AU58" s="275"/>
      <c r="AV58" s="275"/>
      <c r="AW58" s="275"/>
      <c r="AX58" s="275"/>
      <c r="AY58" s="275"/>
      <c r="AZ58" s="275"/>
      <c r="BA58" s="275"/>
      <c r="BB58" s="275"/>
      <c r="BC58" s="275"/>
      <c r="BD58" s="807"/>
      <c r="BE58" s="807"/>
      <c r="BF58" s="807"/>
      <c r="BG58" s="959"/>
      <c r="BH58" s="959"/>
      <c r="BI58" s="959"/>
      <c r="BJ58" s="275"/>
      <c r="BK58" s="275"/>
      <c r="BL58" s="275"/>
      <c r="BM58" s="275"/>
      <c r="BN58" s="275"/>
      <c r="BO58" s="275"/>
      <c r="BP58" s="275"/>
      <c r="BQ58" s="275"/>
      <c r="BR58" s="275"/>
      <c r="BS58" s="275"/>
      <c r="BT58" s="275"/>
      <c r="BU58" s="275"/>
      <c r="BV58" s="275"/>
    </row>
    <row r="59" spans="1:74" s="276" customFormat="1" ht="11.95" customHeight="1" x14ac:dyDescent="0.2">
      <c r="A59" s="274"/>
      <c r="B59" s="983" t="s">
        <v>817</v>
      </c>
      <c r="C59" s="985"/>
      <c r="D59" s="985"/>
      <c r="E59" s="985"/>
      <c r="F59" s="985"/>
      <c r="G59" s="985"/>
      <c r="H59" s="985"/>
      <c r="I59" s="985"/>
      <c r="J59" s="985"/>
      <c r="K59" s="985"/>
      <c r="L59" s="985"/>
      <c r="M59" s="985"/>
      <c r="N59" s="985"/>
      <c r="O59" s="985"/>
      <c r="P59" s="985"/>
      <c r="Q59" s="1070"/>
      <c r="R59" s="911"/>
      <c r="S59" s="279"/>
      <c r="T59" s="279"/>
      <c r="U59" s="279"/>
      <c r="V59" s="279"/>
      <c r="W59" s="279"/>
      <c r="X59" s="279"/>
      <c r="Y59" s="279"/>
      <c r="Z59" s="279"/>
      <c r="AA59" s="279"/>
      <c r="AB59" s="279"/>
      <c r="AC59" s="279"/>
      <c r="AD59" s="279"/>
      <c r="AE59" s="279"/>
      <c r="AF59" s="279"/>
      <c r="AG59" s="279"/>
      <c r="AH59" s="279"/>
      <c r="AI59" s="279"/>
      <c r="AJ59" s="279"/>
      <c r="AK59" s="279"/>
      <c r="AL59" s="279"/>
      <c r="AM59" s="279"/>
      <c r="AN59" s="279"/>
      <c r="AO59" s="279"/>
      <c r="AP59" s="279"/>
      <c r="AQ59" s="279"/>
      <c r="AR59" s="279"/>
      <c r="AS59" s="279"/>
      <c r="AT59" s="279"/>
      <c r="AU59" s="279"/>
      <c r="AV59" s="279"/>
      <c r="AW59" s="279"/>
      <c r="AX59" s="279"/>
      <c r="AY59" s="279"/>
      <c r="AZ59" s="279"/>
      <c r="BA59" s="279"/>
      <c r="BB59" s="279"/>
      <c r="BC59" s="279"/>
      <c r="BD59" s="807"/>
      <c r="BE59" s="807"/>
      <c r="BF59" s="807"/>
      <c r="BG59" s="959"/>
      <c r="BH59" s="959"/>
      <c r="BI59" s="959"/>
      <c r="BJ59" s="279"/>
      <c r="BK59" s="279"/>
      <c r="BL59" s="279"/>
      <c r="BM59" s="279"/>
      <c r="BN59" s="279"/>
      <c r="BO59" s="279"/>
      <c r="BP59" s="279"/>
      <c r="BQ59" s="279"/>
      <c r="BR59" s="279"/>
      <c r="BS59" s="279"/>
      <c r="BT59" s="279"/>
      <c r="BU59" s="279"/>
      <c r="BV59" s="279"/>
    </row>
    <row r="60" spans="1:74" s="276" customFormat="1" ht="11.95" customHeight="1" x14ac:dyDescent="0.2">
      <c r="A60" s="274"/>
      <c r="B60" s="1071" t="s">
        <v>842</v>
      </c>
      <c r="C60" s="985"/>
      <c r="D60" s="985"/>
      <c r="E60" s="985"/>
      <c r="F60" s="985"/>
      <c r="G60" s="985"/>
      <c r="H60" s="985"/>
      <c r="I60" s="985"/>
      <c r="J60" s="985"/>
      <c r="K60" s="985"/>
      <c r="L60" s="985"/>
      <c r="M60" s="985"/>
      <c r="N60" s="985"/>
      <c r="O60" s="985"/>
      <c r="P60" s="985"/>
      <c r="Q60" s="985"/>
      <c r="R60" s="911"/>
      <c r="S60" s="279"/>
      <c r="T60" s="279"/>
      <c r="U60" s="279"/>
      <c r="V60" s="279"/>
      <c r="W60" s="279"/>
      <c r="X60" s="279"/>
      <c r="Y60" s="279"/>
      <c r="Z60" s="279"/>
      <c r="AA60" s="279"/>
      <c r="AB60" s="279"/>
      <c r="AC60" s="279"/>
      <c r="AD60" s="279"/>
      <c r="AE60" s="279"/>
      <c r="AF60" s="279"/>
      <c r="AG60" s="279"/>
      <c r="AH60" s="279"/>
      <c r="AI60" s="279"/>
      <c r="AJ60" s="279"/>
      <c r="AK60" s="279"/>
      <c r="AL60" s="279"/>
      <c r="AM60" s="279"/>
      <c r="AN60" s="279"/>
      <c r="AO60" s="279"/>
      <c r="AP60" s="279"/>
      <c r="AQ60" s="279"/>
      <c r="AR60" s="279"/>
      <c r="AS60" s="279"/>
      <c r="AT60" s="279"/>
      <c r="AU60" s="279"/>
      <c r="AV60" s="279"/>
      <c r="AW60" s="279"/>
      <c r="AX60" s="279"/>
      <c r="AY60" s="279"/>
      <c r="AZ60" s="279"/>
      <c r="BA60" s="279"/>
      <c r="BB60" s="279"/>
      <c r="BC60" s="279"/>
      <c r="BD60" s="807"/>
      <c r="BE60" s="807"/>
      <c r="BF60" s="807"/>
      <c r="BG60" s="959"/>
      <c r="BH60" s="959"/>
      <c r="BI60" s="959"/>
      <c r="BJ60" s="279"/>
      <c r="BK60" s="279"/>
      <c r="BL60" s="279"/>
      <c r="BM60" s="279"/>
      <c r="BN60" s="279"/>
      <c r="BO60" s="279"/>
      <c r="BP60" s="279"/>
      <c r="BQ60" s="279"/>
      <c r="BR60" s="279"/>
      <c r="BS60" s="279"/>
      <c r="BT60" s="279"/>
      <c r="BU60" s="279"/>
      <c r="BV60" s="279"/>
    </row>
  </sheetData>
  <mergeCells count="20">
    <mergeCell ref="B48:Q48"/>
    <mergeCell ref="B49:Q49"/>
    <mergeCell ref="B50:Q50"/>
    <mergeCell ref="BK3:BV3"/>
    <mergeCell ref="A1:A2"/>
    <mergeCell ref="C3:N3"/>
    <mergeCell ref="O3:Z3"/>
    <mergeCell ref="AA3:AL3"/>
    <mergeCell ref="AM3:AX3"/>
    <mergeCell ref="AY3:BJ3"/>
    <mergeCell ref="B47:Q47"/>
    <mergeCell ref="B51:Q51"/>
    <mergeCell ref="B53:Q53"/>
    <mergeCell ref="B55:Q55"/>
    <mergeCell ref="B59:Q59"/>
    <mergeCell ref="B60:Q60"/>
    <mergeCell ref="B56:Q56"/>
    <mergeCell ref="B58:Q58"/>
    <mergeCell ref="B52:Q52"/>
    <mergeCell ref="B57:R57"/>
  </mergeCells>
  <phoneticPr fontId="0" type="noConversion"/>
  <hyperlinks>
    <hyperlink ref="A1:A2" location="Contents!A1" display="Table of Contents"/>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W5" transitionEvaluation="1" transitionEntry="1" codeName="Sheet6">
    <pageSetUpPr fitToPage="1"/>
  </sheetPr>
  <dimension ref="A1:BV155"/>
  <sheetViews>
    <sheetView showGridLines="0" zoomScaleNormal="100" workbookViewId="0">
      <pane xSplit="2" ySplit="4" topLeftCell="AW5" activePane="bottomRight" state="frozen"/>
      <selection activeCell="BF1" sqref="BF1"/>
      <selection pane="topRight" activeCell="BF1" sqref="BF1"/>
      <selection pane="bottomLeft" activeCell="BF1" sqref="BF1"/>
      <selection pane="bottomRight" activeCell="B1" sqref="B1:AL1"/>
    </sheetView>
  </sheetViews>
  <sheetFormatPr defaultColWidth="9.5" defaultRowHeight="10.7" x14ac:dyDescent="0.2"/>
  <cols>
    <col min="1" max="1" width="8.5" style="72" customWidth="1"/>
    <col min="2" max="2" width="42.5" style="72" customWidth="1"/>
    <col min="3" max="50" width="7.5" style="72" customWidth="1"/>
    <col min="51" max="55" width="7.5" style="135" customWidth="1"/>
    <col min="56" max="58" width="7.5" style="809" customWidth="1"/>
    <col min="59" max="61" width="7.5" style="961" customWidth="1"/>
    <col min="62" max="62" width="7.5" style="135" customWidth="1"/>
    <col min="63" max="74" width="7.5" style="72" customWidth="1"/>
    <col min="75" max="16384" width="9.5" style="72"/>
  </cols>
  <sheetData>
    <row r="1" spans="1:74" ht="13.4" customHeight="1" x14ac:dyDescent="0.25">
      <c r="A1" s="999" t="s">
        <v>479</v>
      </c>
      <c r="B1" s="1109" t="s">
        <v>1427</v>
      </c>
      <c r="C1" s="1046"/>
      <c r="D1" s="1046"/>
      <c r="E1" s="1046"/>
      <c r="F1" s="1046"/>
      <c r="G1" s="1046"/>
      <c r="H1" s="1046"/>
      <c r="I1" s="1046"/>
      <c r="J1" s="1046"/>
      <c r="K1" s="1046"/>
      <c r="L1" s="1046"/>
      <c r="M1" s="1046"/>
      <c r="N1" s="1046"/>
      <c r="O1" s="1046"/>
      <c r="P1" s="1046"/>
      <c r="Q1" s="1046"/>
      <c r="R1" s="1046"/>
      <c r="S1" s="1046"/>
      <c r="T1" s="1046"/>
      <c r="U1" s="1046"/>
      <c r="V1" s="1046"/>
      <c r="W1" s="1046"/>
      <c r="X1" s="1046"/>
      <c r="Y1" s="1046"/>
      <c r="Z1" s="1046"/>
      <c r="AA1" s="1046"/>
      <c r="AB1" s="1046"/>
      <c r="AC1" s="1046"/>
      <c r="AD1" s="1046"/>
      <c r="AE1" s="1046"/>
      <c r="AF1" s="1046"/>
      <c r="AG1" s="1046"/>
      <c r="AH1" s="1046"/>
      <c r="AI1" s="1046"/>
      <c r="AJ1" s="1046"/>
      <c r="AK1" s="1046"/>
      <c r="AL1" s="1046"/>
    </row>
    <row r="2" spans="1:74" s="24" customFormat="1" ht="12.85" x14ac:dyDescent="0.2">
      <c r="A2" s="1000"/>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151"/>
      <c r="AZ2" s="151"/>
      <c r="BA2" s="151"/>
      <c r="BB2" s="151"/>
      <c r="BC2" s="151"/>
      <c r="BD2" s="701"/>
      <c r="BE2" s="701"/>
      <c r="BF2" s="701"/>
      <c r="BG2" s="708"/>
      <c r="BH2" s="708"/>
      <c r="BI2" s="708"/>
      <c r="BJ2" s="151"/>
    </row>
    <row r="3" spans="1:74" s="7" customFormat="1" ht="12.85" x14ac:dyDescent="0.2">
      <c r="A3" s="353" t="s">
        <v>777</v>
      </c>
      <c r="B3" s="9"/>
      <c r="C3" s="1002">
        <f>Dates!D3</f>
        <v>2020</v>
      </c>
      <c r="D3" s="994"/>
      <c r="E3" s="994"/>
      <c r="F3" s="994"/>
      <c r="G3" s="994"/>
      <c r="H3" s="994"/>
      <c r="I3" s="994"/>
      <c r="J3" s="994"/>
      <c r="K3" s="994"/>
      <c r="L3" s="994"/>
      <c r="M3" s="994"/>
      <c r="N3" s="995"/>
      <c r="O3" s="1002">
        <f>C3+1</f>
        <v>2021</v>
      </c>
      <c r="P3" s="1003"/>
      <c r="Q3" s="1003"/>
      <c r="R3" s="1003"/>
      <c r="S3" s="1003"/>
      <c r="T3" s="1003"/>
      <c r="U3" s="1003"/>
      <c r="V3" s="1003"/>
      <c r="W3" s="1003"/>
      <c r="X3" s="994"/>
      <c r="Y3" s="994"/>
      <c r="Z3" s="995"/>
      <c r="AA3" s="991">
        <f>O3+1</f>
        <v>2022</v>
      </c>
      <c r="AB3" s="994"/>
      <c r="AC3" s="994"/>
      <c r="AD3" s="994"/>
      <c r="AE3" s="994"/>
      <c r="AF3" s="994"/>
      <c r="AG3" s="994"/>
      <c r="AH3" s="994"/>
      <c r="AI3" s="994"/>
      <c r="AJ3" s="994"/>
      <c r="AK3" s="994"/>
      <c r="AL3" s="995"/>
      <c r="AM3" s="991">
        <f>AA3+1</f>
        <v>2023</v>
      </c>
      <c r="AN3" s="994"/>
      <c r="AO3" s="994"/>
      <c r="AP3" s="994"/>
      <c r="AQ3" s="994"/>
      <c r="AR3" s="994"/>
      <c r="AS3" s="994"/>
      <c r="AT3" s="994"/>
      <c r="AU3" s="994"/>
      <c r="AV3" s="994"/>
      <c r="AW3" s="994"/>
      <c r="AX3" s="995"/>
      <c r="AY3" s="991">
        <f>AM3+1</f>
        <v>2024</v>
      </c>
      <c r="AZ3" s="992"/>
      <c r="BA3" s="992"/>
      <c r="BB3" s="992"/>
      <c r="BC3" s="992"/>
      <c r="BD3" s="992"/>
      <c r="BE3" s="992"/>
      <c r="BF3" s="992"/>
      <c r="BG3" s="992"/>
      <c r="BH3" s="992"/>
      <c r="BI3" s="992"/>
      <c r="BJ3" s="993"/>
      <c r="BK3" s="991">
        <f>AY3+1</f>
        <v>2025</v>
      </c>
      <c r="BL3" s="994"/>
      <c r="BM3" s="994"/>
      <c r="BN3" s="994"/>
      <c r="BO3" s="994"/>
      <c r="BP3" s="994"/>
      <c r="BQ3" s="994"/>
      <c r="BR3" s="994"/>
      <c r="BS3" s="994"/>
      <c r="BT3" s="994"/>
      <c r="BU3" s="994"/>
      <c r="BV3" s="995"/>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77"/>
      <c r="B5" s="73" t="s">
        <v>475</v>
      </c>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157"/>
      <c r="AZ5" s="157"/>
      <c r="BA5" s="157"/>
      <c r="BB5" s="157"/>
      <c r="BC5" s="157"/>
      <c r="BD5" s="810"/>
      <c r="BE5" s="810"/>
      <c r="BF5" s="810"/>
      <c r="BG5" s="810"/>
      <c r="BH5" s="810"/>
      <c r="BI5" s="810"/>
      <c r="BJ5" s="541"/>
      <c r="BK5" s="541"/>
      <c r="BL5" s="541"/>
      <c r="BM5" s="541"/>
      <c r="BN5" s="541"/>
      <c r="BO5" s="541"/>
      <c r="BP5" s="541"/>
      <c r="BQ5" s="541"/>
      <c r="BR5" s="541"/>
      <c r="BS5" s="541"/>
      <c r="BT5" s="541"/>
      <c r="BU5" s="541"/>
      <c r="BV5" s="541"/>
    </row>
    <row r="6" spans="1:74" ht="11.05" customHeight="1" x14ac:dyDescent="0.2">
      <c r="A6" s="77"/>
      <c r="B6" s="403" t="s">
        <v>277</v>
      </c>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158"/>
      <c r="AZ6" s="158"/>
      <c r="BA6" s="158"/>
      <c r="BB6" s="158"/>
      <c r="BC6" s="158"/>
      <c r="BD6" s="461"/>
      <c r="BE6" s="461"/>
      <c r="BF6" s="461"/>
      <c r="BG6" s="461"/>
      <c r="BH6" s="461"/>
      <c r="BI6" s="461"/>
      <c r="BJ6" s="542"/>
      <c r="BK6" s="542"/>
      <c r="BL6" s="542"/>
      <c r="BM6" s="542"/>
      <c r="BN6" s="542"/>
      <c r="BO6" s="542"/>
      <c r="BP6" s="542"/>
      <c r="BQ6" s="542"/>
      <c r="BR6" s="542"/>
      <c r="BS6" s="542"/>
      <c r="BT6" s="542"/>
      <c r="BU6" s="542"/>
      <c r="BV6" s="542"/>
    </row>
    <row r="7" spans="1:74" ht="11.05" customHeight="1" x14ac:dyDescent="0.2">
      <c r="A7" s="77" t="s">
        <v>278</v>
      </c>
      <c r="B7" s="554" t="s">
        <v>823</v>
      </c>
      <c r="C7" s="384">
        <v>20693.238000000001</v>
      </c>
      <c r="D7" s="384">
        <v>20693.238000000001</v>
      </c>
      <c r="E7" s="384">
        <v>20693.238000000001</v>
      </c>
      <c r="F7" s="384">
        <v>19056.616999999998</v>
      </c>
      <c r="G7" s="384">
        <v>19056.616999999998</v>
      </c>
      <c r="H7" s="384">
        <v>19056.616999999998</v>
      </c>
      <c r="I7" s="384">
        <v>20548.793000000001</v>
      </c>
      <c r="J7" s="384">
        <v>20548.793000000001</v>
      </c>
      <c r="K7" s="384">
        <v>20548.793000000001</v>
      </c>
      <c r="L7" s="384">
        <v>20771.690999999999</v>
      </c>
      <c r="M7" s="384">
        <v>20771.690999999999</v>
      </c>
      <c r="N7" s="384">
        <v>20771.690999999999</v>
      </c>
      <c r="O7" s="384">
        <v>21058.379000000001</v>
      </c>
      <c r="P7" s="384">
        <v>21058.379000000001</v>
      </c>
      <c r="Q7" s="384">
        <v>21058.379000000001</v>
      </c>
      <c r="R7" s="384">
        <v>21389.005000000001</v>
      </c>
      <c r="S7" s="384">
        <v>21389.005000000001</v>
      </c>
      <c r="T7" s="384">
        <v>21389.005000000001</v>
      </c>
      <c r="U7" s="384">
        <v>21571.420999999998</v>
      </c>
      <c r="V7" s="384">
        <v>21571.420999999998</v>
      </c>
      <c r="W7" s="384">
        <v>21571.420999999998</v>
      </c>
      <c r="X7" s="384">
        <v>21960.387999999999</v>
      </c>
      <c r="Y7" s="384">
        <v>21960.387999999999</v>
      </c>
      <c r="Z7" s="384">
        <v>21960.387999999999</v>
      </c>
      <c r="AA7" s="384">
        <v>21903.85</v>
      </c>
      <c r="AB7" s="384">
        <v>21903.85</v>
      </c>
      <c r="AC7" s="384">
        <v>21903.85</v>
      </c>
      <c r="AD7" s="384">
        <v>21919.222000000002</v>
      </c>
      <c r="AE7" s="384">
        <v>21919.222000000002</v>
      </c>
      <c r="AF7" s="384">
        <v>21919.222000000002</v>
      </c>
      <c r="AG7" s="384">
        <v>22066.784</v>
      </c>
      <c r="AH7" s="384">
        <v>22066.784</v>
      </c>
      <c r="AI7" s="384">
        <v>22066.784</v>
      </c>
      <c r="AJ7" s="384">
        <v>22249.458999999999</v>
      </c>
      <c r="AK7" s="384">
        <v>22249.458999999999</v>
      </c>
      <c r="AL7" s="384">
        <v>22249.458999999999</v>
      </c>
      <c r="AM7" s="384">
        <v>22403.435000000001</v>
      </c>
      <c r="AN7" s="384">
        <v>22403.435000000001</v>
      </c>
      <c r="AO7" s="384">
        <v>22403.435000000001</v>
      </c>
      <c r="AP7" s="384">
        <v>22539.418000000001</v>
      </c>
      <c r="AQ7" s="384">
        <v>22539.418000000001</v>
      </c>
      <c r="AR7" s="384">
        <v>22539.418000000001</v>
      </c>
      <c r="AS7" s="384">
        <v>22780.933000000001</v>
      </c>
      <c r="AT7" s="384">
        <v>22780.933000000001</v>
      </c>
      <c r="AU7" s="384">
        <v>22780.933000000001</v>
      </c>
      <c r="AV7" s="384">
        <v>22960.6</v>
      </c>
      <c r="AW7" s="384">
        <v>22960.6</v>
      </c>
      <c r="AX7" s="384">
        <v>22960.6</v>
      </c>
      <c r="AY7" s="384">
        <v>23053.544999999998</v>
      </c>
      <c r="AZ7" s="384">
        <v>23053.544999999998</v>
      </c>
      <c r="BA7" s="384">
        <v>23053.544999999998</v>
      </c>
      <c r="BB7" s="384">
        <v>23223.905999999999</v>
      </c>
      <c r="BC7" s="384">
        <v>23223.905999999999</v>
      </c>
      <c r="BD7" s="680">
        <v>23223.905999999999</v>
      </c>
      <c r="BE7" s="680">
        <v>23386.248</v>
      </c>
      <c r="BF7" s="680">
        <v>23386.248</v>
      </c>
      <c r="BG7" s="680">
        <v>23386.248</v>
      </c>
      <c r="BH7" s="680">
        <v>23440.628385</v>
      </c>
      <c r="BI7" s="680">
        <v>23472.626066000001</v>
      </c>
      <c r="BJ7" s="395">
        <v>23507.51</v>
      </c>
      <c r="BK7" s="395">
        <v>23548.91</v>
      </c>
      <c r="BL7" s="395">
        <v>23586.84</v>
      </c>
      <c r="BM7" s="395">
        <v>23624.91</v>
      </c>
      <c r="BN7" s="395">
        <v>23660.18</v>
      </c>
      <c r="BO7" s="395">
        <v>23700.79</v>
      </c>
      <c r="BP7" s="395">
        <v>23743.77</v>
      </c>
      <c r="BQ7" s="395">
        <v>23790.86</v>
      </c>
      <c r="BR7" s="395">
        <v>23837.29</v>
      </c>
      <c r="BS7" s="395">
        <v>23884.79</v>
      </c>
      <c r="BT7" s="395">
        <v>23936.48</v>
      </c>
      <c r="BU7" s="395">
        <v>23983.8</v>
      </c>
      <c r="BV7" s="395">
        <v>24029.85</v>
      </c>
    </row>
    <row r="8" spans="1:74" ht="11.05" customHeight="1" x14ac:dyDescent="0.2">
      <c r="A8" s="77"/>
      <c r="B8" s="403" t="s">
        <v>485</v>
      </c>
      <c r="C8" s="384"/>
      <c r="D8" s="384"/>
      <c r="E8" s="384"/>
      <c r="F8" s="384"/>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384"/>
      <c r="AL8" s="384"/>
      <c r="AM8" s="384"/>
      <c r="AN8" s="384"/>
      <c r="AO8" s="384"/>
      <c r="AP8" s="384"/>
      <c r="AQ8" s="384"/>
      <c r="AR8" s="384"/>
      <c r="AS8" s="384"/>
      <c r="AT8" s="384"/>
      <c r="AU8" s="384"/>
      <c r="AV8" s="384"/>
      <c r="AW8" s="384"/>
      <c r="AX8" s="384"/>
      <c r="AY8" s="384"/>
      <c r="AZ8" s="384"/>
      <c r="BA8" s="384"/>
      <c r="BB8" s="384"/>
      <c r="BC8" s="384"/>
      <c r="BD8" s="680"/>
      <c r="BE8" s="680"/>
      <c r="BF8" s="680"/>
      <c r="BG8" s="680"/>
      <c r="BH8" s="680"/>
      <c r="BI8" s="680"/>
      <c r="BJ8" s="395"/>
      <c r="BK8" s="395"/>
      <c r="BL8" s="395"/>
      <c r="BM8" s="395"/>
      <c r="BN8" s="395"/>
      <c r="BO8" s="395"/>
      <c r="BP8" s="395"/>
      <c r="BQ8" s="395"/>
      <c r="BR8" s="395"/>
      <c r="BS8" s="395"/>
      <c r="BT8" s="395"/>
      <c r="BU8" s="395"/>
      <c r="BV8" s="395"/>
    </row>
    <row r="9" spans="1:74" ht="11.05" customHeight="1" x14ac:dyDescent="0.2">
      <c r="A9" s="77" t="s">
        <v>486</v>
      </c>
      <c r="B9" s="554" t="s">
        <v>823</v>
      </c>
      <c r="C9" s="384">
        <v>14217.4</v>
      </c>
      <c r="D9" s="384">
        <v>14191.1</v>
      </c>
      <c r="E9" s="384">
        <v>13249.3</v>
      </c>
      <c r="F9" s="384">
        <v>11786.8</v>
      </c>
      <c r="G9" s="384">
        <v>12755.2</v>
      </c>
      <c r="H9" s="384">
        <v>13473.5</v>
      </c>
      <c r="I9" s="384">
        <v>13682.1</v>
      </c>
      <c r="J9" s="384">
        <v>13783.9</v>
      </c>
      <c r="K9" s="384">
        <v>13973</v>
      </c>
      <c r="L9" s="384">
        <v>14013.4</v>
      </c>
      <c r="M9" s="384">
        <v>13977.9</v>
      </c>
      <c r="N9" s="384">
        <v>14032.9</v>
      </c>
      <c r="O9" s="384">
        <v>14221.4</v>
      </c>
      <c r="P9" s="384">
        <v>14078.8</v>
      </c>
      <c r="Q9" s="384">
        <v>14685.5</v>
      </c>
      <c r="R9" s="384">
        <v>14791.6</v>
      </c>
      <c r="S9" s="384">
        <v>14748.9</v>
      </c>
      <c r="T9" s="384">
        <v>14886.8</v>
      </c>
      <c r="U9" s="384">
        <v>14851.6</v>
      </c>
      <c r="V9" s="384">
        <v>14943.5</v>
      </c>
      <c r="W9" s="384">
        <v>14977.9</v>
      </c>
      <c r="X9" s="384">
        <v>15079.2</v>
      </c>
      <c r="Y9" s="384">
        <v>15113.7</v>
      </c>
      <c r="Z9" s="384">
        <v>15067.9</v>
      </c>
      <c r="AA9" s="384">
        <v>15093</v>
      </c>
      <c r="AB9" s="384">
        <v>15101.9</v>
      </c>
      <c r="AC9" s="384">
        <v>15175.2</v>
      </c>
      <c r="AD9" s="384">
        <v>15234.1</v>
      </c>
      <c r="AE9" s="384">
        <v>15207.7</v>
      </c>
      <c r="AF9" s="384">
        <v>15217.8</v>
      </c>
      <c r="AG9" s="384">
        <v>15210.5</v>
      </c>
      <c r="AH9" s="384">
        <v>15297.4</v>
      </c>
      <c r="AI9" s="384">
        <v>15324.8</v>
      </c>
      <c r="AJ9" s="384">
        <v>15350.3</v>
      </c>
      <c r="AK9" s="384">
        <v>15305.5</v>
      </c>
      <c r="AL9" s="384">
        <v>15316.2</v>
      </c>
      <c r="AM9" s="384">
        <v>15524.8</v>
      </c>
      <c r="AN9" s="384">
        <v>15521.4</v>
      </c>
      <c r="AO9" s="384">
        <v>15484.4</v>
      </c>
      <c r="AP9" s="384">
        <v>15536.7</v>
      </c>
      <c r="AQ9" s="384">
        <v>15546.1</v>
      </c>
      <c r="AR9" s="384">
        <v>15562.7</v>
      </c>
      <c r="AS9" s="384">
        <v>15631.6</v>
      </c>
      <c r="AT9" s="384">
        <v>15634.7</v>
      </c>
      <c r="AU9" s="384">
        <v>15673.7</v>
      </c>
      <c r="AV9" s="384">
        <v>15706.1</v>
      </c>
      <c r="AW9" s="384">
        <v>15774</v>
      </c>
      <c r="AX9" s="384">
        <v>15864</v>
      </c>
      <c r="AY9" s="384">
        <v>15812.6</v>
      </c>
      <c r="AZ9" s="384">
        <v>15848.8</v>
      </c>
      <c r="BA9" s="384">
        <v>15909.2</v>
      </c>
      <c r="BB9" s="384">
        <v>15908.3</v>
      </c>
      <c r="BC9" s="384">
        <v>15985.9</v>
      </c>
      <c r="BD9" s="680">
        <v>16007.7</v>
      </c>
      <c r="BE9" s="680">
        <v>16074.9</v>
      </c>
      <c r="BF9" s="680">
        <v>16101.5</v>
      </c>
      <c r="BG9" s="680">
        <v>16158.6</v>
      </c>
      <c r="BH9" s="680">
        <v>16185.039105</v>
      </c>
      <c r="BI9" s="680">
        <v>16218.828557999999</v>
      </c>
      <c r="BJ9" s="395">
        <v>16250.88</v>
      </c>
      <c r="BK9" s="395">
        <v>16276.08</v>
      </c>
      <c r="BL9" s="395">
        <v>16308.49</v>
      </c>
      <c r="BM9" s="395">
        <v>16343</v>
      </c>
      <c r="BN9" s="395">
        <v>16383.47</v>
      </c>
      <c r="BO9" s="395">
        <v>16419.27</v>
      </c>
      <c r="BP9" s="395">
        <v>16454.259999999998</v>
      </c>
      <c r="BQ9" s="395">
        <v>16487.810000000001</v>
      </c>
      <c r="BR9" s="395">
        <v>16521.689999999999</v>
      </c>
      <c r="BS9" s="395">
        <v>16555.240000000002</v>
      </c>
      <c r="BT9" s="395">
        <v>16588.59</v>
      </c>
      <c r="BU9" s="395">
        <v>16621.41</v>
      </c>
      <c r="BV9" s="395">
        <v>16653.810000000001</v>
      </c>
    </row>
    <row r="10" spans="1:74" ht="11.05" customHeight="1" x14ac:dyDescent="0.2">
      <c r="A10" s="77"/>
      <c r="B10" s="552" t="s">
        <v>579</v>
      </c>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811"/>
      <c r="BE10" s="811"/>
      <c r="BF10" s="811"/>
      <c r="BG10" s="811"/>
      <c r="BH10" s="811"/>
      <c r="BI10" s="811"/>
      <c r="BJ10" s="543"/>
      <c r="BK10" s="543"/>
      <c r="BL10" s="543"/>
      <c r="BM10" s="543"/>
      <c r="BN10" s="543"/>
      <c r="BO10" s="543"/>
      <c r="BP10" s="543"/>
      <c r="BQ10" s="543"/>
      <c r="BR10" s="543"/>
      <c r="BS10" s="543"/>
      <c r="BT10" s="543"/>
      <c r="BU10" s="543"/>
      <c r="BV10" s="543"/>
    </row>
    <row r="11" spans="1:74" ht="11.05" customHeight="1" x14ac:dyDescent="0.2">
      <c r="A11" s="77" t="s">
        <v>288</v>
      </c>
      <c r="B11" s="554" t="s">
        <v>823</v>
      </c>
      <c r="C11" s="384">
        <v>3711.2809999999999</v>
      </c>
      <c r="D11" s="384">
        <v>3711.2809999999999</v>
      </c>
      <c r="E11" s="384">
        <v>3711.2809999999999</v>
      </c>
      <c r="F11" s="384">
        <v>3420.5720000000001</v>
      </c>
      <c r="G11" s="384">
        <v>3420.5720000000001</v>
      </c>
      <c r="H11" s="384">
        <v>3420.5720000000001</v>
      </c>
      <c r="I11" s="384">
        <v>3643.2930000000001</v>
      </c>
      <c r="J11" s="384">
        <v>3643.2930000000001</v>
      </c>
      <c r="K11" s="384">
        <v>3643.2930000000001</v>
      </c>
      <c r="L11" s="384">
        <v>3780.9079999999999</v>
      </c>
      <c r="M11" s="384">
        <v>3780.9079999999999</v>
      </c>
      <c r="N11" s="384">
        <v>3780.9079999999999</v>
      </c>
      <c r="O11" s="384">
        <v>3867.1469999999999</v>
      </c>
      <c r="P11" s="384">
        <v>3867.1469999999999</v>
      </c>
      <c r="Q11" s="384">
        <v>3867.1469999999999</v>
      </c>
      <c r="R11" s="384">
        <v>3919.5169999999998</v>
      </c>
      <c r="S11" s="384">
        <v>3919.5169999999998</v>
      </c>
      <c r="T11" s="384">
        <v>3919.5169999999998</v>
      </c>
      <c r="U11" s="384">
        <v>3898.4989999999998</v>
      </c>
      <c r="V11" s="384">
        <v>3898.4989999999998</v>
      </c>
      <c r="W11" s="384">
        <v>3898.4989999999998</v>
      </c>
      <c r="X11" s="384">
        <v>3926.3809999999999</v>
      </c>
      <c r="Y11" s="384">
        <v>3926.3809999999999</v>
      </c>
      <c r="Z11" s="384">
        <v>3926.3809999999999</v>
      </c>
      <c r="AA11" s="384">
        <v>4006.8339999999998</v>
      </c>
      <c r="AB11" s="384">
        <v>4006.8339999999998</v>
      </c>
      <c r="AC11" s="384">
        <v>4006.8339999999998</v>
      </c>
      <c r="AD11" s="384">
        <v>4026.4250000000002</v>
      </c>
      <c r="AE11" s="384">
        <v>4026.4250000000002</v>
      </c>
      <c r="AF11" s="384">
        <v>4026.4250000000002</v>
      </c>
      <c r="AG11" s="384">
        <v>4008.2460000000001</v>
      </c>
      <c r="AH11" s="384">
        <v>4008.2460000000001</v>
      </c>
      <c r="AI11" s="384">
        <v>4008.2460000000001</v>
      </c>
      <c r="AJ11" s="384">
        <v>3988.672</v>
      </c>
      <c r="AK11" s="384">
        <v>3988.672</v>
      </c>
      <c r="AL11" s="384">
        <v>3988.672</v>
      </c>
      <c r="AM11" s="384">
        <v>4018.826</v>
      </c>
      <c r="AN11" s="384">
        <v>4018.826</v>
      </c>
      <c r="AO11" s="384">
        <v>4018.826</v>
      </c>
      <c r="AP11" s="384">
        <v>4102.9570000000003</v>
      </c>
      <c r="AQ11" s="384">
        <v>4102.9570000000003</v>
      </c>
      <c r="AR11" s="384">
        <v>4102.9570000000003</v>
      </c>
      <c r="AS11" s="384">
        <v>4128.9049999999997</v>
      </c>
      <c r="AT11" s="384">
        <v>4128.9049999999997</v>
      </c>
      <c r="AU11" s="384">
        <v>4128.9049999999997</v>
      </c>
      <c r="AV11" s="384">
        <v>4164.9409999999998</v>
      </c>
      <c r="AW11" s="384">
        <v>4164.9409999999998</v>
      </c>
      <c r="AX11" s="384">
        <v>4164.9409999999998</v>
      </c>
      <c r="AY11" s="384">
        <v>4231.4170000000004</v>
      </c>
      <c r="AZ11" s="384">
        <v>4231.4170000000004</v>
      </c>
      <c r="BA11" s="384">
        <v>4231.4170000000004</v>
      </c>
      <c r="BB11" s="384">
        <v>4255.7489999999998</v>
      </c>
      <c r="BC11" s="384">
        <v>4255.7489999999998</v>
      </c>
      <c r="BD11" s="680">
        <v>4255.7489999999998</v>
      </c>
      <c r="BE11" s="680">
        <v>4269.9650000000001</v>
      </c>
      <c r="BF11" s="680">
        <v>4269.9650000000001</v>
      </c>
      <c r="BG11" s="680">
        <v>4269.9650000000001</v>
      </c>
      <c r="BH11" s="680">
        <v>4263.1739299000001</v>
      </c>
      <c r="BI11" s="680">
        <v>4264.0046986999996</v>
      </c>
      <c r="BJ11" s="395">
        <v>4267.3710000000001</v>
      </c>
      <c r="BK11" s="395">
        <v>4276.4160000000002</v>
      </c>
      <c r="BL11" s="395">
        <v>4282.4970000000003</v>
      </c>
      <c r="BM11" s="395">
        <v>4288.7579999999998</v>
      </c>
      <c r="BN11" s="395">
        <v>4294.3370000000004</v>
      </c>
      <c r="BO11" s="395">
        <v>4301.6030000000001</v>
      </c>
      <c r="BP11" s="395">
        <v>4309.6940000000004</v>
      </c>
      <c r="BQ11" s="395">
        <v>4318.4229999999998</v>
      </c>
      <c r="BR11" s="395">
        <v>4328.3059999999996</v>
      </c>
      <c r="BS11" s="395">
        <v>4339.1540000000005</v>
      </c>
      <c r="BT11" s="395">
        <v>4352.8810000000003</v>
      </c>
      <c r="BU11" s="395">
        <v>4364.2269999999999</v>
      </c>
      <c r="BV11" s="395">
        <v>4375.1049999999996</v>
      </c>
    </row>
    <row r="12" spans="1:74" ht="11.05" customHeight="1" x14ac:dyDescent="0.2">
      <c r="A12" s="77"/>
      <c r="B12" s="553" t="s">
        <v>289</v>
      </c>
      <c r="C12" s="383"/>
      <c r="D12" s="383"/>
      <c r="E12" s="383"/>
      <c r="F12" s="383"/>
      <c r="G12" s="383"/>
      <c r="H12" s="383"/>
      <c r="I12" s="383"/>
      <c r="J12" s="383"/>
      <c r="K12" s="383"/>
      <c r="L12" s="383"/>
      <c r="M12" s="383"/>
      <c r="N12" s="383"/>
      <c r="O12" s="383"/>
      <c r="P12" s="383"/>
      <c r="Q12" s="383"/>
      <c r="R12" s="383"/>
      <c r="S12" s="383"/>
      <c r="T12" s="383"/>
      <c r="U12" s="383"/>
      <c r="V12" s="383"/>
      <c r="W12" s="383"/>
      <c r="X12" s="383"/>
      <c r="Y12" s="383"/>
      <c r="Z12" s="383"/>
      <c r="AA12" s="383"/>
      <c r="AB12" s="383"/>
      <c r="AC12" s="383"/>
      <c r="AD12" s="383"/>
      <c r="AE12" s="383"/>
      <c r="AF12" s="383"/>
      <c r="AG12" s="383"/>
      <c r="AH12" s="383"/>
      <c r="AI12" s="383"/>
      <c r="AJ12" s="383"/>
      <c r="AK12" s="383"/>
      <c r="AL12" s="383"/>
      <c r="AM12" s="383"/>
      <c r="AN12" s="383"/>
      <c r="AO12" s="383"/>
      <c r="AP12" s="383"/>
      <c r="AQ12" s="383"/>
      <c r="AR12" s="383"/>
      <c r="AS12" s="383"/>
      <c r="AT12" s="383"/>
      <c r="AU12" s="383"/>
      <c r="AV12" s="383"/>
      <c r="AW12" s="383"/>
      <c r="AX12" s="383"/>
      <c r="AY12" s="383"/>
      <c r="AZ12" s="383"/>
      <c r="BA12" s="383"/>
      <c r="BB12" s="383"/>
      <c r="BC12" s="383"/>
      <c r="BD12" s="679"/>
      <c r="BE12" s="679"/>
      <c r="BF12" s="679"/>
      <c r="BG12" s="679"/>
      <c r="BH12" s="679"/>
      <c r="BI12" s="679"/>
      <c r="BJ12" s="394"/>
      <c r="BK12" s="394"/>
      <c r="BL12" s="394"/>
      <c r="BM12" s="394"/>
      <c r="BN12" s="394"/>
      <c r="BO12" s="394"/>
      <c r="BP12" s="394"/>
      <c r="BQ12" s="394"/>
      <c r="BR12" s="394"/>
      <c r="BS12" s="394"/>
      <c r="BT12" s="394"/>
      <c r="BU12" s="394"/>
      <c r="BV12" s="394"/>
    </row>
    <row r="13" spans="1:74" ht="11.05" customHeight="1" x14ac:dyDescent="0.2">
      <c r="A13" s="77" t="s">
        <v>290</v>
      </c>
      <c r="B13" s="554" t="s">
        <v>823</v>
      </c>
      <c r="C13" s="538">
        <v>-39.039000000000001</v>
      </c>
      <c r="D13" s="538">
        <v>-39.039000000000001</v>
      </c>
      <c r="E13" s="538">
        <v>-39.039000000000001</v>
      </c>
      <c r="F13" s="538">
        <v>-282.27600000000001</v>
      </c>
      <c r="G13" s="538">
        <v>-282.27600000000001</v>
      </c>
      <c r="H13" s="538">
        <v>-282.27600000000001</v>
      </c>
      <c r="I13" s="538">
        <v>98.974999999999994</v>
      </c>
      <c r="J13" s="538">
        <v>98.974999999999994</v>
      </c>
      <c r="K13" s="538">
        <v>98.974999999999994</v>
      </c>
      <c r="L13" s="538">
        <v>78.055000000000007</v>
      </c>
      <c r="M13" s="538">
        <v>78.055000000000007</v>
      </c>
      <c r="N13" s="538">
        <v>78.055000000000007</v>
      </c>
      <c r="O13" s="538">
        <v>-41.219000000000001</v>
      </c>
      <c r="P13" s="538">
        <v>-41.219000000000001</v>
      </c>
      <c r="Q13" s="538">
        <v>-41.219000000000001</v>
      </c>
      <c r="R13" s="538">
        <v>-164.61099999999999</v>
      </c>
      <c r="S13" s="538">
        <v>-164.61099999999999</v>
      </c>
      <c r="T13" s="538">
        <v>-164.61099999999999</v>
      </c>
      <c r="U13" s="538">
        <v>1.8069999999999999</v>
      </c>
      <c r="V13" s="538">
        <v>1.8069999999999999</v>
      </c>
      <c r="W13" s="538">
        <v>1.8069999999999999</v>
      </c>
      <c r="X13" s="538">
        <v>252.79400000000001</v>
      </c>
      <c r="Y13" s="538">
        <v>252.79400000000001</v>
      </c>
      <c r="Z13" s="538">
        <v>252.79400000000001</v>
      </c>
      <c r="AA13" s="538">
        <v>244.93700000000001</v>
      </c>
      <c r="AB13" s="538">
        <v>244.93700000000001</v>
      </c>
      <c r="AC13" s="538">
        <v>244.93700000000001</v>
      </c>
      <c r="AD13" s="538">
        <v>116.971</v>
      </c>
      <c r="AE13" s="538">
        <v>116.971</v>
      </c>
      <c r="AF13" s="538">
        <v>116.971</v>
      </c>
      <c r="AG13" s="538">
        <v>73.820999999999998</v>
      </c>
      <c r="AH13" s="538">
        <v>73.820999999999998</v>
      </c>
      <c r="AI13" s="538">
        <v>73.820999999999998</v>
      </c>
      <c r="AJ13" s="538">
        <v>162.858</v>
      </c>
      <c r="AK13" s="538">
        <v>162.858</v>
      </c>
      <c r="AL13" s="538">
        <v>162.858</v>
      </c>
      <c r="AM13" s="538">
        <v>20.893999999999998</v>
      </c>
      <c r="AN13" s="538">
        <v>20.893999999999998</v>
      </c>
      <c r="AO13" s="538">
        <v>20.893999999999998</v>
      </c>
      <c r="AP13" s="538">
        <v>0.01</v>
      </c>
      <c r="AQ13" s="538">
        <v>0.01</v>
      </c>
      <c r="AR13" s="538">
        <v>0.01</v>
      </c>
      <c r="AS13" s="538">
        <v>89.188999999999993</v>
      </c>
      <c r="AT13" s="538">
        <v>89.188999999999993</v>
      </c>
      <c r="AU13" s="538">
        <v>89.188999999999993</v>
      </c>
      <c r="AV13" s="538">
        <v>56.688000000000002</v>
      </c>
      <c r="AW13" s="538">
        <v>56.688000000000002</v>
      </c>
      <c r="AX13" s="538">
        <v>56.688000000000002</v>
      </c>
      <c r="AY13" s="538">
        <v>21.404</v>
      </c>
      <c r="AZ13" s="538">
        <v>21.404</v>
      </c>
      <c r="BA13" s="538">
        <v>21.404</v>
      </c>
      <c r="BB13" s="538">
        <v>96.792000000000002</v>
      </c>
      <c r="BC13" s="538">
        <v>96.792000000000002</v>
      </c>
      <c r="BD13" s="675">
        <v>96.792000000000002</v>
      </c>
      <c r="BE13" s="675">
        <v>79.245000000000005</v>
      </c>
      <c r="BF13" s="675">
        <v>79.245000000000005</v>
      </c>
      <c r="BG13" s="675">
        <v>79.245000000000005</v>
      </c>
      <c r="BH13" s="675">
        <v>76.10378</v>
      </c>
      <c r="BI13" s="675">
        <v>77.935770000000005</v>
      </c>
      <c r="BJ13" s="390">
        <v>81.80932</v>
      </c>
      <c r="BK13" s="390">
        <v>93.708415185000007</v>
      </c>
      <c r="BL13" s="390">
        <v>97.177096296000002</v>
      </c>
      <c r="BM13" s="390">
        <v>98.199348518999997</v>
      </c>
      <c r="BN13" s="390">
        <v>88.884134814999996</v>
      </c>
      <c r="BO13" s="390">
        <v>90.931807036999999</v>
      </c>
      <c r="BP13" s="390">
        <v>96.451328148000002</v>
      </c>
      <c r="BQ13" s="390">
        <v>110.51956481000001</v>
      </c>
      <c r="BR13" s="390">
        <v>119.1751337</v>
      </c>
      <c r="BS13" s="390">
        <v>127.49490148</v>
      </c>
      <c r="BT13" s="390">
        <v>137.67934073999999</v>
      </c>
      <c r="BU13" s="390">
        <v>143.67715185</v>
      </c>
      <c r="BV13" s="390">
        <v>147.68880741000001</v>
      </c>
    </row>
    <row r="14" spans="1:74" ht="11.05" customHeight="1" x14ac:dyDescent="0.2">
      <c r="A14" s="77"/>
      <c r="B14" s="553" t="s">
        <v>512</v>
      </c>
      <c r="C14" s="466"/>
      <c r="D14" s="466"/>
      <c r="E14" s="466"/>
      <c r="F14" s="466"/>
      <c r="G14" s="466"/>
      <c r="H14" s="466"/>
      <c r="I14" s="466"/>
      <c r="J14" s="466"/>
      <c r="K14" s="466"/>
      <c r="L14" s="466"/>
      <c r="M14" s="466"/>
      <c r="N14" s="466"/>
      <c r="O14" s="466"/>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674"/>
      <c r="BE14" s="674"/>
      <c r="BF14" s="674"/>
      <c r="BG14" s="674"/>
      <c r="BH14" s="674"/>
      <c r="BI14" s="674"/>
      <c r="BJ14" s="389"/>
      <c r="BK14" s="389"/>
      <c r="BL14" s="389"/>
      <c r="BM14" s="389"/>
      <c r="BN14" s="389"/>
      <c r="BO14" s="389"/>
      <c r="BP14" s="389"/>
      <c r="BQ14" s="389"/>
      <c r="BR14" s="389"/>
      <c r="BS14" s="389"/>
      <c r="BT14" s="389"/>
      <c r="BU14" s="389"/>
      <c r="BV14" s="389"/>
    </row>
    <row r="15" spans="1:74" ht="11.05" customHeight="1" x14ac:dyDescent="0.2">
      <c r="A15" s="77" t="s">
        <v>514</v>
      </c>
      <c r="B15" s="554" t="s">
        <v>823</v>
      </c>
      <c r="C15" s="384">
        <v>3694.5810000000001</v>
      </c>
      <c r="D15" s="384">
        <v>3694.5810000000001</v>
      </c>
      <c r="E15" s="384">
        <v>3694.5810000000001</v>
      </c>
      <c r="F15" s="384">
        <v>3774.3719999999998</v>
      </c>
      <c r="G15" s="384">
        <v>3774.3719999999998</v>
      </c>
      <c r="H15" s="384">
        <v>3774.3719999999998</v>
      </c>
      <c r="I15" s="384">
        <v>3716.1750000000002</v>
      </c>
      <c r="J15" s="384">
        <v>3716.1750000000002</v>
      </c>
      <c r="K15" s="384">
        <v>3716.1750000000002</v>
      </c>
      <c r="L15" s="384">
        <v>3701.9050000000002</v>
      </c>
      <c r="M15" s="384">
        <v>3701.9050000000002</v>
      </c>
      <c r="N15" s="384">
        <v>3701.9050000000002</v>
      </c>
      <c r="O15" s="384">
        <v>3749.4360000000001</v>
      </c>
      <c r="P15" s="384">
        <v>3749.4360000000001</v>
      </c>
      <c r="Q15" s="384">
        <v>3749.4360000000001</v>
      </c>
      <c r="R15" s="384">
        <v>3709.192</v>
      </c>
      <c r="S15" s="384">
        <v>3709.192</v>
      </c>
      <c r="T15" s="384">
        <v>3709.192</v>
      </c>
      <c r="U15" s="384">
        <v>3694.8530000000001</v>
      </c>
      <c r="V15" s="384">
        <v>3694.8530000000001</v>
      </c>
      <c r="W15" s="384">
        <v>3694.8530000000001</v>
      </c>
      <c r="X15" s="384">
        <v>3692.239</v>
      </c>
      <c r="Y15" s="384">
        <v>3692.239</v>
      </c>
      <c r="Z15" s="384">
        <v>3692.239</v>
      </c>
      <c r="AA15" s="384">
        <v>3660.866</v>
      </c>
      <c r="AB15" s="384">
        <v>3660.866</v>
      </c>
      <c r="AC15" s="384">
        <v>3660.866</v>
      </c>
      <c r="AD15" s="384">
        <v>3647.1570000000002</v>
      </c>
      <c r="AE15" s="384">
        <v>3647.1570000000002</v>
      </c>
      <c r="AF15" s="384">
        <v>3647.1570000000002</v>
      </c>
      <c r="AG15" s="384">
        <v>3661.3449999999998</v>
      </c>
      <c r="AH15" s="384">
        <v>3661.3449999999998</v>
      </c>
      <c r="AI15" s="384">
        <v>3661.3449999999998</v>
      </c>
      <c r="AJ15" s="384">
        <v>3710.1</v>
      </c>
      <c r="AK15" s="384">
        <v>3710.1</v>
      </c>
      <c r="AL15" s="384">
        <v>3710.1</v>
      </c>
      <c r="AM15" s="384">
        <v>3756.4</v>
      </c>
      <c r="AN15" s="384">
        <v>3756.4</v>
      </c>
      <c r="AO15" s="384">
        <v>3756.4</v>
      </c>
      <c r="AP15" s="384">
        <v>3783.6529999999998</v>
      </c>
      <c r="AQ15" s="384">
        <v>3783.6529999999998</v>
      </c>
      <c r="AR15" s="384">
        <v>3783.6529999999998</v>
      </c>
      <c r="AS15" s="384">
        <v>3836.3040000000001</v>
      </c>
      <c r="AT15" s="384">
        <v>3836.3040000000001</v>
      </c>
      <c r="AU15" s="384">
        <v>3836.3040000000001</v>
      </c>
      <c r="AV15" s="384">
        <v>3870.72</v>
      </c>
      <c r="AW15" s="384">
        <v>3870.72</v>
      </c>
      <c r="AX15" s="384">
        <v>3870.72</v>
      </c>
      <c r="AY15" s="384">
        <v>3887.7179999999998</v>
      </c>
      <c r="AZ15" s="384">
        <v>3887.7179999999998</v>
      </c>
      <c r="BA15" s="384">
        <v>3887.7179999999998</v>
      </c>
      <c r="BB15" s="384">
        <v>3917.049</v>
      </c>
      <c r="BC15" s="384">
        <v>3917.049</v>
      </c>
      <c r="BD15" s="680">
        <v>3917.049</v>
      </c>
      <c r="BE15" s="680">
        <v>3965.5459999999998</v>
      </c>
      <c r="BF15" s="680">
        <v>3965.5459999999998</v>
      </c>
      <c r="BG15" s="680">
        <v>3965.5459999999998</v>
      </c>
      <c r="BH15" s="680">
        <v>3968.5372438999998</v>
      </c>
      <c r="BI15" s="680">
        <v>3970.0577346</v>
      </c>
      <c r="BJ15" s="395">
        <v>3971.5929999999998</v>
      </c>
      <c r="BK15" s="395">
        <v>3973.835</v>
      </c>
      <c r="BL15" s="395">
        <v>3974.8820000000001</v>
      </c>
      <c r="BM15" s="395">
        <v>3975.4250000000002</v>
      </c>
      <c r="BN15" s="395">
        <v>3974.4160000000002</v>
      </c>
      <c r="BO15" s="395">
        <v>3974.7379999999998</v>
      </c>
      <c r="BP15" s="395">
        <v>3975.3440000000001</v>
      </c>
      <c r="BQ15" s="395">
        <v>3976.5459999999998</v>
      </c>
      <c r="BR15" s="395">
        <v>3977.4830000000002</v>
      </c>
      <c r="BS15" s="395">
        <v>3978.4679999999998</v>
      </c>
      <c r="BT15" s="395">
        <v>3979.6579999999999</v>
      </c>
      <c r="BU15" s="395">
        <v>3980.6210000000001</v>
      </c>
      <c r="BV15" s="395">
        <v>3981.5140000000001</v>
      </c>
    </row>
    <row r="16" spans="1:74" ht="11.05" customHeight="1" x14ac:dyDescent="0.2">
      <c r="A16" s="77"/>
      <c r="B16" s="553" t="s">
        <v>513</v>
      </c>
      <c r="C16" s="466"/>
      <c r="D16" s="466"/>
      <c r="E16" s="466"/>
      <c r="F16" s="466"/>
      <c r="G16" s="466"/>
      <c r="H16" s="466"/>
      <c r="I16" s="466"/>
      <c r="J16" s="466"/>
      <c r="K16" s="466"/>
      <c r="L16" s="466"/>
      <c r="M16" s="466"/>
      <c r="N16" s="466"/>
      <c r="O16" s="466"/>
      <c r="P16" s="466"/>
      <c r="Q16" s="466"/>
      <c r="R16" s="466"/>
      <c r="S16" s="466"/>
      <c r="T16" s="466"/>
      <c r="U16" s="466"/>
      <c r="V16" s="466"/>
      <c r="W16" s="466"/>
      <c r="X16" s="466"/>
      <c r="Y16" s="466"/>
      <c r="Z16" s="466"/>
      <c r="AA16" s="466"/>
      <c r="AB16" s="466"/>
      <c r="AC16" s="466"/>
      <c r="AD16" s="466"/>
      <c r="AE16" s="466"/>
      <c r="AF16" s="466"/>
      <c r="AG16" s="466"/>
      <c r="AH16" s="466"/>
      <c r="AI16" s="466"/>
      <c r="AJ16" s="466"/>
      <c r="AK16" s="466"/>
      <c r="AL16" s="466"/>
      <c r="AM16" s="466"/>
      <c r="AN16" s="466"/>
      <c r="AO16" s="466"/>
      <c r="AP16" s="466"/>
      <c r="AQ16" s="466"/>
      <c r="AR16" s="466"/>
      <c r="AS16" s="466"/>
      <c r="AT16" s="466"/>
      <c r="AU16" s="466"/>
      <c r="AV16" s="466"/>
      <c r="AW16" s="466"/>
      <c r="AX16" s="466"/>
      <c r="AY16" s="466"/>
      <c r="AZ16" s="466"/>
      <c r="BA16" s="466"/>
      <c r="BB16" s="466"/>
      <c r="BC16" s="466"/>
      <c r="BD16" s="674"/>
      <c r="BE16" s="674"/>
      <c r="BF16" s="674"/>
      <c r="BG16" s="674"/>
      <c r="BH16" s="674"/>
      <c r="BI16" s="674"/>
      <c r="BJ16" s="389"/>
      <c r="BK16" s="389"/>
      <c r="BL16" s="389"/>
      <c r="BM16" s="389"/>
      <c r="BN16" s="389"/>
      <c r="BO16" s="389"/>
      <c r="BP16" s="389"/>
      <c r="BQ16" s="389"/>
      <c r="BR16" s="389"/>
      <c r="BS16" s="389"/>
      <c r="BT16" s="389"/>
      <c r="BU16" s="389"/>
      <c r="BV16" s="389"/>
    </row>
    <row r="17" spans="1:74" ht="11.05" customHeight="1" x14ac:dyDescent="0.2">
      <c r="A17" s="77" t="s">
        <v>515</v>
      </c>
      <c r="B17" s="554" t="s">
        <v>823</v>
      </c>
      <c r="C17" s="384">
        <v>2371.835</v>
      </c>
      <c r="D17" s="384">
        <v>2371.835</v>
      </c>
      <c r="E17" s="384">
        <v>2371.835</v>
      </c>
      <c r="F17" s="384">
        <v>1870.98</v>
      </c>
      <c r="G17" s="384">
        <v>1870.98</v>
      </c>
      <c r="H17" s="384">
        <v>1870.98</v>
      </c>
      <c r="I17" s="384">
        <v>2104.9630000000002</v>
      </c>
      <c r="J17" s="384">
        <v>2104.9630000000002</v>
      </c>
      <c r="K17" s="384">
        <v>2104.9630000000002</v>
      </c>
      <c r="L17" s="384">
        <v>2233.569</v>
      </c>
      <c r="M17" s="384">
        <v>2233.569</v>
      </c>
      <c r="N17" s="384">
        <v>2233.569</v>
      </c>
      <c r="O17" s="384">
        <v>2235.4180000000001</v>
      </c>
      <c r="P17" s="384">
        <v>2235.4180000000001</v>
      </c>
      <c r="Q17" s="384">
        <v>2235.4180000000001</v>
      </c>
      <c r="R17" s="384">
        <v>2253.2069999999999</v>
      </c>
      <c r="S17" s="384">
        <v>2253.2069999999999</v>
      </c>
      <c r="T17" s="384">
        <v>2253.2069999999999</v>
      </c>
      <c r="U17" s="384">
        <v>2258.2620000000002</v>
      </c>
      <c r="V17" s="384">
        <v>2258.2620000000002</v>
      </c>
      <c r="W17" s="384">
        <v>2258.2620000000002</v>
      </c>
      <c r="X17" s="384">
        <v>2390.2570000000001</v>
      </c>
      <c r="Y17" s="384">
        <v>2390.2570000000001</v>
      </c>
      <c r="Z17" s="384">
        <v>2390.2570000000001</v>
      </c>
      <c r="AA17" s="384">
        <v>2362.172</v>
      </c>
      <c r="AB17" s="384">
        <v>2362.172</v>
      </c>
      <c r="AC17" s="384">
        <v>2362.172</v>
      </c>
      <c r="AD17" s="384">
        <v>2433.7130000000002</v>
      </c>
      <c r="AE17" s="384">
        <v>2433.7130000000002</v>
      </c>
      <c r="AF17" s="384">
        <v>2433.7130000000002</v>
      </c>
      <c r="AG17" s="384">
        <v>2517.4580000000001</v>
      </c>
      <c r="AH17" s="384">
        <v>2517.4580000000001</v>
      </c>
      <c r="AI17" s="384">
        <v>2517.4580000000001</v>
      </c>
      <c r="AJ17" s="384">
        <v>2510.25</v>
      </c>
      <c r="AK17" s="384">
        <v>2510.25</v>
      </c>
      <c r="AL17" s="384">
        <v>2510.25</v>
      </c>
      <c r="AM17" s="384">
        <v>2522.4560000000001</v>
      </c>
      <c r="AN17" s="384">
        <v>2522.4560000000001</v>
      </c>
      <c r="AO17" s="384">
        <v>2522.4560000000001</v>
      </c>
      <c r="AP17" s="384">
        <v>2491.6350000000002</v>
      </c>
      <c r="AQ17" s="384">
        <v>2491.6350000000002</v>
      </c>
      <c r="AR17" s="384">
        <v>2491.6350000000002</v>
      </c>
      <c r="AS17" s="384">
        <v>2521.4670000000001</v>
      </c>
      <c r="AT17" s="384">
        <v>2521.4670000000001</v>
      </c>
      <c r="AU17" s="384">
        <v>2521.4670000000001</v>
      </c>
      <c r="AV17" s="384">
        <v>2559.5909999999999</v>
      </c>
      <c r="AW17" s="384">
        <v>2559.5909999999999</v>
      </c>
      <c r="AX17" s="384">
        <v>2559.5909999999999</v>
      </c>
      <c r="AY17" s="384">
        <v>2571.7629999999999</v>
      </c>
      <c r="AZ17" s="384">
        <v>2571.7629999999999</v>
      </c>
      <c r="BA17" s="384">
        <v>2571.7629999999999</v>
      </c>
      <c r="BB17" s="384">
        <v>2578.386</v>
      </c>
      <c r="BC17" s="384">
        <v>2578.386</v>
      </c>
      <c r="BD17" s="680">
        <v>2578.386</v>
      </c>
      <c r="BE17" s="680">
        <v>2634.0010000000002</v>
      </c>
      <c r="BF17" s="680">
        <v>2634.0010000000002</v>
      </c>
      <c r="BG17" s="680">
        <v>2634.0010000000002</v>
      </c>
      <c r="BH17" s="680">
        <v>2653.7878153000001</v>
      </c>
      <c r="BI17" s="680">
        <v>2663.1757346999998</v>
      </c>
      <c r="BJ17" s="395">
        <v>2672.26</v>
      </c>
      <c r="BK17" s="395">
        <v>2681.4009999999998</v>
      </c>
      <c r="BL17" s="395">
        <v>2689.61</v>
      </c>
      <c r="BM17" s="395">
        <v>2697.2449999999999</v>
      </c>
      <c r="BN17" s="395">
        <v>2703.529</v>
      </c>
      <c r="BO17" s="395">
        <v>2710.6019999999999</v>
      </c>
      <c r="BP17" s="395">
        <v>2717.6860000000001</v>
      </c>
      <c r="BQ17" s="395">
        <v>2723.9949999999999</v>
      </c>
      <c r="BR17" s="395">
        <v>2731.6909999999998</v>
      </c>
      <c r="BS17" s="395">
        <v>2739.9859999999999</v>
      </c>
      <c r="BT17" s="395">
        <v>2749.41</v>
      </c>
      <c r="BU17" s="395">
        <v>2758.51</v>
      </c>
      <c r="BV17" s="395">
        <v>2767.8130000000001</v>
      </c>
    </row>
    <row r="18" spans="1:74" ht="11.05" customHeight="1" x14ac:dyDescent="0.2">
      <c r="A18" s="77"/>
      <c r="B18" s="553" t="s">
        <v>517</v>
      </c>
      <c r="C18" s="466"/>
      <c r="D18" s="466"/>
      <c r="E18" s="466"/>
      <c r="F18" s="466"/>
      <c r="G18" s="466"/>
      <c r="H18" s="466"/>
      <c r="I18" s="466"/>
      <c r="J18" s="466"/>
      <c r="K18" s="466"/>
      <c r="L18" s="466"/>
      <c r="M18" s="466"/>
      <c r="N18" s="466"/>
      <c r="O18" s="466"/>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c r="BC18" s="466"/>
      <c r="BD18" s="674"/>
      <c r="BE18" s="674"/>
      <c r="BF18" s="674"/>
      <c r="BG18" s="674"/>
      <c r="BH18" s="674"/>
      <c r="BI18" s="674"/>
      <c r="BJ18" s="389"/>
      <c r="BK18" s="389"/>
      <c r="BL18" s="389"/>
      <c r="BM18" s="389"/>
      <c r="BN18" s="389"/>
      <c r="BO18" s="389"/>
      <c r="BP18" s="389"/>
      <c r="BQ18" s="389"/>
      <c r="BR18" s="389"/>
      <c r="BS18" s="389"/>
      <c r="BT18" s="389"/>
      <c r="BU18" s="389"/>
      <c r="BV18" s="389"/>
    </row>
    <row r="19" spans="1:74" ht="11.05" customHeight="1" x14ac:dyDescent="0.2">
      <c r="A19" s="286" t="s">
        <v>516</v>
      </c>
      <c r="B19" s="554" t="s">
        <v>823</v>
      </c>
      <c r="C19" s="384">
        <v>2929.6680000000001</v>
      </c>
      <c r="D19" s="384">
        <v>2929.6680000000001</v>
      </c>
      <c r="E19" s="384">
        <v>2929.6680000000001</v>
      </c>
      <c r="F19" s="384">
        <v>2428.9180000000001</v>
      </c>
      <c r="G19" s="384">
        <v>2428.9180000000001</v>
      </c>
      <c r="H19" s="384">
        <v>2428.9180000000001</v>
      </c>
      <c r="I19" s="384">
        <v>2835.5210000000002</v>
      </c>
      <c r="J19" s="384">
        <v>2835.5210000000002</v>
      </c>
      <c r="K19" s="384">
        <v>2835.5210000000002</v>
      </c>
      <c r="L19" s="384">
        <v>3040.9589999999998</v>
      </c>
      <c r="M19" s="384">
        <v>3040.9589999999998</v>
      </c>
      <c r="N19" s="384">
        <v>3040.9589999999998</v>
      </c>
      <c r="O19" s="384">
        <v>3102.1840000000002</v>
      </c>
      <c r="P19" s="384">
        <v>3102.1840000000002</v>
      </c>
      <c r="Q19" s="384">
        <v>3102.1840000000002</v>
      </c>
      <c r="R19" s="384">
        <v>3164.663</v>
      </c>
      <c r="S19" s="384">
        <v>3164.663</v>
      </c>
      <c r="T19" s="384">
        <v>3164.663</v>
      </c>
      <c r="U19" s="384">
        <v>3230.2289999999998</v>
      </c>
      <c r="V19" s="384">
        <v>3230.2289999999998</v>
      </c>
      <c r="W19" s="384">
        <v>3230.2289999999998</v>
      </c>
      <c r="X19" s="384">
        <v>3386.2759999999998</v>
      </c>
      <c r="Y19" s="384">
        <v>3386.2759999999998</v>
      </c>
      <c r="Z19" s="384">
        <v>3386.2759999999998</v>
      </c>
      <c r="AA19" s="384">
        <v>3494.2550000000001</v>
      </c>
      <c r="AB19" s="384">
        <v>3494.2550000000001</v>
      </c>
      <c r="AC19" s="384">
        <v>3494.2550000000001</v>
      </c>
      <c r="AD19" s="384">
        <v>3544.951</v>
      </c>
      <c r="AE19" s="384">
        <v>3544.951</v>
      </c>
      <c r="AF19" s="384">
        <v>3544.951</v>
      </c>
      <c r="AG19" s="384">
        <v>3495.7020000000002</v>
      </c>
      <c r="AH19" s="384">
        <v>3495.7020000000002</v>
      </c>
      <c r="AI19" s="384">
        <v>3495.7020000000002</v>
      </c>
      <c r="AJ19" s="384">
        <v>3455.5129999999999</v>
      </c>
      <c r="AK19" s="384">
        <v>3455.5129999999999</v>
      </c>
      <c r="AL19" s="384">
        <v>3455.5129999999999</v>
      </c>
      <c r="AM19" s="384">
        <v>3448.4960000000001</v>
      </c>
      <c r="AN19" s="384">
        <v>3448.4960000000001</v>
      </c>
      <c r="AO19" s="384">
        <v>3448.4960000000001</v>
      </c>
      <c r="AP19" s="384">
        <v>3421.259</v>
      </c>
      <c r="AQ19" s="384">
        <v>3421.259</v>
      </c>
      <c r="AR19" s="384">
        <v>3421.259</v>
      </c>
      <c r="AS19" s="384">
        <v>3460.3910000000001</v>
      </c>
      <c r="AT19" s="384">
        <v>3460.3910000000001</v>
      </c>
      <c r="AU19" s="384">
        <v>3460.3910000000001</v>
      </c>
      <c r="AV19" s="384">
        <v>3496.29</v>
      </c>
      <c r="AW19" s="384">
        <v>3496.29</v>
      </c>
      <c r="AX19" s="384">
        <v>3496.29</v>
      </c>
      <c r="AY19" s="384">
        <v>3548.7489999999998</v>
      </c>
      <c r="AZ19" s="384">
        <v>3548.7489999999998</v>
      </c>
      <c r="BA19" s="384">
        <v>3548.7489999999998</v>
      </c>
      <c r="BB19" s="384">
        <v>3614.047</v>
      </c>
      <c r="BC19" s="384">
        <v>3614.047</v>
      </c>
      <c r="BD19" s="680">
        <v>3614.047</v>
      </c>
      <c r="BE19" s="680">
        <v>3711.123</v>
      </c>
      <c r="BF19" s="680">
        <v>3711.123</v>
      </c>
      <c r="BG19" s="680">
        <v>3711.123</v>
      </c>
      <c r="BH19" s="680">
        <v>3751.3816216999999</v>
      </c>
      <c r="BI19" s="680">
        <v>3769.1295790999998</v>
      </c>
      <c r="BJ19" s="395">
        <v>3785.4490000000001</v>
      </c>
      <c r="BK19" s="395">
        <v>3799.8420000000001</v>
      </c>
      <c r="BL19" s="395">
        <v>3813.6759999999999</v>
      </c>
      <c r="BM19" s="395">
        <v>3826.4549999999999</v>
      </c>
      <c r="BN19" s="395">
        <v>3835.951</v>
      </c>
      <c r="BO19" s="395">
        <v>3848.2869999999998</v>
      </c>
      <c r="BP19" s="395">
        <v>3861.2370000000001</v>
      </c>
      <c r="BQ19" s="395">
        <v>3875.94</v>
      </c>
      <c r="BR19" s="395">
        <v>3889.2629999999999</v>
      </c>
      <c r="BS19" s="395">
        <v>3902.3440000000001</v>
      </c>
      <c r="BT19" s="395">
        <v>3916.4740000000002</v>
      </c>
      <c r="BU19" s="395">
        <v>3928.105</v>
      </c>
      <c r="BV19" s="395">
        <v>3938.527</v>
      </c>
    </row>
    <row r="20" spans="1:74" ht="11.05" customHeight="1" x14ac:dyDescent="0.2">
      <c r="A20" s="77"/>
      <c r="B20" s="403" t="s">
        <v>281</v>
      </c>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811"/>
      <c r="BE20" s="811"/>
      <c r="BF20" s="811"/>
      <c r="BG20" s="811"/>
      <c r="BH20" s="811"/>
      <c r="BI20" s="811"/>
      <c r="BJ20" s="543"/>
      <c r="BK20" s="543"/>
      <c r="BL20" s="543"/>
      <c r="BM20" s="543"/>
      <c r="BN20" s="543"/>
      <c r="BO20" s="543"/>
      <c r="BP20" s="543"/>
      <c r="BQ20" s="543"/>
      <c r="BR20" s="543"/>
      <c r="BS20" s="543"/>
      <c r="BT20" s="543"/>
      <c r="BU20" s="543"/>
      <c r="BV20" s="543"/>
    </row>
    <row r="21" spans="1:74" ht="11.05" customHeight="1" x14ac:dyDescent="0.2">
      <c r="A21" s="77" t="s">
        <v>282</v>
      </c>
      <c r="B21" s="554" t="s">
        <v>823</v>
      </c>
      <c r="C21" s="384">
        <v>15857.3</v>
      </c>
      <c r="D21" s="384">
        <v>15916.8</v>
      </c>
      <c r="E21" s="384">
        <v>15704.9</v>
      </c>
      <c r="F21" s="384">
        <v>18030.2</v>
      </c>
      <c r="G21" s="384">
        <v>17114.400000000001</v>
      </c>
      <c r="H21" s="384">
        <v>17047.5</v>
      </c>
      <c r="I21" s="384">
        <v>17195.8</v>
      </c>
      <c r="J21" s="384">
        <v>16524.8</v>
      </c>
      <c r="K21" s="384">
        <v>16616.5</v>
      </c>
      <c r="L21" s="384">
        <v>16552.900000000001</v>
      </c>
      <c r="M21" s="384">
        <v>16350.6</v>
      </c>
      <c r="N21" s="384">
        <v>16391.2</v>
      </c>
      <c r="O21" s="384">
        <v>18146.5</v>
      </c>
      <c r="P21" s="384">
        <v>16633.900000000001</v>
      </c>
      <c r="Q21" s="384">
        <v>20445.8</v>
      </c>
      <c r="R21" s="384">
        <v>17335.400000000001</v>
      </c>
      <c r="S21" s="384">
        <v>16836.3</v>
      </c>
      <c r="T21" s="384">
        <v>16757.8</v>
      </c>
      <c r="U21" s="384">
        <v>16867.8</v>
      </c>
      <c r="V21" s="384">
        <v>16832.400000000001</v>
      </c>
      <c r="W21" s="384">
        <v>16641.8</v>
      </c>
      <c r="X21" s="384">
        <v>16648.099999999999</v>
      </c>
      <c r="Y21" s="384">
        <v>16598.3</v>
      </c>
      <c r="Z21" s="384">
        <v>16525.400000000001</v>
      </c>
      <c r="AA21" s="384">
        <v>16143.2</v>
      </c>
      <c r="AB21" s="384">
        <v>16143</v>
      </c>
      <c r="AC21" s="384">
        <v>16065.5</v>
      </c>
      <c r="AD21" s="384">
        <v>16063.7</v>
      </c>
      <c r="AE21" s="384">
        <v>16049.1</v>
      </c>
      <c r="AF21" s="384">
        <v>16015.9</v>
      </c>
      <c r="AG21" s="384">
        <v>16219.1</v>
      </c>
      <c r="AH21" s="384">
        <v>16314.4</v>
      </c>
      <c r="AI21" s="384">
        <v>16372.3</v>
      </c>
      <c r="AJ21" s="384">
        <v>16424.3</v>
      </c>
      <c r="AK21" s="384">
        <v>16436.5</v>
      </c>
      <c r="AL21" s="384">
        <v>16497.5</v>
      </c>
      <c r="AM21" s="384">
        <v>16808.5</v>
      </c>
      <c r="AN21" s="384">
        <v>16879.099999999999</v>
      </c>
      <c r="AO21" s="384">
        <v>16968</v>
      </c>
      <c r="AP21" s="384">
        <v>16983.3</v>
      </c>
      <c r="AQ21" s="384">
        <v>17041.900000000001</v>
      </c>
      <c r="AR21" s="384">
        <v>17050.3</v>
      </c>
      <c r="AS21" s="384">
        <v>17061.599999999999</v>
      </c>
      <c r="AT21" s="384">
        <v>17085.8</v>
      </c>
      <c r="AU21" s="384">
        <v>17101.099999999999</v>
      </c>
      <c r="AV21" s="384">
        <v>17152.8</v>
      </c>
      <c r="AW21" s="384">
        <v>17229.400000000001</v>
      </c>
      <c r="AX21" s="384">
        <v>17267.400000000001</v>
      </c>
      <c r="AY21" s="384">
        <v>17426.2</v>
      </c>
      <c r="AZ21" s="384">
        <v>17442.400000000001</v>
      </c>
      <c r="BA21" s="384">
        <v>17486.900000000001</v>
      </c>
      <c r="BB21" s="384">
        <v>17501</v>
      </c>
      <c r="BC21" s="384">
        <v>17572.2</v>
      </c>
      <c r="BD21" s="680">
        <v>17589.5</v>
      </c>
      <c r="BE21" s="680">
        <v>17610.7</v>
      </c>
      <c r="BF21" s="680">
        <v>17621.099999999999</v>
      </c>
      <c r="BG21" s="680">
        <v>17636.599999999999</v>
      </c>
      <c r="BH21" s="680">
        <v>17694.996679</v>
      </c>
      <c r="BI21" s="680">
        <v>17736.526075999998</v>
      </c>
      <c r="BJ21" s="395">
        <v>17781.310000000001</v>
      </c>
      <c r="BK21" s="395">
        <v>17834.27</v>
      </c>
      <c r="BL21" s="395">
        <v>17881.89</v>
      </c>
      <c r="BM21" s="395">
        <v>17929.099999999999</v>
      </c>
      <c r="BN21" s="395">
        <v>17976.77</v>
      </c>
      <c r="BO21" s="395">
        <v>18022.46</v>
      </c>
      <c r="BP21" s="395">
        <v>18067.05</v>
      </c>
      <c r="BQ21" s="395">
        <v>18108.990000000002</v>
      </c>
      <c r="BR21" s="395">
        <v>18152.57</v>
      </c>
      <c r="BS21" s="395">
        <v>18196.240000000002</v>
      </c>
      <c r="BT21" s="395">
        <v>18234.28</v>
      </c>
      <c r="BU21" s="395">
        <v>18282.400000000001</v>
      </c>
      <c r="BV21" s="395">
        <v>18334.88</v>
      </c>
    </row>
    <row r="22" spans="1:74" ht="11.05" customHeight="1" x14ac:dyDescent="0.2">
      <c r="A22" s="77"/>
      <c r="B22" s="548" t="s">
        <v>294</v>
      </c>
      <c r="C22" s="383"/>
      <c r="D22" s="383"/>
      <c r="E22" s="383"/>
      <c r="F22" s="383"/>
      <c r="G22" s="383"/>
      <c r="H22" s="383"/>
      <c r="I22" s="383"/>
      <c r="J22" s="383"/>
      <c r="K22" s="383"/>
      <c r="L22" s="383"/>
      <c r="M22" s="383"/>
      <c r="N22" s="383"/>
      <c r="O22" s="383"/>
      <c r="P22" s="383"/>
      <c r="Q22" s="383"/>
      <c r="R22" s="383"/>
      <c r="S22" s="383"/>
      <c r="T22" s="383"/>
      <c r="U22" s="383"/>
      <c r="V22" s="383"/>
      <c r="W22" s="383"/>
      <c r="X22" s="383"/>
      <c r="Y22" s="383"/>
      <c r="Z22" s="383"/>
      <c r="AA22" s="383"/>
      <c r="AB22" s="383"/>
      <c r="AC22" s="383"/>
      <c r="AD22" s="383"/>
      <c r="AE22" s="383"/>
      <c r="AF22" s="383"/>
      <c r="AG22" s="383"/>
      <c r="AH22" s="383"/>
      <c r="AI22" s="383"/>
      <c r="AJ22" s="383"/>
      <c r="AK22" s="383"/>
      <c r="AL22" s="383"/>
      <c r="AM22" s="383"/>
      <c r="AN22" s="383"/>
      <c r="AO22" s="383"/>
      <c r="AP22" s="383"/>
      <c r="AQ22" s="383"/>
      <c r="AR22" s="383"/>
      <c r="AS22" s="383"/>
      <c r="AT22" s="383"/>
      <c r="AU22" s="383"/>
      <c r="AV22" s="383"/>
      <c r="AW22" s="383"/>
      <c r="AX22" s="383"/>
      <c r="AY22" s="383"/>
      <c r="AZ22" s="383"/>
      <c r="BA22" s="383"/>
      <c r="BB22" s="383"/>
      <c r="BC22" s="383"/>
      <c r="BD22" s="679"/>
      <c r="BE22" s="679"/>
      <c r="BF22" s="679"/>
      <c r="BG22" s="679"/>
      <c r="BH22" s="679"/>
      <c r="BI22" s="679"/>
      <c r="BJ22" s="394"/>
      <c r="BK22" s="394"/>
      <c r="BL22" s="394"/>
      <c r="BM22" s="394"/>
      <c r="BN22" s="394"/>
      <c r="BO22" s="394"/>
      <c r="BP22" s="394"/>
      <c r="BQ22" s="394"/>
      <c r="BR22" s="394"/>
      <c r="BS22" s="394"/>
      <c r="BT22" s="394"/>
      <c r="BU22" s="394"/>
      <c r="BV22" s="394"/>
    </row>
    <row r="23" spans="1:74" ht="11.05" customHeight="1" x14ac:dyDescent="0.2">
      <c r="A23" s="77" t="s">
        <v>295</v>
      </c>
      <c r="B23" s="549" t="s">
        <v>1078</v>
      </c>
      <c r="C23" s="380">
        <v>152.04499999999999</v>
      </c>
      <c r="D23" s="380">
        <v>152.309</v>
      </c>
      <c r="E23" s="380">
        <v>150.898</v>
      </c>
      <c r="F23" s="380">
        <v>130.42099999999999</v>
      </c>
      <c r="G23" s="380">
        <v>133.04</v>
      </c>
      <c r="H23" s="380">
        <v>137.655</v>
      </c>
      <c r="I23" s="380">
        <v>139.24</v>
      </c>
      <c r="J23" s="380">
        <v>140.774</v>
      </c>
      <c r="K23" s="380">
        <v>141.82</v>
      </c>
      <c r="L23" s="380">
        <v>142.49299999999999</v>
      </c>
      <c r="M23" s="380">
        <v>142.761</v>
      </c>
      <c r="N23" s="380">
        <v>142.518</v>
      </c>
      <c r="O23" s="380">
        <v>142.916</v>
      </c>
      <c r="P23" s="380">
        <v>143.44300000000001</v>
      </c>
      <c r="Q23" s="380">
        <v>144.274</v>
      </c>
      <c r="R23" s="380">
        <v>144.59299999999999</v>
      </c>
      <c r="S23" s="380">
        <v>145.04400000000001</v>
      </c>
      <c r="T23" s="380">
        <v>145.822</v>
      </c>
      <c r="U23" s="380">
        <v>146.761</v>
      </c>
      <c r="V23" s="380">
        <v>147.226</v>
      </c>
      <c r="W23" s="380">
        <v>147.70599999999999</v>
      </c>
      <c r="X23" s="380">
        <v>148.566</v>
      </c>
      <c r="Y23" s="380">
        <v>149.197</v>
      </c>
      <c r="Z23" s="380">
        <v>149.76300000000001</v>
      </c>
      <c r="AA23" s="380">
        <v>150.01400000000001</v>
      </c>
      <c r="AB23" s="380">
        <v>150.876</v>
      </c>
      <c r="AC23" s="380">
        <v>151.37</v>
      </c>
      <c r="AD23" s="380">
        <v>151.642</v>
      </c>
      <c r="AE23" s="380">
        <v>151.928</v>
      </c>
      <c r="AF23" s="380">
        <v>152.34800000000001</v>
      </c>
      <c r="AG23" s="380">
        <v>153.03800000000001</v>
      </c>
      <c r="AH23" s="380">
        <v>153.28100000000001</v>
      </c>
      <c r="AI23" s="380">
        <v>153.536</v>
      </c>
      <c r="AJ23" s="380">
        <v>153.89699999999999</v>
      </c>
      <c r="AK23" s="380">
        <v>154.155</v>
      </c>
      <c r="AL23" s="380">
        <v>154.291</v>
      </c>
      <c r="AM23" s="380">
        <v>154.773</v>
      </c>
      <c r="AN23" s="380">
        <v>155.06</v>
      </c>
      <c r="AO23" s="380">
        <v>155.20599999999999</v>
      </c>
      <c r="AP23" s="380">
        <v>155.48400000000001</v>
      </c>
      <c r="AQ23" s="380">
        <v>155.78700000000001</v>
      </c>
      <c r="AR23" s="380">
        <v>156.02699999999999</v>
      </c>
      <c r="AS23" s="380">
        <v>156.21100000000001</v>
      </c>
      <c r="AT23" s="380">
        <v>156.42099999999999</v>
      </c>
      <c r="AU23" s="380">
        <v>156.667</v>
      </c>
      <c r="AV23" s="380">
        <v>156.83199999999999</v>
      </c>
      <c r="AW23" s="380">
        <v>157.01400000000001</v>
      </c>
      <c r="AX23" s="380">
        <v>157.304</v>
      </c>
      <c r="AY23" s="380">
        <v>157.56</v>
      </c>
      <c r="AZ23" s="380">
        <v>157.79599999999999</v>
      </c>
      <c r="BA23" s="380">
        <v>158.10599999999999</v>
      </c>
      <c r="BB23" s="380">
        <v>158.214</v>
      </c>
      <c r="BC23" s="380">
        <v>158.43</v>
      </c>
      <c r="BD23" s="676">
        <v>158.548</v>
      </c>
      <c r="BE23" s="676">
        <v>158.69200000000001</v>
      </c>
      <c r="BF23" s="676">
        <v>158.77000000000001</v>
      </c>
      <c r="BG23" s="676">
        <v>158.99299999999999</v>
      </c>
      <c r="BH23" s="676">
        <v>159.005</v>
      </c>
      <c r="BI23" s="676">
        <v>159.15299505999999</v>
      </c>
      <c r="BJ23" s="391">
        <v>159.28100000000001</v>
      </c>
      <c r="BK23" s="391">
        <v>159.43639999999999</v>
      </c>
      <c r="BL23" s="391">
        <v>159.56549999999999</v>
      </c>
      <c r="BM23" s="391">
        <v>159.68780000000001</v>
      </c>
      <c r="BN23" s="391">
        <v>159.8015</v>
      </c>
      <c r="BO23" s="391">
        <v>159.91149999999999</v>
      </c>
      <c r="BP23" s="391">
        <v>160.01599999999999</v>
      </c>
      <c r="BQ23" s="391">
        <v>160.11840000000001</v>
      </c>
      <c r="BR23" s="391">
        <v>160.20939999999999</v>
      </c>
      <c r="BS23" s="391">
        <v>160.29230000000001</v>
      </c>
      <c r="BT23" s="391">
        <v>160.3629</v>
      </c>
      <c r="BU23" s="391">
        <v>160.4331</v>
      </c>
      <c r="BV23" s="391">
        <v>160.49850000000001</v>
      </c>
    </row>
    <row r="24" spans="1:74" s="79" customFormat="1" ht="11.05" customHeight="1" x14ac:dyDescent="0.2">
      <c r="A24" s="77"/>
      <c r="B24" s="548" t="s">
        <v>487</v>
      </c>
      <c r="C24" s="380"/>
      <c r="D24" s="380"/>
      <c r="E24" s="380"/>
      <c r="F24" s="380"/>
      <c r="G24" s="380"/>
      <c r="H24" s="380"/>
      <c r="I24" s="380"/>
      <c r="J24" s="380"/>
      <c r="K24" s="380"/>
      <c r="L24" s="380"/>
      <c r="M24" s="380"/>
      <c r="N24" s="380"/>
      <c r="O24" s="380"/>
      <c r="P24" s="380"/>
      <c r="Q24" s="380"/>
      <c r="R24" s="380"/>
      <c r="S24" s="380"/>
      <c r="T24" s="380"/>
      <c r="U24" s="380"/>
      <c r="V24" s="380"/>
      <c r="W24" s="380"/>
      <c r="X24" s="380"/>
      <c r="Y24" s="380"/>
      <c r="Z24" s="380"/>
      <c r="AA24" s="380"/>
      <c r="AB24" s="380"/>
      <c r="AC24" s="380"/>
      <c r="AD24" s="380"/>
      <c r="AE24" s="380"/>
      <c r="AF24" s="380"/>
      <c r="AG24" s="380"/>
      <c r="AH24" s="380"/>
      <c r="AI24" s="380"/>
      <c r="AJ24" s="380"/>
      <c r="AK24" s="380"/>
      <c r="AL24" s="380"/>
      <c r="AM24" s="380"/>
      <c r="AN24" s="380"/>
      <c r="AO24" s="380"/>
      <c r="AP24" s="380"/>
      <c r="AQ24" s="380"/>
      <c r="AR24" s="380"/>
      <c r="AS24" s="380"/>
      <c r="AT24" s="380"/>
      <c r="AU24" s="380"/>
      <c r="AV24" s="380"/>
      <c r="AW24" s="380"/>
      <c r="AX24" s="380"/>
      <c r="AY24" s="380"/>
      <c r="AZ24" s="380"/>
      <c r="BA24" s="380"/>
      <c r="BB24" s="380"/>
      <c r="BC24" s="380"/>
      <c r="BD24" s="676"/>
      <c r="BE24" s="676"/>
      <c r="BF24" s="676"/>
      <c r="BG24" s="676"/>
      <c r="BH24" s="676"/>
      <c r="BI24" s="676"/>
      <c r="BJ24" s="391"/>
      <c r="BK24" s="391"/>
      <c r="BL24" s="391"/>
      <c r="BM24" s="391"/>
      <c r="BN24" s="391"/>
      <c r="BO24" s="391"/>
      <c r="BP24" s="391"/>
      <c r="BQ24" s="391"/>
      <c r="BR24" s="391"/>
      <c r="BS24" s="391"/>
      <c r="BT24" s="391"/>
      <c r="BU24" s="391"/>
      <c r="BV24" s="391"/>
    </row>
    <row r="25" spans="1:74" s="79" customFormat="1" ht="11.05" customHeight="1" x14ac:dyDescent="0.2">
      <c r="A25" s="77" t="s">
        <v>488</v>
      </c>
      <c r="B25" s="549" t="s">
        <v>1079</v>
      </c>
      <c r="C25" s="380">
        <v>3.6</v>
      </c>
      <c r="D25" s="380">
        <v>3.5</v>
      </c>
      <c r="E25" s="380">
        <v>4.4000000000000004</v>
      </c>
      <c r="F25" s="380">
        <v>14.8</v>
      </c>
      <c r="G25" s="380">
        <v>13.2</v>
      </c>
      <c r="H25" s="380">
        <v>11</v>
      </c>
      <c r="I25" s="380">
        <v>10.199999999999999</v>
      </c>
      <c r="J25" s="380">
        <v>8.4</v>
      </c>
      <c r="K25" s="380">
        <v>7.8</v>
      </c>
      <c r="L25" s="380">
        <v>6.8</v>
      </c>
      <c r="M25" s="380">
        <v>6.7</v>
      </c>
      <c r="N25" s="380">
        <v>6.7</v>
      </c>
      <c r="O25" s="380">
        <v>6.4</v>
      </c>
      <c r="P25" s="380">
        <v>6.2</v>
      </c>
      <c r="Q25" s="380">
        <v>6.1</v>
      </c>
      <c r="R25" s="380">
        <v>6.1</v>
      </c>
      <c r="S25" s="380">
        <v>5.8</v>
      </c>
      <c r="T25" s="380">
        <v>5.9</v>
      </c>
      <c r="U25" s="380">
        <v>5.4</v>
      </c>
      <c r="V25" s="380">
        <v>5.0999999999999996</v>
      </c>
      <c r="W25" s="380">
        <v>4.7</v>
      </c>
      <c r="X25" s="380">
        <v>4.5</v>
      </c>
      <c r="Y25" s="380">
        <v>4.0999999999999996</v>
      </c>
      <c r="Z25" s="380">
        <v>3.9</v>
      </c>
      <c r="AA25" s="380">
        <v>4</v>
      </c>
      <c r="AB25" s="380">
        <v>3.8</v>
      </c>
      <c r="AC25" s="380">
        <v>3.6</v>
      </c>
      <c r="AD25" s="380">
        <v>3.7</v>
      </c>
      <c r="AE25" s="380">
        <v>3.6</v>
      </c>
      <c r="AF25" s="380">
        <v>3.6</v>
      </c>
      <c r="AG25" s="380">
        <v>3.5</v>
      </c>
      <c r="AH25" s="380">
        <v>3.6</v>
      </c>
      <c r="AI25" s="380">
        <v>3.5</v>
      </c>
      <c r="AJ25" s="380">
        <v>3.6</v>
      </c>
      <c r="AK25" s="380">
        <v>3.6</v>
      </c>
      <c r="AL25" s="380">
        <v>3.5</v>
      </c>
      <c r="AM25" s="380">
        <v>3.4</v>
      </c>
      <c r="AN25" s="380">
        <v>3.6</v>
      </c>
      <c r="AO25" s="380">
        <v>3.5</v>
      </c>
      <c r="AP25" s="380">
        <v>3.4</v>
      </c>
      <c r="AQ25" s="380">
        <v>3.7</v>
      </c>
      <c r="AR25" s="380">
        <v>3.6</v>
      </c>
      <c r="AS25" s="380">
        <v>3.5</v>
      </c>
      <c r="AT25" s="380">
        <v>3.8</v>
      </c>
      <c r="AU25" s="380">
        <v>3.8</v>
      </c>
      <c r="AV25" s="380">
        <v>3.8</v>
      </c>
      <c r="AW25" s="380">
        <v>3.7</v>
      </c>
      <c r="AX25" s="380">
        <v>3.7</v>
      </c>
      <c r="AY25" s="380">
        <v>3.7</v>
      </c>
      <c r="AZ25" s="380">
        <v>3.9</v>
      </c>
      <c r="BA25" s="380">
        <v>3.8</v>
      </c>
      <c r="BB25" s="380">
        <v>3.9</v>
      </c>
      <c r="BC25" s="380">
        <v>4</v>
      </c>
      <c r="BD25" s="676">
        <v>4.0999999999999996</v>
      </c>
      <c r="BE25" s="676">
        <v>4.3</v>
      </c>
      <c r="BF25" s="676">
        <v>4.2</v>
      </c>
      <c r="BG25" s="676">
        <v>4.0999999999999996</v>
      </c>
      <c r="BH25" s="676">
        <v>4.0999999999999996</v>
      </c>
      <c r="BI25" s="676">
        <v>4.1982859829999999</v>
      </c>
      <c r="BJ25" s="391">
        <v>4.2302559999999998</v>
      </c>
      <c r="BK25" s="391">
        <v>4.3148600000000004</v>
      </c>
      <c r="BL25" s="391">
        <v>4.3497459999999997</v>
      </c>
      <c r="BM25" s="391">
        <v>4.3721310000000004</v>
      </c>
      <c r="BN25" s="391">
        <v>4.3701679999999996</v>
      </c>
      <c r="BO25" s="391">
        <v>4.3764409999999998</v>
      </c>
      <c r="BP25" s="391">
        <v>4.3791010000000004</v>
      </c>
      <c r="BQ25" s="391">
        <v>4.3753539999999997</v>
      </c>
      <c r="BR25" s="391">
        <v>4.372884</v>
      </c>
      <c r="BS25" s="391">
        <v>4.3688969999999996</v>
      </c>
      <c r="BT25" s="391">
        <v>4.3594689999999998</v>
      </c>
      <c r="BU25" s="391">
        <v>4.3553920000000002</v>
      </c>
      <c r="BV25" s="391">
        <v>4.352741</v>
      </c>
    </row>
    <row r="26" spans="1:74" ht="11.05" customHeight="1" x14ac:dyDescent="0.2">
      <c r="A26" s="77"/>
      <c r="B26" s="548" t="s">
        <v>489</v>
      </c>
      <c r="C26" s="539"/>
      <c r="D26" s="539"/>
      <c r="E26" s="539"/>
      <c r="F26" s="539"/>
      <c r="G26" s="539"/>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812"/>
      <c r="BE26" s="812"/>
      <c r="BF26" s="812"/>
      <c r="BG26" s="812"/>
      <c r="BH26" s="812"/>
      <c r="BI26" s="812"/>
      <c r="BJ26" s="544"/>
      <c r="BK26" s="544"/>
      <c r="BL26" s="544"/>
      <c r="BM26" s="544"/>
      <c r="BN26" s="544"/>
      <c r="BO26" s="544"/>
      <c r="BP26" s="544"/>
      <c r="BQ26" s="544"/>
      <c r="BR26" s="544"/>
      <c r="BS26" s="544"/>
      <c r="BT26" s="544"/>
      <c r="BU26" s="544"/>
      <c r="BV26" s="544"/>
    </row>
    <row r="27" spans="1:74" ht="11.05" customHeight="1" x14ac:dyDescent="0.2">
      <c r="A27" s="77" t="s">
        <v>490</v>
      </c>
      <c r="B27" s="549" t="s">
        <v>1080</v>
      </c>
      <c r="C27" s="378">
        <v>1.5780000000000001</v>
      </c>
      <c r="D27" s="378">
        <v>1.5369999999999999</v>
      </c>
      <c r="E27" s="378">
        <v>1.252</v>
      </c>
      <c r="F27" s="378">
        <v>0.93100000000000005</v>
      </c>
      <c r="G27" s="378">
        <v>1.0529999999999999</v>
      </c>
      <c r="H27" s="378">
        <v>1.254</v>
      </c>
      <c r="I27" s="378">
        <v>1.5229999999999999</v>
      </c>
      <c r="J27" s="378">
        <v>1.401</v>
      </c>
      <c r="K27" s="378">
        <v>1.4630000000000001</v>
      </c>
      <c r="L27" s="378">
        <v>1.5429999999999999</v>
      </c>
      <c r="M27" s="378">
        <v>1.5529999999999999</v>
      </c>
      <c r="N27" s="378">
        <v>1.635</v>
      </c>
      <c r="O27" s="378">
        <v>1.639</v>
      </c>
      <c r="P27" s="378">
        <v>1.407</v>
      </c>
      <c r="Q27" s="378">
        <v>1.6679999999999999</v>
      </c>
      <c r="R27" s="378">
        <v>1.492</v>
      </c>
      <c r="S27" s="378">
        <v>1.607</v>
      </c>
      <c r="T27" s="378">
        <v>1.6379999999999999</v>
      </c>
      <c r="U27" s="378">
        <v>1.6</v>
      </c>
      <c r="V27" s="378">
        <v>1.595</v>
      </c>
      <c r="W27" s="378">
        <v>1.5629999999999999</v>
      </c>
      <c r="X27" s="378">
        <v>1.587</v>
      </c>
      <c r="Y27" s="378">
        <v>1.704</v>
      </c>
      <c r="Z27" s="378">
        <v>1.7569999999999999</v>
      </c>
      <c r="AA27" s="378">
        <v>1.712</v>
      </c>
      <c r="AB27" s="378">
        <v>1.742</v>
      </c>
      <c r="AC27" s="378">
        <v>1.6779999999999999</v>
      </c>
      <c r="AD27" s="378">
        <v>1.8280000000000001</v>
      </c>
      <c r="AE27" s="378">
        <v>1.54</v>
      </c>
      <c r="AF27" s="378">
        <v>1.542</v>
      </c>
      <c r="AG27" s="378">
        <v>1.3919999999999999</v>
      </c>
      <c r="AH27" s="378">
        <v>1.52</v>
      </c>
      <c r="AI27" s="378">
        <v>1.47</v>
      </c>
      <c r="AJ27" s="378">
        <v>1.44</v>
      </c>
      <c r="AK27" s="378">
        <v>1.42</v>
      </c>
      <c r="AL27" s="378">
        <v>1.34</v>
      </c>
      <c r="AM27" s="378">
        <v>1.361</v>
      </c>
      <c r="AN27" s="378">
        <v>1.4039999999999999</v>
      </c>
      <c r="AO27" s="378">
        <v>1.3420000000000001</v>
      </c>
      <c r="AP27" s="378">
        <v>1.3680000000000001</v>
      </c>
      <c r="AQ27" s="378">
        <v>1.583</v>
      </c>
      <c r="AR27" s="378">
        <v>1.415</v>
      </c>
      <c r="AS27" s="378">
        <v>1.4730000000000001</v>
      </c>
      <c r="AT27" s="378">
        <v>1.3049999999999999</v>
      </c>
      <c r="AU27" s="378">
        <v>1.363</v>
      </c>
      <c r="AV27" s="378">
        <v>1.365</v>
      </c>
      <c r="AW27" s="378">
        <v>1.51</v>
      </c>
      <c r="AX27" s="378">
        <v>1.5680000000000001</v>
      </c>
      <c r="AY27" s="378">
        <v>1.3759999999999999</v>
      </c>
      <c r="AZ27" s="378">
        <v>1.546</v>
      </c>
      <c r="BA27" s="378">
        <v>1.2989999999999999</v>
      </c>
      <c r="BB27" s="378">
        <v>1.377</v>
      </c>
      <c r="BC27" s="378">
        <v>1.3149999999999999</v>
      </c>
      <c r="BD27" s="674">
        <v>1.329</v>
      </c>
      <c r="BE27" s="674">
        <v>1.262</v>
      </c>
      <c r="BF27" s="674">
        <v>1.379</v>
      </c>
      <c r="BG27" s="674">
        <v>1.353</v>
      </c>
      <c r="BH27" s="674">
        <v>1.3109999999999999</v>
      </c>
      <c r="BI27" s="674">
        <v>1.3318236049000001</v>
      </c>
      <c r="BJ27" s="389">
        <v>1.3317909999999999</v>
      </c>
      <c r="BK27" s="389">
        <v>1.3294760000000001</v>
      </c>
      <c r="BL27" s="389">
        <v>1.3309</v>
      </c>
      <c r="BM27" s="389">
        <v>1.333874</v>
      </c>
      <c r="BN27" s="389">
        <v>1.3407199999999999</v>
      </c>
      <c r="BO27" s="389">
        <v>1.3450500000000001</v>
      </c>
      <c r="BP27" s="389">
        <v>1.3491869999999999</v>
      </c>
      <c r="BQ27" s="389">
        <v>1.3519620000000001</v>
      </c>
      <c r="BR27" s="389">
        <v>1.3565910000000001</v>
      </c>
      <c r="BS27" s="389">
        <v>1.3619030000000001</v>
      </c>
      <c r="BT27" s="389">
        <v>1.368236</v>
      </c>
      <c r="BU27" s="389">
        <v>1.3746640000000001</v>
      </c>
      <c r="BV27" s="389">
        <v>1.3815230000000001</v>
      </c>
    </row>
    <row r="28" spans="1:74" s="79" customFormat="1" ht="11.05" customHeight="1" x14ac:dyDescent="0.2">
      <c r="A28" s="78"/>
      <c r="B28" s="100"/>
      <c r="C28" s="380"/>
      <c r="D28" s="380"/>
      <c r="E28" s="380"/>
      <c r="F28" s="380"/>
      <c r="G28" s="380"/>
      <c r="H28" s="380"/>
      <c r="I28" s="380"/>
      <c r="J28" s="380"/>
      <c r="K28" s="380"/>
      <c r="L28" s="380"/>
      <c r="M28" s="380"/>
      <c r="N28" s="380"/>
      <c r="O28" s="380"/>
      <c r="P28" s="380"/>
      <c r="Q28" s="380"/>
      <c r="R28" s="380"/>
      <c r="S28" s="380"/>
      <c r="T28" s="380"/>
      <c r="U28" s="380"/>
      <c r="V28" s="380"/>
      <c r="W28" s="380"/>
      <c r="X28" s="380"/>
      <c r="Y28" s="380"/>
      <c r="Z28" s="380"/>
      <c r="AA28" s="380"/>
      <c r="AB28" s="380"/>
      <c r="AC28" s="380"/>
      <c r="AD28" s="380"/>
      <c r="AE28" s="380"/>
      <c r="AF28" s="380"/>
      <c r="AG28" s="380"/>
      <c r="AH28" s="380"/>
      <c r="AI28" s="380"/>
      <c r="AJ28" s="380"/>
      <c r="AK28" s="380"/>
      <c r="AL28" s="380"/>
      <c r="AM28" s="380"/>
      <c r="AN28" s="380"/>
      <c r="AO28" s="380"/>
      <c r="AP28" s="380"/>
      <c r="AQ28" s="380"/>
      <c r="AR28" s="380"/>
      <c r="AS28" s="380"/>
      <c r="AT28" s="380"/>
      <c r="AU28" s="380"/>
      <c r="AV28" s="380"/>
      <c r="AW28" s="380"/>
      <c r="AX28" s="380"/>
      <c r="AY28" s="380"/>
      <c r="AZ28" s="380"/>
      <c r="BA28" s="380"/>
      <c r="BB28" s="380"/>
      <c r="BC28" s="380"/>
      <c r="BD28" s="676"/>
      <c r="BE28" s="676"/>
      <c r="BF28" s="676"/>
      <c r="BG28" s="676"/>
      <c r="BH28" s="676"/>
      <c r="BI28" s="676"/>
      <c r="BJ28" s="391"/>
      <c r="BK28" s="391"/>
      <c r="BL28" s="391"/>
      <c r="BM28" s="391"/>
      <c r="BN28" s="391"/>
      <c r="BO28" s="391"/>
      <c r="BP28" s="391"/>
      <c r="BQ28" s="391"/>
      <c r="BR28" s="391"/>
      <c r="BS28" s="391"/>
      <c r="BT28" s="391"/>
      <c r="BU28" s="391"/>
      <c r="BV28" s="391"/>
    </row>
    <row r="29" spans="1:74" ht="11.05" customHeight="1" x14ac:dyDescent="0.2">
      <c r="A29" s="71"/>
      <c r="B29" s="130" t="s">
        <v>768</v>
      </c>
      <c r="C29" s="385"/>
      <c r="D29" s="385"/>
      <c r="E29" s="385"/>
      <c r="F29" s="385"/>
      <c r="G29" s="385"/>
      <c r="H29" s="385"/>
      <c r="I29" s="385"/>
      <c r="J29" s="385"/>
      <c r="K29" s="385"/>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385"/>
      <c r="AL29" s="385"/>
      <c r="AM29" s="385"/>
      <c r="AN29" s="385"/>
      <c r="AO29" s="385"/>
      <c r="AP29" s="385"/>
      <c r="AQ29" s="385"/>
      <c r="AR29" s="385"/>
      <c r="AS29" s="385"/>
      <c r="AT29" s="385"/>
      <c r="AU29" s="385"/>
      <c r="AV29" s="385"/>
      <c r="AW29" s="385"/>
      <c r="AX29" s="385"/>
      <c r="AY29" s="385"/>
      <c r="AZ29" s="385"/>
      <c r="BA29" s="385"/>
      <c r="BB29" s="385"/>
      <c r="BC29" s="385"/>
      <c r="BD29" s="681"/>
      <c r="BE29" s="681"/>
      <c r="BF29" s="681"/>
      <c r="BG29" s="681"/>
      <c r="BH29" s="681"/>
      <c r="BI29" s="681"/>
      <c r="BJ29" s="396"/>
      <c r="BK29" s="396"/>
      <c r="BL29" s="396"/>
      <c r="BM29" s="396"/>
      <c r="BN29" s="396"/>
      <c r="BO29" s="396"/>
      <c r="BP29" s="396"/>
      <c r="BQ29" s="396"/>
      <c r="BR29" s="396"/>
      <c r="BS29" s="396"/>
      <c r="BT29" s="396"/>
      <c r="BU29" s="396"/>
      <c r="BV29" s="396"/>
    </row>
    <row r="30" spans="1:74" ht="11.05" customHeight="1" x14ac:dyDescent="0.2">
      <c r="A30" s="286" t="s">
        <v>297</v>
      </c>
      <c r="B30" s="550" t="s">
        <v>296</v>
      </c>
      <c r="C30" s="380">
        <v>101.3372</v>
      </c>
      <c r="D30" s="380">
        <v>101.6718</v>
      </c>
      <c r="E30" s="380">
        <v>97.605999999999995</v>
      </c>
      <c r="F30" s="380">
        <v>84.681200000000004</v>
      </c>
      <c r="G30" s="380">
        <v>86.010800000000003</v>
      </c>
      <c r="H30" s="380">
        <v>91.674499999999995</v>
      </c>
      <c r="I30" s="380">
        <v>95.003699999999995</v>
      </c>
      <c r="J30" s="380">
        <v>95.929400000000001</v>
      </c>
      <c r="K30" s="380">
        <v>95.891400000000004</v>
      </c>
      <c r="L30" s="380">
        <v>96.525599999999997</v>
      </c>
      <c r="M30" s="380">
        <v>96.9529</v>
      </c>
      <c r="N30" s="380">
        <v>98.203900000000004</v>
      </c>
      <c r="O30" s="380">
        <v>98.813500000000005</v>
      </c>
      <c r="P30" s="380">
        <v>95.507199999999997</v>
      </c>
      <c r="Q30" s="380">
        <v>98.192899999999995</v>
      </c>
      <c r="R30" s="380">
        <v>98.331699999999998</v>
      </c>
      <c r="S30" s="380">
        <v>99.186700000000002</v>
      </c>
      <c r="T30" s="380">
        <v>99.648300000000006</v>
      </c>
      <c r="U30" s="380">
        <v>100.0668</v>
      </c>
      <c r="V30" s="380">
        <v>100.0412</v>
      </c>
      <c r="W30" s="380">
        <v>98.995500000000007</v>
      </c>
      <c r="X30" s="380">
        <v>100.35420000000001</v>
      </c>
      <c r="Y30" s="380">
        <v>101.2684</v>
      </c>
      <c r="Z30" s="380">
        <v>101.1948</v>
      </c>
      <c r="AA30" s="380">
        <v>101.2146</v>
      </c>
      <c r="AB30" s="380">
        <v>101.8458</v>
      </c>
      <c r="AC30" s="380">
        <v>102.67319999999999</v>
      </c>
      <c r="AD30" s="380">
        <v>102.9024</v>
      </c>
      <c r="AE30" s="380">
        <v>102.9659</v>
      </c>
      <c r="AF30" s="380">
        <v>102.8224</v>
      </c>
      <c r="AG30" s="380">
        <v>103.0505</v>
      </c>
      <c r="AH30" s="380">
        <v>103.1703</v>
      </c>
      <c r="AI30" s="380">
        <v>103.5326</v>
      </c>
      <c r="AJ30" s="380">
        <v>103.4442</v>
      </c>
      <c r="AK30" s="380">
        <v>103.1058</v>
      </c>
      <c r="AL30" s="380">
        <v>101.8266</v>
      </c>
      <c r="AM30" s="380">
        <v>102.74760000000001</v>
      </c>
      <c r="AN30" s="380">
        <v>102.80029999999999</v>
      </c>
      <c r="AO30" s="380">
        <v>102.8143</v>
      </c>
      <c r="AP30" s="380">
        <v>103.22410000000001</v>
      </c>
      <c r="AQ30" s="380">
        <v>102.98090000000001</v>
      </c>
      <c r="AR30" s="380">
        <v>102.3809</v>
      </c>
      <c r="AS30" s="380">
        <v>103.0722</v>
      </c>
      <c r="AT30" s="380">
        <v>103.0951</v>
      </c>
      <c r="AU30" s="380">
        <v>103.3081</v>
      </c>
      <c r="AV30" s="380">
        <v>102.57810000000001</v>
      </c>
      <c r="AW30" s="380">
        <v>102.88679999999999</v>
      </c>
      <c r="AX30" s="380">
        <v>102.6309</v>
      </c>
      <c r="AY30" s="380">
        <v>101.483</v>
      </c>
      <c r="AZ30" s="380">
        <v>102.72669999999999</v>
      </c>
      <c r="BA30" s="380">
        <v>102.51860000000001</v>
      </c>
      <c r="BB30" s="380">
        <v>102.35680000000001</v>
      </c>
      <c r="BC30" s="380">
        <v>102.97969999999999</v>
      </c>
      <c r="BD30" s="676">
        <v>103.27679999999999</v>
      </c>
      <c r="BE30" s="676">
        <v>102.5381</v>
      </c>
      <c r="BF30" s="676">
        <v>103.0449</v>
      </c>
      <c r="BG30" s="676">
        <v>102.5497</v>
      </c>
      <c r="BH30" s="676">
        <v>102.2805</v>
      </c>
      <c r="BI30" s="676">
        <v>102.50369136</v>
      </c>
      <c r="BJ30" s="391">
        <v>102.5972</v>
      </c>
      <c r="BK30" s="391">
        <v>102.8976</v>
      </c>
      <c r="BL30" s="391">
        <v>103.0478</v>
      </c>
      <c r="BM30" s="391">
        <v>103.1778</v>
      </c>
      <c r="BN30" s="391">
        <v>103.2278</v>
      </c>
      <c r="BO30" s="391">
        <v>103.3618</v>
      </c>
      <c r="BP30" s="391">
        <v>103.5202</v>
      </c>
      <c r="BQ30" s="391">
        <v>103.7244</v>
      </c>
      <c r="BR30" s="391">
        <v>103.9156</v>
      </c>
      <c r="BS30" s="391">
        <v>104.1152</v>
      </c>
      <c r="BT30" s="391">
        <v>104.34950000000001</v>
      </c>
      <c r="BU30" s="391">
        <v>104.5462</v>
      </c>
      <c r="BV30" s="391">
        <v>104.7317</v>
      </c>
    </row>
    <row r="31" spans="1:74" ht="11.05" customHeight="1" x14ac:dyDescent="0.2">
      <c r="A31" s="131" t="s">
        <v>283</v>
      </c>
      <c r="B31" s="554" t="s">
        <v>1081</v>
      </c>
      <c r="C31" s="380">
        <v>98.8309</v>
      </c>
      <c r="D31" s="380">
        <v>99.060299999999998</v>
      </c>
      <c r="E31" s="380">
        <v>94.546199999999999</v>
      </c>
      <c r="F31" s="380">
        <v>79.956400000000002</v>
      </c>
      <c r="G31" s="380">
        <v>83.507199999999997</v>
      </c>
      <c r="H31" s="380">
        <v>90.079899999999995</v>
      </c>
      <c r="I31" s="380">
        <v>93.260599999999997</v>
      </c>
      <c r="J31" s="380">
        <v>94.581500000000005</v>
      </c>
      <c r="K31" s="380">
        <v>94.522800000000004</v>
      </c>
      <c r="L31" s="380">
        <v>95.3386</v>
      </c>
      <c r="M31" s="380">
        <v>95.941900000000004</v>
      </c>
      <c r="N31" s="380">
        <v>96.667400000000001</v>
      </c>
      <c r="O31" s="380">
        <v>97.611800000000002</v>
      </c>
      <c r="P31" s="380">
        <v>93.566100000000006</v>
      </c>
      <c r="Q31" s="380">
        <v>96.533900000000003</v>
      </c>
      <c r="R31" s="380">
        <v>96.602999999999994</v>
      </c>
      <c r="S31" s="380">
        <v>97.702799999999996</v>
      </c>
      <c r="T31" s="380">
        <v>97.798000000000002</v>
      </c>
      <c r="U31" s="380">
        <v>98.621499999999997</v>
      </c>
      <c r="V31" s="380">
        <v>98.265199999999993</v>
      </c>
      <c r="W31" s="380">
        <v>97.309600000000003</v>
      </c>
      <c r="X31" s="380">
        <v>98.706400000000002</v>
      </c>
      <c r="Y31" s="380">
        <v>99.630300000000005</v>
      </c>
      <c r="Z31" s="380">
        <v>99.7196</v>
      </c>
      <c r="AA31" s="380">
        <v>99.090100000000007</v>
      </c>
      <c r="AB31" s="380">
        <v>99.997399999999999</v>
      </c>
      <c r="AC31" s="380">
        <v>100.925</v>
      </c>
      <c r="AD31" s="380">
        <v>100.9186</v>
      </c>
      <c r="AE31" s="380">
        <v>100.7136</v>
      </c>
      <c r="AF31" s="380">
        <v>100.3815</v>
      </c>
      <c r="AG31" s="380">
        <v>100.5031</v>
      </c>
      <c r="AH31" s="380">
        <v>100.744</v>
      </c>
      <c r="AI31" s="380">
        <v>100.94329999999999</v>
      </c>
      <c r="AJ31" s="380">
        <v>101.0181</v>
      </c>
      <c r="AK31" s="380">
        <v>100.3051</v>
      </c>
      <c r="AL31" s="380">
        <v>98.441000000000003</v>
      </c>
      <c r="AM31" s="380">
        <v>100.2508</v>
      </c>
      <c r="AN31" s="380">
        <v>100.2323</v>
      </c>
      <c r="AO31" s="380">
        <v>99.640799999999999</v>
      </c>
      <c r="AP31" s="380">
        <v>100.3856</v>
      </c>
      <c r="AQ31" s="380">
        <v>100.28870000000001</v>
      </c>
      <c r="AR31" s="380">
        <v>99.649900000000002</v>
      </c>
      <c r="AS31" s="380">
        <v>99.936700000000002</v>
      </c>
      <c r="AT31" s="380">
        <v>99.9923</v>
      </c>
      <c r="AU31" s="380">
        <v>100.1002</v>
      </c>
      <c r="AV31" s="380">
        <v>99.316599999999994</v>
      </c>
      <c r="AW31" s="380">
        <v>99.869399999999999</v>
      </c>
      <c r="AX31" s="380">
        <v>99.825100000000006</v>
      </c>
      <c r="AY31" s="380">
        <v>98.448899999999995</v>
      </c>
      <c r="AZ31" s="380">
        <v>99.8476</v>
      </c>
      <c r="BA31" s="380">
        <v>100.0599</v>
      </c>
      <c r="BB31" s="380">
        <v>99.369600000000005</v>
      </c>
      <c r="BC31" s="380">
        <v>100.0424</v>
      </c>
      <c r="BD31" s="676">
        <v>99.999200000000002</v>
      </c>
      <c r="BE31" s="676">
        <v>99.441199999999995</v>
      </c>
      <c r="BF31" s="676">
        <v>99.995800000000003</v>
      </c>
      <c r="BG31" s="676">
        <v>99.659400000000005</v>
      </c>
      <c r="BH31" s="676">
        <v>99.124499999999998</v>
      </c>
      <c r="BI31" s="676">
        <v>99.356648024999998</v>
      </c>
      <c r="BJ31" s="391">
        <v>99.425939999999997</v>
      </c>
      <c r="BK31" s="391">
        <v>99.686809999999994</v>
      </c>
      <c r="BL31" s="391">
        <v>99.851240000000004</v>
      </c>
      <c r="BM31" s="391">
        <v>100.024</v>
      </c>
      <c r="BN31" s="391">
        <v>100.1819</v>
      </c>
      <c r="BO31" s="391">
        <v>100.38849999999999</v>
      </c>
      <c r="BP31" s="391">
        <v>100.6208</v>
      </c>
      <c r="BQ31" s="391">
        <v>100.9042</v>
      </c>
      <c r="BR31" s="391">
        <v>101.16840000000001</v>
      </c>
      <c r="BS31" s="391">
        <v>101.4391</v>
      </c>
      <c r="BT31" s="391">
        <v>101.7525</v>
      </c>
      <c r="BU31" s="391">
        <v>102.0089</v>
      </c>
      <c r="BV31" s="391">
        <v>102.2445</v>
      </c>
    </row>
    <row r="32" spans="1:74" ht="11.05" customHeight="1" x14ac:dyDescent="0.2">
      <c r="A32" s="287" t="s">
        <v>505</v>
      </c>
      <c r="B32" s="555" t="s">
        <v>1075</v>
      </c>
      <c r="C32" s="380">
        <v>104.62439999999999</v>
      </c>
      <c r="D32" s="380">
        <v>105.1448</v>
      </c>
      <c r="E32" s="380">
        <v>104.13639999999999</v>
      </c>
      <c r="F32" s="380">
        <v>94.723200000000006</v>
      </c>
      <c r="G32" s="380">
        <v>97.332099999999997</v>
      </c>
      <c r="H32" s="380">
        <v>102.5805</v>
      </c>
      <c r="I32" s="380">
        <v>102.61799999999999</v>
      </c>
      <c r="J32" s="380">
        <v>104.22490000000001</v>
      </c>
      <c r="K32" s="380">
        <v>103.6666</v>
      </c>
      <c r="L32" s="380">
        <v>103.8477</v>
      </c>
      <c r="M32" s="380">
        <v>104.3618</v>
      </c>
      <c r="N32" s="380">
        <v>104.52</v>
      </c>
      <c r="O32" s="380">
        <v>104.65560000000001</v>
      </c>
      <c r="P32" s="380">
        <v>102.0818</v>
      </c>
      <c r="Q32" s="380">
        <v>104.1083</v>
      </c>
      <c r="R32" s="380">
        <v>103.3689</v>
      </c>
      <c r="S32" s="380">
        <v>102.57599999999999</v>
      </c>
      <c r="T32" s="380">
        <v>102.7268</v>
      </c>
      <c r="U32" s="380">
        <v>102.1751</v>
      </c>
      <c r="V32" s="380">
        <v>102.4271</v>
      </c>
      <c r="W32" s="380">
        <v>101.90170000000001</v>
      </c>
      <c r="X32" s="380">
        <v>102.5198</v>
      </c>
      <c r="Y32" s="380">
        <v>103.6073</v>
      </c>
      <c r="Z32" s="380">
        <v>104.1054</v>
      </c>
      <c r="AA32" s="380">
        <v>104.14749999999999</v>
      </c>
      <c r="AB32" s="380">
        <v>105.3107</v>
      </c>
      <c r="AC32" s="380">
        <v>105.3103</v>
      </c>
      <c r="AD32" s="380">
        <v>105.2247</v>
      </c>
      <c r="AE32" s="380">
        <v>104.8056</v>
      </c>
      <c r="AF32" s="380">
        <v>104.99930000000001</v>
      </c>
      <c r="AG32" s="380">
        <v>104.7944</v>
      </c>
      <c r="AH32" s="380">
        <v>104.64230000000001</v>
      </c>
      <c r="AI32" s="380">
        <v>104.9755</v>
      </c>
      <c r="AJ32" s="380">
        <v>104.9697</v>
      </c>
      <c r="AK32" s="380">
        <v>104.53740000000001</v>
      </c>
      <c r="AL32" s="380">
        <v>103.3092</v>
      </c>
      <c r="AM32" s="380">
        <v>105.5343</v>
      </c>
      <c r="AN32" s="380">
        <v>104.9832</v>
      </c>
      <c r="AO32" s="380">
        <v>103.44670000000001</v>
      </c>
      <c r="AP32" s="380">
        <v>103.9592</v>
      </c>
      <c r="AQ32" s="380">
        <v>103.9111</v>
      </c>
      <c r="AR32" s="380">
        <v>102.3468</v>
      </c>
      <c r="AS32" s="380">
        <v>101.4468</v>
      </c>
      <c r="AT32" s="380">
        <v>102.24760000000001</v>
      </c>
      <c r="AU32" s="380">
        <v>102.1112</v>
      </c>
      <c r="AV32" s="380">
        <v>102.6588</v>
      </c>
      <c r="AW32" s="380">
        <v>102.4139</v>
      </c>
      <c r="AX32" s="380">
        <v>102.39409999999999</v>
      </c>
      <c r="AY32" s="380">
        <v>101.5505</v>
      </c>
      <c r="AZ32" s="380">
        <v>102.1777</v>
      </c>
      <c r="BA32" s="380">
        <v>101.542</v>
      </c>
      <c r="BB32" s="380">
        <v>101.81570000000001</v>
      </c>
      <c r="BC32" s="380">
        <v>102.6267</v>
      </c>
      <c r="BD32" s="676">
        <v>102.21169999999999</v>
      </c>
      <c r="BE32" s="676">
        <v>102.15009999999999</v>
      </c>
      <c r="BF32" s="676">
        <v>101.1168</v>
      </c>
      <c r="BG32" s="676">
        <v>102.3651</v>
      </c>
      <c r="BH32" s="676">
        <v>102.1622</v>
      </c>
      <c r="BI32" s="676">
        <v>102.42215432</v>
      </c>
      <c r="BJ32" s="391">
        <v>102.5838</v>
      </c>
      <c r="BK32" s="391">
        <v>102.7196</v>
      </c>
      <c r="BL32" s="391">
        <v>102.8746</v>
      </c>
      <c r="BM32" s="391">
        <v>103.03230000000001</v>
      </c>
      <c r="BN32" s="391">
        <v>103.18340000000001</v>
      </c>
      <c r="BO32" s="391">
        <v>103.3536</v>
      </c>
      <c r="BP32" s="391">
        <v>103.53360000000001</v>
      </c>
      <c r="BQ32" s="391">
        <v>103.747</v>
      </c>
      <c r="BR32" s="391">
        <v>103.9288</v>
      </c>
      <c r="BS32" s="391">
        <v>104.1026</v>
      </c>
      <c r="BT32" s="391">
        <v>104.2604</v>
      </c>
      <c r="BU32" s="391">
        <v>104.4243</v>
      </c>
      <c r="BV32" s="391">
        <v>104.5861</v>
      </c>
    </row>
    <row r="33" spans="1:74" ht="11.05" customHeight="1" x14ac:dyDescent="0.2">
      <c r="A33" s="287" t="s">
        <v>506</v>
      </c>
      <c r="B33" s="555" t="s">
        <v>1076</v>
      </c>
      <c r="C33" s="380">
        <v>100.95229999999999</v>
      </c>
      <c r="D33" s="380">
        <v>100.83240000000001</v>
      </c>
      <c r="E33" s="380">
        <v>100.6272</v>
      </c>
      <c r="F33" s="380">
        <v>95.645799999999994</v>
      </c>
      <c r="G33" s="380">
        <v>89.986599999999996</v>
      </c>
      <c r="H33" s="380">
        <v>90.6447</v>
      </c>
      <c r="I33" s="380">
        <v>90.792900000000003</v>
      </c>
      <c r="J33" s="380">
        <v>90.914599999999993</v>
      </c>
      <c r="K33" s="380">
        <v>93.103200000000001</v>
      </c>
      <c r="L33" s="380">
        <v>95.454499999999996</v>
      </c>
      <c r="M33" s="380">
        <v>96.173900000000003</v>
      </c>
      <c r="N33" s="380">
        <v>95.618099999999998</v>
      </c>
      <c r="O33" s="380">
        <v>97.058999999999997</v>
      </c>
      <c r="P33" s="380">
        <v>93.028099999999995</v>
      </c>
      <c r="Q33" s="380">
        <v>95.693299999999994</v>
      </c>
      <c r="R33" s="380">
        <v>95.610799999999998</v>
      </c>
      <c r="S33" s="380">
        <v>95.322299999999998</v>
      </c>
      <c r="T33" s="380">
        <v>93.772400000000005</v>
      </c>
      <c r="U33" s="380">
        <v>95.0852</v>
      </c>
      <c r="V33" s="380">
        <v>95.988100000000003</v>
      </c>
      <c r="W33" s="380">
        <v>95.409700000000001</v>
      </c>
      <c r="X33" s="380">
        <v>95.063900000000004</v>
      </c>
      <c r="Y33" s="380">
        <v>93.993399999999994</v>
      </c>
      <c r="Z33" s="380">
        <v>95.205399999999997</v>
      </c>
      <c r="AA33" s="380">
        <v>95.118499999999997</v>
      </c>
      <c r="AB33" s="380">
        <v>96.282799999999995</v>
      </c>
      <c r="AC33" s="380">
        <v>96.433599999999998</v>
      </c>
      <c r="AD33" s="380">
        <v>96.500500000000002</v>
      </c>
      <c r="AE33" s="380">
        <v>95.885099999999994</v>
      </c>
      <c r="AF33" s="380">
        <v>95.436800000000005</v>
      </c>
      <c r="AG33" s="380">
        <v>94.402500000000003</v>
      </c>
      <c r="AH33" s="380">
        <v>92.015199999999993</v>
      </c>
      <c r="AI33" s="380">
        <v>91.823300000000003</v>
      </c>
      <c r="AJ33" s="380">
        <v>89.614800000000002</v>
      </c>
      <c r="AK33" s="380">
        <v>91.130099999999999</v>
      </c>
      <c r="AL33" s="380">
        <v>86.548699999999997</v>
      </c>
      <c r="AM33" s="380">
        <v>88.024299999999997</v>
      </c>
      <c r="AN33" s="380">
        <v>86.183800000000005</v>
      </c>
      <c r="AO33" s="380">
        <v>86.183099999999996</v>
      </c>
      <c r="AP33" s="380">
        <v>84.878100000000003</v>
      </c>
      <c r="AQ33" s="380">
        <v>85.583600000000004</v>
      </c>
      <c r="AR33" s="380">
        <v>85.125600000000006</v>
      </c>
      <c r="AS33" s="380">
        <v>83.341700000000003</v>
      </c>
      <c r="AT33" s="380">
        <v>84.759699999999995</v>
      </c>
      <c r="AU33" s="380">
        <v>86.331299999999999</v>
      </c>
      <c r="AV33" s="380">
        <v>85.900499999999994</v>
      </c>
      <c r="AW33" s="380">
        <v>86.508300000000006</v>
      </c>
      <c r="AX33" s="380">
        <v>86.062600000000003</v>
      </c>
      <c r="AY33" s="380">
        <v>85.791799999999995</v>
      </c>
      <c r="AZ33" s="380">
        <v>86.961399999999998</v>
      </c>
      <c r="BA33" s="380">
        <v>86.924199999999999</v>
      </c>
      <c r="BB33" s="380">
        <v>86.914500000000004</v>
      </c>
      <c r="BC33" s="380">
        <v>86.536699999999996</v>
      </c>
      <c r="BD33" s="676">
        <v>86.543300000000002</v>
      </c>
      <c r="BE33" s="676">
        <v>86.747600000000006</v>
      </c>
      <c r="BF33" s="676">
        <v>86.897199999999998</v>
      </c>
      <c r="BG33" s="676">
        <v>87.548199999999994</v>
      </c>
      <c r="BH33" s="676">
        <v>88.009200000000007</v>
      </c>
      <c r="BI33" s="676">
        <v>87.294386419999995</v>
      </c>
      <c r="BJ33" s="391">
        <v>87.424970000000002</v>
      </c>
      <c r="BK33" s="391">
        <v>87.608180000000004</v>
      </c>
      <c r="BL33" s="391">
        <v>87.769499999999994</v>
      </c>
      <c r="BM33" s="391">
        <v>87.936040000000006</v>
      </c>
      <c r="BN33" s="391">
        <v>88.109610000000004</v>
      </c>
      <c r="BO33" s="391">
        <v>88.285200000000003</v>
      </c>
      <c r="BP33" s="391">
        <v>88.46463</v>
      </c>
      <c r="BQ33" s="391">
        <v>88.673770000000005</v>
      </c>
      <c r="BR33" s="391">
        <v>88.841489999999993</v>
      </c>
      <c r="BS33" s="391">
        <v>88.993660000000006</v>
      </c>
      <c r="BT33" s="391">
        <v>89.165499999999994</v>
      </c>
      <c r="BU33" s="391">
        <v>89.260159999999999</v>
      </c>
      <c r="BV33" s="391">
        <v>89.312839999999994</v>
      </c>
    </row>
    <row r="34" spans="1:74" ht="11.05" customHeight="1" x14ac:dyDescent="0.2">
      <c r="A34" s="287" t="s">
        <v>507</v>
      </c>
      <c r="B34" s="555" t="s">
        <v>1428</v>
      </c>
      <c r="C34" s="380">
        <v>95.692499999999995</v>
      </c>
      <c r="D34" s="380">
        <v>93.322400000000002</v>
      </c>
      <c r="E34" s="380">
        <v>87.3429</v>
      </c>
      <c r="F34" s="380">
        <v>70.154700000000005</v>
      </c>
      <c r="G34" s="380">
        <v>69.3566</v>
      </c>
      <c r="H34" s="380">
        <v>70.816199999999995</v>
      </c>
      <c r="I34" s="380">
        <v>74.691000000000003</v>
      </c>
      <c r="J34" s="380">
        <v>74.253600000000006</v>
      </c>
      <c r="K34" s="380">
        <v>74.061400000000006</v>
      </c>
      <c r="L34" s="380">
        <v>76.7303</v>
      </c>
      <c r="M34" s="380">
        <v>76.669899999999998</v>
      </c>
      <c r="N34" s="380">
        <v>80.600300000000004</v>
      </c>
      <c r="O34" s="380">
        <v>83.594800000000006</v>
      </c>
      <c r="P34" s="380">
        <v>77.643299999999996</v>
      </c>
      <c r="Q34" s="380">
        <v>86.776300000000006</v>
      </c>
      <c r="R34" s="380">
        <v>88.469800000000006</v>
      </c>
      <c r="S34" s="380">
        <v>89.5886</v>
      </c>
      <c r="T34" s="380">
        <v>90.867199999999997</v>
      </c>
      <c r="U34" s="380">
        <v>91.138900000000007</v>
      </c>
      <c r="V34" s="380">
        <v>90.599100000000007</v>
      </c>
      <c r="W34" s="380">
        <v>90.066199999999995</v>
      </c>
      <c r="X34" s="380">
        <v>92.275999999999996</v>
      </c>
      <c r="Y34" s="380">
        <v>91.782799999999995</v>
      </c>
      <c r="Z34" s="380">
        <v>91.668499999999995</v>
      </c>
      <c r="AA34" s="380">
        <v>89.494</v>
      </c>
      <c r="AB34" s="380">
        <v>90.259299999999996</v>
      </c>
      <c r="AC34" s="380">
        <v>91.114400000000003</v>
      </c>
      <c r="AD34" s="380">
        <v>89.459299999999999</v>
      </c>
      <c r="AE34" s="380">
        <v>90.283000000000001</v>
      </c>
      <c r="AF34" s="380">
        <v>88.663399999999996</v>
      </c>
      <c r="AG34" s="380">
        <v>87.985500000000002</v>
      </c>
      <c r="AH34" s="380">
        <v>89.469399999999993</v>
      </c>
      <c r="AI34" s="380">
        <v>91.347899999999996</v>
      </c>
      <c r="AJ34" s="380">
        <v>90.709000000000003</v>
      </c>
      <c r="AK34" s="380">
        <v>90.393199999999993</v>
      </c>
      <c r="AL34" s="380">
        <v>87.4619</v>
      </c>
      <c r="AM34" s="380">
        <v>89.010900000000007</v>
      </c>
      <c r="AN34" s="380">
        <v>88.415899999999993</v>
      </c>
      <c r="AO34" s="380">
        <v>89.539000000000001</v>
      </c>
      <c r="AP34" s="380">
        <v>89.996499999999997</v>
      </c>
      <c r="AQ34" s="380">
        <v>89.939499999999995</v>
      </c>
      <c r="AR34" s="380">
        <v>89.191699999999997</v>
      </c>
      <c r="AS34" s="380">
        <v>90.273499999999999</v>
      </c>
      <c r="AT34" s="380">
        <v>91.274900000000002</v>
      </c>
      <c r="AU34" s="380">
        <v>91.833500000000001</v>
      </c>
      <c r="AV34" s="380">
        <v>92.406400000000005</v>
      </c>
      <c r="AW34" s="380">
        <v>92.817800000000005</v>
      </c>
      <c r="AX34" s="380">
        <v>93.683099999999996</v>
      </c>
      <c r="AY34" s="380">
        <v>91.627799999999993</v>
      </c>
      <c r="AZ34" s="380">
        <v>92.747200000000007</v>
      </c>
      <c r="BA34" s="380">
        <v>94.643000000000001</v>
      </c>
      <c r="BB34" s="380">
        <v>90.9285</v>
      </c>
      <c r="BC34" s="380">
        <v>93.583200000000005</v>
      </c>
      <c r="BD34" s="676">
        <v>92.836799999999997</v>
      </c>
      <c r="BE34" s="676">
        <v>93.179100000000005</v>
      </c>
      <c r="BF34" s="676">
        <v>93.997399999999999</v>
      </c>
      <c r="BG34" s="676">
        <v>95.382900000000006</v>
      </c>
      <c r="BH34" s="676">
        <v>96.287599999999998</v>
      </c>
      <c r="BI34" s="676">
        <v>95.139335926000001</v>
      </c>
      <c r="BJ34" s="391">
        <v>95.281149999999997</v>
      </c>
      <c r="BK34" s="391">
        <v>95.246619999999993</v>
      </c>
      <c r="BL34" s="391">
        <v>95.291679999999999</v>
      </c>
      <c r="BM34" s="391">
        <v>95.323260000000005</v>
      </c>
      <c r="BN34" s="391">
        <v>95.336749999999995</v>
      </c>
      <c r="BO34" s="391">
        <v>95.344849999999994</v>
      </c>
      <c r="BP34" s="391">
        <v>95.342920000000007</v>
      </c>
      <c r="BQ34" s="391">
        <v>95.342590000000001</v>
      </c>
      <c r="BR34" s="391">
        <v>95.311930000000004</v>
      </c>
      <c r="BS34" s="391">
        <v>95.262550000000005</v>
      </c>
      <c r="BT34" s="391">
        <v>95.200580000000002</v>
      </c>
      <c r="BU34" s="391">
        <v>95.109170000000006</v>
      </c>
      <c r="BV34" s="391">
        <v>94.994439999999997</v>
      </c>
    </row>
    <row r="35" spans="1:74" ht="11.05" customHeight="1" x14ac:dyDescent="0.2">
      <c r="A35" s="287" t="s">
        <v>508</v>
      </c>
      <c r="B35" s="555" t="s">
        <v>1077</v>
      </c>
      <c r="C35" s="380">
        <v>96.752399999999994</v>
      </c>
      <c r="D35" s="380">
        <v>96.608900000000006</v>
      </c>
      <c r="E35" s="380">
        <v>98.258099999999999</v>
      </c>
      <c r="F35" s="380">
        <v>92.149100000000004</v>
      </c>
      <c r="G35" s="380">
        <v>91.951899999999995</v>
      </c>
      <c r="H35" s="380">
        <v>92.457700000000003</v>
      </c>
      <c r="I35" s="380">
        <v>94.023499999999999</v>
      </c>
      <c r="J35" s="380">
        <v>95.267399999999995</v>
      </c>
      <c r="K35" s="380">
        <v>95.343599999999995</v>
      </c>
      <c r="L35" s="380">
        <v>96.844300000000004</v>
      </c>
      <c r="M35" s="380">
        <v>97.086399999999998</v>
      </c>
      <c r="N35" s="380">
        <v>97.136399999999995</v>
      </c>
      <c r="O35" s="380">
        <v>97.252399999999994</v>
      </c>
      <c r="P35" s="380">
        <v>89.925299999999993</v>
      </c>
      <c r="Q35" s="380">
        <v>94.983099999999993</v>
      </c>
      <c r="R35" s="380">
        <v>99.030500000000004</v>
      </c>
      <c r="S35" s="380">
        <v>101.67829999999999</v>
      </c>
      <c r="T35" s="380">
        <v>102.4455</v>
      </c>
      <c r="U35" s="380">
        <v>102.2783</v>
      </c>
      <c r="V35" s="380">
        <v>101.3951</v>
      </c>
      <c r="W35" s="380">
        <v>99.606200000000001</v>
      </c>
      <c r="X35" s="380">
        <v>102.0792</v>
      </c>
      <c r="Y35" s="380">
        <v>102.5578</v>
      </c>
      <c r="Z35" s="380">
        <v>103.1566</v>
      </c>
      <c r="AA35" s="380">
        <v>101.8395</v>
      </c>
      <c r="AB35" s="380">
        <v>101.9713</v>
      </c>
      <c r="AC35" s="380">
        <v>102.92019999999999</v>
      </c>
      <c r="AD35" s="380">
        <v>102.2308</v>
      </c>
      <c r="AE35" s="380">
        <v>102.8533</v>
      </c>
      <c r="AF35" s="380">
        <v>102.6431</v>
      </c>
      <c r="AG35" s="380">
        <v>102.58799999999999</v>
      </c>
      <c r="AH35" s="380">
        <v>102.7654</v>
      </c>
      <c r="AI35" s="380">
        <v>102.3536</v>
      </c>
      <c r="AJ35" s="380">
        <v>102.6901</v>
      </c>
      <c r="AK35" s="380">
        <v>102.4611</v>
      </c>
      <c r="AL35" s="380">
        <v>98.687200000000004</v>
      </c>
      <c r="AM35" s="380">
        <v>102.10760000000001</v>
      </c>
      <c r="AN35" s="380">
        <v>103.95650000000001</v>
      </c>
      <c r="AO35" s="380">
        <v>103.8045</v>
      </c>
      <c r="AP35" s="380">
        <v>104.5228</v>
      </c>
      <c r="AQ35" s="380">
        <v>103.7017</v>
      </c>
      <c r="AR35" s="380">
        <v>103.9228</v>
      </c>
      <c r="AS35" s="380">
        <v>103.56789999999999</v>
      </c>
      <c r="AT35" s="380">
        <v>104.1408</v>
      </c>
      <c r="AU35" s="380">
        <v>104.4145</v>
      </c>
      <c r="AV35" s="380">
        <v>103.4962</v>
      </c>
      <c r="AW35" s="380">
        <v>103.1023</v>
      </c>
      <c r="AX35" s="380">
        <v>103.7028</v>
      </c>
      <c r="AY35" s="380">
        <v>101.21939999999999</v>
      </c>
      <c r="AZ35" s="380">
        <v>103.8329</v>
      </c>
      <c r="BA35" s="380">
        <v>104.0061</v>
      </c>
      <c r="BB35" s="380">
        <v>103.47750000000001</v>
      </c>
      <c r="BC35" s="380">
        <v>105.0415</v>
      </c>
      <c r="BD35" s="676">
        <v>105.9362</v>
      </c>
      <c r="BE35" s="676">
        <v>106.79179999999999</v>
      </c>
      <c r="BF35" s="676">
        <v>106.9118</v>
      </c>
      <c r="BG35" s="676">
        <v>106.69759999999999</v>
      </c>
      <c r="BH35" s="676">
        <v>107.3364</v>
      </c>
      <c r="BI35" s="676">
        <v>107.84907778</v>
      </c>
      <c r="BJ35" s="391">
        <v>108.17659999999999</v>
      </c>
      <c r="BK35" s="391">
        <v>108.4905</v>
      </c>
      <c r="BL35" s="391">
        <v>108.7996</v>
      </c>
      <c r="BM35" s="391">
        <v>109.1006</v>
      </c>
      <c r="BN35" s="391">
        <v>109.38290000000001</v>
      </c>
      <c r="BO35" s="391">
        <v>109.676</v>
      </c>
      <c r="BP35" s="391">
        <v>109.9691</v>
      </c>
      <c r="BQ35" s="391">
        <v>110.25839999999999</v>
      </c>
      <c r="BR35" s="391">
        <v>110.5547</v>
      </c>
      <c r="BS35" s="391">
        <v>110.854</v>
      </c>
      <c r="BT35" s="391">
        <v>111.2056</v>
      </c>
      <c r="BU35" s="391">
        <v>111.4739</v>
      </c>
      <c r="BV35" s="391">
        <v>111.70820000000001</v>
      </c>
    </row>
    <row r="36" spans="1:74" ht="11.05" customHeight="1" x14ac:dyDescent="0.2">
      <c r="A36" s="287" t="s">
        <v>509</v>
      </c>
      <c r="B36" s="555" t="s">
        <v>1429</v>
      </c>
      <c r="C36" s="380">
        <v>102.89109999999999</v>
      </c>
      <c r="D36" s="380">
        <v>103.2997</v>
      </c>
      <c r="E36" s="380">
        <v>97.939700000000002</v>
      </c>
      <c r="F36" s="380">
        <v>84.471500000000006</v>
      </c>
      <c r="G36" s="380">
        <v>91.577100000000002</v>
      </c>
      <c r="H36" s="380">
        <v>95.693399999999997</v>
      </c>
      <c r="I36" s="380">
        <v>97.412899999999993</v>
      </c>
      <c r="J36" s="380">
        <v>97.489400000000003</v>
      </c>
      <c r="K36" s="380">
        <v>96.305499999999995</v>
      </c>
      <c r="L36" s="380">
        <v>98.982200000000006</v>
      </c>
      <c r="M36" s="380">
        <v>99.744799999999998</v>
      </c>
      <c r="N36" s="380">
        <v>102.104</v>
      </c>
      <c r="O36" s="380">
        <v>100.9996</v>
      </c>
      <c r="P36" s="380">
        <v>97.0989</v>
      </c>
      <c r="Q36" s="380">
        <v>100.0163</v>
      </c>
      <c r="R36" s="380">
        <v>99.583500000000001</v>
      </c>
      <c r="S36" s="380">
        <v>97.897400000000005</v>
      </c>
      <c r="T36" s="380">
        <v>99.142899999999997</v>
      </c>
      <c r="U36" s="380">
        <v>100.56270000000001</v>
      </c>
      <c r="V36" s="380">
        <v>101.2097</v>
      </c>
      <c r="W36" s="380">
        <v>101.2483</v>
      </c>
      <c r="X36" s="380">
        <v>100.66500000000001</v>
      </c>
      <c r="Y36" s="380">
        <v>103.2527</v>
      </c>
      <c r="Z36" s="380">
        <v>104.60680000000001</v>
      </c>
      <c r="AA36" s="380">
        <v>104.175</v>
      </c>
      <c r="AB36" s="380">
        <v>108.628</v>
      </c>
      <c r="AC36" s="380">
        <v>107.9815</v>
      </c>
      <c r="AD36" s="380">
        <v>106.35080000000001</v>
      </c>
      <c r="AE36" s="380">
        <v>107.24769999999999</v>
      </c>
      <c r="AF36" s="380">
        <v>107.6157</v>
      </c>
      <c r="AG36" s="380">
        <v>107.4306</v>
      </c>
      <c r="AH36" s="380">
        <v>107.2458</v>
      </c>
      <c r="AI36" s="380">
        <v>109.3246</v>
      </c>
      <c r="AJ36" s="380">
        <v>108.2349</v>
      </c>
      <c r="AK36" s="380">
        <v>107.2139</v>
      </c>
      <c r="AL36" s="380">
        <v>106.7136</v>
      </c>
      <c r="AM36" s="380">
        <v>109.1545</v>
      </c>
      <c r="AN36" s="380">
        <v>110.0491</v>
      </c>
      <c r="AO36" s="380">
        <v>106.48950000000001</v>
      </c>
      <c r="AP36" s="380">
        <v>105.8402</v>
      </c>
      <c r="AQ36" s="380">
        <v>106.1083</v>
      </c>
      <c r="AR36" s="380">
        <v>104.5762</v>
      </c>
      <c r="AS36" s="380">
        <v>104.4145</v>
      </c>
      <c r="AT36" s="380">
        <v>104.54470000000001</v>
      </c>
      <c r="AU36" s="380">
        <v>104.68770000000001</v>
      </c>
      <c r="AV36" s="380">
        <v>105.27290000000001</v>
      </c>
      <c r="AW36" s="380">
        <v>103.5568</v>
      </c>
      <c r="AX36" s="380">
        <v>103.8036</v>
      </c>
      <c r="AY36" s="380">
        <v>100.4795</v>
      </c>
      <c r="AZ36" s="380">
        <v>101.58499999999999</v>
      </c>
      <c r="BA36" s="380">
        <v>100.0222</v>
      </c>
      <c r="BB36" s="380">
        <v>99.920100000000005</v>
      </c>
      <c r="BC36" s="380">
        <v>99.111699999999999</v>
      </c>
      <c r="BD36" s="676">
        <v>100.3665</v>
      </c>
      <c r="BE36" s="676">
        <v>100.4074</v>
      </c>
      <c r="BF36" s="676">
        <v>99.572500000000005</v>
      </c>
      <c r="BG36" s="676">
        <v>100.5091</v>
      </c>
      <c r="BH36" s="676">
        <v>101.4648</v>
      </c>
      <c r="BI36" s="676">
        <v>100.64022715999999</v>
      </c>
      <c r="BJ36" s="391">
        <v>100.79300000000001</v>
      </c>
      <c r="BK36" s="391">
        <v>100.944</v>
      </c>
      <c r="BL36" s="391">
        <v>101.0899</v>
      </c>
      <c r="BM36" s="391">
        <v>101.232</v>
      </c>
      <c r="BN36" s="391">
        <v>101.34910000000001</v>
      </c>
      <c r="BO36" s="391">
        <v>101.49930000000001</v>
      </c>
      <c r="BP36" s="391">
        <v>101.66160000000001</v>
      </c>
      <c r="BQ36" s="391">
        <v>101.82550000000001</v>
      </c>
      <c r="BR36" s="391">
        <v>102.01949999999999</v>
      </c>
      <c r="BS36" s="391">
        <v>102.2334</v>
      </c>
      <c r="BT36" s="391">
        <v>102.5016</v>
      </c>
      <c r="BU36" s="391">
        <v>102.7291</v>
      </c>
      <c r="BV36" s="391">
        <v>102.9504</v>
      </c>
    </row>
    <row r="37" spans="1:74" ht="11.05" customHeight="1" x14ac:dyDescent="0.2">
      <c r="A37" s="287" t="s">
        <v>510</v>
      </c>
      <c r="B37" s="555" t="s">
        <v>1430</v>
      </c>
      <c r="C37" s="380">
        <v>98.971599999999995</v>
      </c>
      <c r="D37" s="380">
        <v>96.113399999999999</v>
      </c>
      <c r="E37" s="380">
        <v>93.984700000000004</v>
      </c>
      <c r="F37" s="380">
        <v>73.670299999999997</v>
      </c>
      <c r="G37" s="380">
        <v>71.055499999999995</v>
      </c>
      <c r="H37" s="380">
        <v>75.516800000000003</v>
      </c>
      <c r="I37" s="380">
        <v>79.909899999999993</v>
      </c>
      <c r="J37" s="380">
        <v>84.663600000000002</v>
      </c>
      <c r="K37" s="380">
        <v>88.917199999999994</v>
      </c>
      <c r="L37" s="380">
        <v>90.586399999999998</v>
      </c>
      <c r="M37" s="380">
        <v>93.2239</v>
      </c>
      <c r="N37" s="380">
        <v>92.812200000000004</v>
      </c>
      <c r="O37" s="380">
        <v>94.268000000000001</v>
      </c>
      <c r="P37" s="380">
        <v>92.108000000000004</v>
      </c>
      <c r="Q37" s="380">
        <v>94.170599999999993</v>
      </c>
      <c r="R37" s="380">
        <v>96.670599999999993</v>
      </c>
      <c r="S37" s="380">
        <v>95.113</v>
      </c>
      <c r="T37" s="380">
        <v>96.073099999999997</v>
      </c>
      <c r="U37" s="380">
        <v>97.094499999999996</v>
      </c>
      <c r="V37" s="380">
        <v>96.903300000000002</v>
      </c>
      <c r="W37" s="380">
        <v>97.312100000000001</v>
      </c>
      <c r="X37" s="380">
        <v>98.395399999999995</v>
      </c>
      <c r="Y37" s="380">
        <v>98.066699999999997</v>
      </c>
      <c r="Z37" s="380">
        <v>96.598699999999994</v>
      </c>
      <c r="AA37" s="380">
        <v>94.261600000000001</v>
      </c>
      <c r="AB37" s="380">
        <v>95.712100000000007</v>
      </c>
      <c r="AC37" s="380">
        <v>94.588300000000004</v>
      </c>
      <c r="AD37" s="380">
        <v>95.830500000000001</v>
      </c>
      <c r="AE37" s="380">
        <v>96.523799999999994</v>
      </c>
      <c r="AF37" s="380">
        <v>95.466499999999996</v>
      </c>
      <c r="AG37" s="380">
        <v>96.350399999999993</v>
      </c>
      <c r="AH37" s="380">
        <v>94.838999999999999</v>
      </c>
      <c r="AI37" s="380">
        <v>94.320800000000006</v>
      </c>
      <c r="AJ37" s="380">
        <v>94.889700000000005</v>
      </c>
      <c r="AK37" s="380">
        <v>92.208699999999993</v>
      </c>
      <c r="AL37" s="380">
        <v>90.578400000000002</v>
      </c>
      <c r="AM37" s="380">
        <v>93.985200000000006</v>
      </c>
      <c r="AN37" s="380">
        <v>95.072699999999998</v>
      </c>
      <c r="AO37" s="380">
        <v>94.938100000000006</v>
      </c>
      <c r="AP37" s="380">
        <v>95.757199999999997</v>
      </c>
      <c r="AQ37" s="380">
        <v>95.096400000000003</v>
      </c>
      <c r="AR37" s="380">
        <v>95.685000000000002</v>
      </c>
      <c r="AS37" s="380">
        <v>94.351299999999995</v>
      </c>
      <c r="AT37" s="380">
        <v>94.133099999999999</v>
      </c>
      <c r="AU37" s="380">
        <v>96.114999999999995</v>
      </c>
      <c r="AV37" s="380">
        <v>93.393000000000001</v>
      </c>
      <c r="AW37" s="380">
        <v>94.748400000000004</v>
      </c>
      <c r="AX37" s="380">
        <v>94.850499999999997</v>
      </c>
      <c r="AY37" s="380">
        <v>92.856499999999997</v>
      </c>
      <c r="AZ37" s="380">
        <v>93.6023</v>
      </c>
      <c r="BA37" s="380">
        <v>94.614699999999999</v>
      </c>
      <c r="BB37" s="380">
        <v>92.613299999999995</v>
      </c>
      <c r="BC37" s="380">
        <v>95.686999999999998</v>
      </c>
      <c r="BD37" s="676">
        <v>92.326899999999995</v>
      </c>
      <c r="BE37" s="676">
        <v>92.743099999999998</v>
      </c>
      <c r="BF37" s="676">
        <v>94.793499999999995</v>
      </c>
      <c r="BG37" s="676">
        <v>94.650199999999998</v>
      </c>
      <c r="BH37" s="676">
        <v>91.487200000000001</v>
      </c>
      <c r="BI37" s="676">
        <v>96.103607901000004</v>
      </c>
      <c r="BJ37" s="391">
        <v>96.641689999999997</v>
      </c>
      <c r="BK37" s="391">
        <v>97.056269999999998</v>
      </c>
      <c r="BL37" s="391">
        <v>97.501549999999995</v>
      </c>
      <c r="BM37" s="391">
        <v>97.921449999999993</v>
      </c>
      <c r="BN37" s="391">
        <v>98.231780000000001</v>
      </c>
      <c r="BO37" s="391">
        <v>98.664090000000002</v>
      </c>
      <c r="BP37" s="391">
        <v>99.134180000000001</v>
      </c>
      <c r="BQ37" s="391">
        <v>99.744759999999999</v>
      </c>
      <c r="BR37" s="391">
        <v>100.21339999999999</v>
      </c>
      <c r="BS37" s="391">
        <v>100.6427</v>
      </c>
      <c r="BT37" s="391">
        <v>101.14709999999999</v>
      </c>
      <c r="BU37" s="391">
        <v>101.4122</v>
      </c>
      <c r="BV37" s="391">
        <v>101.55249999999999</v>
      </c>
    </row>
    <row r="38" spans="1:74" ht="11.05" customHeight="1" x14ac:dyDescent="0.2">
      <c r="A38" s="131" t="s">
        <v>501</v>
      </c>
      <c r="B38" s="872" t="s">
        <v>1431</v>
      </c>
      <c r="C38" s="380">
        <v>97.700211250999999</v>
      </c>
      <c r="D38" s="380">
        <v>96.512784190999994</v>
      </c>
      <c r="E38" s="380">
        <v>93.578934055000005</v>
      </c>
      <c r="F38" s="380">
        <v>78.585756814999996</v>
      </c>
      <c r="G38" s="380">
        <v>79.183103286000005</v>
      </c>
      <c r="H38" s="380">
        <v>82.254272060000005</v>
      </c>
      <c r="I38" s="380">
        <v>84.851090514000006</v>
      </c>
      <c r="J38" s="380">
        <v>86.675163581000007</v>
      </c>
      <c r="K38" s="380">
        <v>88.305774717000006</v>
      </c>
      <c r="L38" s="380">
        <v>90.786377364000003</v>
      </c>
      <c r="M38" s="380">
        <v>92.102880799999994</v>
      </c>
      <c r="N38" s="380">
        <v>93.228209630999999</v>
      </c>
      <c r="O38" s="380">
        <v>93.827969601000007</v>
      </c>
      <c r="P38" s="380">
        <v>87.880667364000004</v>
      </c>
      <c r="Q38" s="380">
        <v>92.92955886</v>
      </c>
      <c r="R38" s="380">
        <v>95.251005929000002</v>
      </c>
      <c r="S38" s="380">
        <v>95.625686393999999</v>
      </c>
      <c r="T38" s="380">
        <v>96.601106707</v>
      </c>
      <c r="U38" s="380">
        <v>97.176668441999993</v>
      </c>
      <c r="V38" s="380">
        <v>96.730672464999998</v>
      </c>
      <c r="W38" s="380">
        <v>95.782465603000006</v>
      </c>
      <c r="X38" s="380">
        <v>97.370198865000006</v>
      </c>
      <c r="Y38" s="380">
        <v>97.837526447000002</v>
      </c>
      <c r="Z38" s="380">
        <v>97.921762583000003</v>
      </c>
      <c r="AA38" s="380">
        <v>96.351246813000003</v>
      </c>
      <c r="AB38" s="380">
        <v>97.999494514000006</v>
      </c>
      <c r="AC38" s="380">
        <v>97.680536372999995</v>
      </c>
      <c r="AD38" s="380">
        <v>97.060591173000006</v>
      </c>
      <c r="AE38" s="380">
        <v>97.591015291000005</v>
      </c>
      <c r="AF38" s="380">
        <v>97.022615024999993</v>
      </c>
      <c r="AG38" s="380">
        <v>96.988144145999996</v>
      </c>
      <c r="AH38" s="380">
        <v>96.457800418000005</v>
      </c>
      <c r="AI38" s="380">
        <v>96.914022576999997</v>
      </c>
      <c r="AJ38" s="380">
        <v>96.593053702000006</v>
      </c>
      <c r="AK38" s="380">
        <v>95.327428827000006</v>
      </c>
      <c r="AL38" s="380">
        <v>92.941587034999998</v>
      </c>
      <c r="AM38" s="380">
        <v>95.852678026999996</v>
      </c>
      <c r="AN38" s="380">
        <v>96.641656237000007</v>
      </c>
      <c r="AO38" s="380">
        <v>96.048259923000003</v>
      </c>
      <c r="AP38" s="380">
        <v>96.215117770999996</v>
      </c>
      <c r="AQ38" s="380">
        <v>96.039396291000003</v>
      </c>
      <c r="AR38" s="380">
        <v>95.546643711000002</v>
      </c>
      <c r="AS38" s="380">
        <v>95.319289709000003</v>
      </c>
      <c r="AT38" s="380">
        <v>95.481080434000006</v>
      </c>
      <c r="AU38" s="380">
        <v>96.627043146000005</v>
      </c>
      <c r="AV38" s="380">
        <v>95.600083431000002</v>
      </c>
      <c r="AW38" s="380">
        <v>95.697554784999994</v>
      </c>
      <c r="AX38" s="380">
        <v>96.066598088000006</v>
      </c>
      <c r="AY38" s="380">
        <v>93.568057550000006</v>
      </c>
      <c r="AZ38" s="380">
        <v>94.568542042999994</v>
      </c>
      <c r="BA38" s="380">
        <v>95.013547032000005</v>
      </c>
      <c r="BB38" s="380">
        <v>93.447357456000006</v>
      </c>
      <c r="BC38" s="380">
        <v>95.109577611000006</v>
      </c>
      <c r="BD38" s="676">
        <v>94.316619056999997</v>
      </c>
      <c r="BE38" s="676">
        <v>94.210454257999999</v>
      </c>
      <c r="BF38" s="676">
        <v>94.870793446999997</v>
      </c>
      <c r="BG38" s="676">
        <v>95.561311954999994</v>
      </c>
      <c r="BH38" s="676">
        <v>94.702218295999998</v>
      </c>
      <c r="BI38" s="676">
        <v>96.018696558000002</v>
      </c>
      <c r="BJ38" s="391">
        <v>96.326089999999994</v>
      </c>
      <c r="BK38" s="391">
        <v>96.577680000000001</v>
      </c>
      <c r="BL38" s="391">
        <v>96.833290000000005</v>
      </c>
      <c r="BM38" s="391">
        <v>97.071150000000003</v>
      </c>
      <c r="BN38" s="391">
        <v>97.256399999999999</v>
      </c>
      <c r="BO38" s="391">
        <v>97.484939999999995</v>
      </c>
      <c r="BP38" s="391">
        <v>97.721879999999999</v>
      </c>
      <c r="BQ38" s="391">
        <v>97.995649999999998</v>
      </c>
      <c r="BR38" s="391">
        <v>98.228099999999998</v>
      </c>
      <c r="BS38" s="391">
        <v>98.447649999999996</v>
      </c>
      <c r="BT38" s="391">
        <v>98.720780000000005</v>
      </c>
      <c r="BU38" s="391">
        <v>98.864660000000001</v>
      </c>
      <c r="BV38" s="391">
        <v>98.945790000000002</v>
      </c>
    </row>
    <row r="39" spans="1:74" ht="11.05" customHeight="1" x14ac:dyDescent="0.2">
      <c r="A39" s="131" t="s">
        <v>502</v>
      </c>
      <c r="B39" s="872" t="s">
        <v>1432</v>
      </c>
      <c r="C39" s="380">
        <v>99.267456249999995</v>
      </c>
      <c r="D39" s="380">
        <v>98.984218749999997</v>
      </c>
      <c r="E39" s="380">
        <v>94.505268749999999</v>
      </c>
      <c r="F39" s="380">
        <v>80.126987499999998</v>
      </c>
      <c r="G39" s="380">
        <v>83.606287499999993</v>
      </c>
      <c r="H39" s="380">
        <v>88.864012500000001</v>
      </c>
      <c r="I39" s="380">
        <v>91.860356249999995</v>
      </c>
      <c r="J39" s="380">
        <v>92.561118750000006</v>
      </c>
      <c r="K39" s="380">
        <v>92.6974625</v>
      </c>
      <c r="L39" s="380">
        <v>94.570712499999999</v>
      </c>
      <c r="M39" s="380">
        <v>95.359993750000001</v>
      </c>
      <c r="N39" s="380">
        <v>96.939343750000006</v>
      </c>
      <c r="O39" s="380">
        <v>97.140268750000004</v>
      </c>
      <c r="P39" s="380">
        <v>92.112462500000007</v>
      </c>
      <c r="Q39" s="380">
        <v>96.036249999999995</v>
      </c>
      <c r="R39" s="380">
        <v>96.410968749999995</v>
      </c>
      <c r="S39" s="380">
        <v>96.643043750000004</v>
      </c>
      <c r="T39" s="380">
        <v>96.934075000000007</v>
      </c>
      <c r="U39" s="380">
        <v>97.608312499999997</v>
      </c>
      <c r="V39" s="380">
        <v>97.458587499999993</v>
      </c>
      <c r="W39" s="380">
        <v>96.699606250000002</v>
      </c>
      <c r="X39" s="380">
        <v>97.918043749999995</v>
      </c>
      <c r="Y39" s="380">
        <v>98.878200000000007</v>
      </c>
      <c r="Z39" s="380">
        <v>99.484256250000001</v>
      </c>
      <c r="AA39" s="380">
        <v>98.657718750000001</v>
      </c>
      <c r="AB39" s="380">
        <v>100.45014999999999</v>
      </c>
      <c r="AC39" s="380">
        <v>100.7529875</v>
      </c>
      <c r="AD39" s="380">
        <v>99.990418750000003</v>
      </c>
      <c r="AE39" s="380">
        <v>100.228375</v>
      </c>
      <c r="AF39" s="380">
        <v>99.9836375</v>
      </c>
      <c r="AG39" s="380">
        <v>99.848643749999994</v>
      </c>
      <c r="AH39" s="380">
        <v>99.636218749999998</v>
      </c>
      <c r="AI39" s="380">
        <v>100.0398375</v>
      </c>
      <c r="AJ39" s="380">
        <v>99.502262500000001</v>
      </c>
      <c r="AK39" s="380">
        <v>98.794399999999996</v>
      </c>
      <c r="AL39" s="380">
        <v>96.861081249999998</v>
      </c>
      <c r="AM39" s="380">
        <v>99.025512500000005</v>
      </c>
      <c r="AN39" s="380">
        <v>99.175318750000002</v>
      </c>
      <c r="AO39" s="380">
        <v>98.101574999999997</v>
      </c>
      <c r="AP39" s="380">
        <v>98.385475</v>
      </c>
      <c r="AQ39" s="380">
        <v>98.501387500000007</v>
      </c>
      <c r="AR39" s="380">
        <v>97.534374999999997</v>
      </c>
      <c r="AS39" s="380">
        <v>97.520899999999997</v>
      </c>
      <c r="AT39" s="380">
        <v>97.762618750000001</v>
      </c>
      <c r="AU39" s="380">
        <v>98.448556249999996</v>
      </c>
      <c r="AV39" s="380">
        <v>97.6854625</v>
      </c>
      <c r="AW39" s="380">
        <v>98.082806250000004</v>
      </c>
      <c r="AX39" s="380">
        <v>97.948750000000004</v>
      </c>
      <c r="AY39" s="380">
        <v>95.799518750000004</v>
      </c>
      <c r="AZ39" s="380">
        <v>97.21076875</v>
      </c>
      <c r="BA39" s="380">
        <v>97.060837500000005</v>
      </c>
      <c r="BB39" s="380">
        <v>96.058662499999997</v>
      </c>
      <c r="BC39" s="380">
        <v>96.863543750000005</v>
      </c>
      <c r="BD39" s="676">
        <v>96.941125</v>
      </c>
      <c r="BE39" s="676">
        <v>96.186362500000001</v>
      </c>
      <c r="BF39" s="676">
        <v>96.645962499999996</v>
      </c>
      <c r="BG39" s="676">
        <v>97.274243749999997</v>
      </c>
      <c r="BH39" s="676">
        <v>96.949412499999994</v>
      </c>
      <c r="BI39" s="676">
        <v>97.233526651000005</v>
      </c>
      <c r="BJ39" s="391">
        <v>97.435029999999998</v>
      </c>
      <c r="BK39" s="391">
        <v>97.662760000000006</v>
      </c>
      <c r="BL39" s="391">
        <v>97.876369999999994</v>
      </c>
      <c r="BM39" s="391">
        <v>98.090519999999998</v>
      </c>
      <c r="BN39" s="391">
        <v>98.286929999999998</v>
      </c>
      <c r="BO39" s="391">
        <v>98.515889999999999</v>
      </c>
      <c r="BP39" s="391">
        <v>98.759100000000004</v>
      </c>
      <c r="BQ39" s="391">
        <v>99.044460000000001</v>
      </c>
      <c r="BR39" s="391">
        <v>99.295280000000005</v>
      </c>
      <c r="BS39" s="391">
        <v>99.539450000000002</v>
      </c>
      <c r="BT39" s="391">
        <v>99.812280000000001</v>
      </c>
      <c r="BU39" s="391">
        <v>100.0167</v>
      </c>
      <c r="BV39" s="391">
        <v>100.1879</v>
      </c>
    </row>
    <row r="40" spans="1:74" ht="11.05" customHeight="1" x14ac:dyDescent="0.2">
      <c r="A40" s="131" t="s">
        <v>503</v>
      </c>
      <c r="B40" s="872" t="s">
        <v>1433</v>
      </c>
      <c r="C40" s="380">
        <v>97.613460493000005</v>
      </c>
      <c r="D40" s="380">
        <v>97.334171928999993</v>
      </c>
      <c r="E40" s="380">
        <v>93.931971310999998</v>
      </c>
      <c r="F40" s="380">
        <v>79.470054437000002</v>
      </c>
      <c r="G40" s="380">
        <v>81.472158639</v>
      </c>
      <c r="H40" s="380">
        <v>86.748322440999999</v>
      </c>
      <c r="I40" s="380">
        <v>89.399548808000006</v>
      </c>
      <c r="J40" s="380">
        <v>91.097196349000001</v>
      </c>
      <c r="K40" s="380">
        <v>92.177945436000002</v>
      </c>
      <c r="L40" s="380">
        <v>93.930101229000002</v>
      </c>
      <c r="M40" s="380">
        <v>95.046740987000007</v>
      </c>
      <c r="N40" s="380">
        <v>95.581329269999998</v>
      </c>
      <c r="O40" s="380">
        <v>96.084566680999998</v>
      </c>
      <c r="P40" s="380">
        <v>89.709999663999994</v>
      </c>
      <c r="Q40" s="380">
        <v>94.036942366000005</v>
      </c>
      <c r="R40" s="380">
        <v>95.821795027999997</v>
      </c>
      <c r="S40" s="380">
        <v>97.007761739000003</v>
      </c>
      <c r="T40" s="380">
        <v>97.520868922000005</v>
      </c>
      <c r="U40" s="380">
        <v>97.948522510000004</v>
      </c>
      <c r="V40" s="380">
        <v>97.315293543999999</v>
      </c>
      <c r="W40" s="380">
        <v>95.763720925000001</v>
      </c>
      <c r="X40" s="380">
        <v>97.808753596000003</v>
      </c>
      <c r="Y40" s="380">
        <v>98.543699763000006</v>
      </c>
      <c r="Z40" s="380">
        <v>98.691735459</v>
      </c>
      <c r="AA40" s="380">
        <v>97.578112548999997</v>
      </c>
      <c r="AB40" s="380">
        <v>98.603141656999995</v>
      </c>
      <c r="AC40" s="380">
        <v>98.960135905000001</v>
      </c>
      <c r="AD40" s="380">
        <v>98.738876970000007</v>
      </c>
      <c r="AE40" s="380">
        <v>98.691534601000001</v>
      </c>
      <c r="AF40" s="380">
        <v>98.279750659000001</v>
      </c>
      <c r="AG40" s="380">
        <v>98.411732227000002</v>
      </c>
      <c r="AH40" s="380">
        <v>98.042245867000005</v>
      </c>
      <c r="AI40" s="380">
        <v>98.006100039000003</v>
      </c>
      <c r="AJ40" s="380">
        <v>97.877999962999993</v>
      </c>
      <c r="AK40" s="380">
        <v>96.842047790999999</v>
      </c>
      <c r="AL40" s="380">
        <v>94.327457503999995</v>
      </c>
      <c r="AM40" s="380">
        <v>96.968055294999999</v>
      </c>
      <c r="AN40" s="380">
        <v>97.509575437999999</v>
      </c>
      <c r="AO40" s="380">
        <v>97.13900271</v>
      </c>
      <c r="AP40" s="380">
        <v>97.571926934000004</v>
      </c>
      <c r="AQ40" s="380">
        <v>97.487420885000006</v>
      </c>
      <c r="AR40" s="380">
        <v>97.055771660000005</v>
      </c>
      <c r="AS40" s="380">
        <v>97.156244955000005</v>
      </c>
      <c r="AT40" s="380">
        <v>97.198855131000002</v>
      </c>
      <c r="AU40" s="380">
        <v>97.956178058000006</v>
      </c>
      <c r="AV40" s="380">
        <v>96.706606644999994</v>
      </c>
      <c r="AW40" s="380">
        <v>97.252985265000007</v>
      </c>
      <c r="AX40" s="380">
        <v>97.431052109999996</v>
      </c>
      <c r="AY40" s="380">
        <v>95.286758685999999</v>
      </c>
      <c r="AZ40" s="380">
        <v>96.607203171999998</v>
      </c>
      <c r="BA40" s="380">
        <v>96.915137462999994</v>
      </c>
      <c r="BB40" s="380">
        <v>95.965145476999993</v>
      </c>
      <c r="BC40" s="380">
        <v>97.228316591999999</v>
      </c>
      <c r="BD40" s="676">
        <v>96.820522898999997</v>
      </c>
      <c r="BE40" s="676">
        <v>96.022079753</v>
      </c>
      <c r="BF40" s="676">
        <v>96.737829235000007</v>
      </c>
      <c r="BG40" s="676">
        <v>96.906321446999996</v>
      </c>
      <c r="BH40" s="676">
        <v>96.005119897</v>
      </c>
      <c r="BI40" s="676">
        <v>97.226760538999997</v>
      </c>
      <c r="BJ40" s="391">
        <v>97.493300000000005</v>
      </c>
      <c r="BK40" s="391">
        <v>97.812389999999994</v>
      </c>
      <c r="BL40" s="391">
        <v>98.095219999999998</v>
      </c>
      <c r="BM40" s="391">
        <v>98.374070000000003</v>
      </c>
      <c r="BN40" s="391">
        <v>98.628929999999997</v>
      </c>
      <c r="BO40" s="391">
        <v>98.914869999999993</v>
      </c>
      <c r="BP40" s="391">
        <v>99.211870000000005</v>
      </c>
      <c r="BQ40" s="391">
        <v>99.552890000000005</v>
      </c>
      <c r="BR40" s="391">
        <v>99.847290000000001</v>
      </c>
      <c r="BS40" s="391">
        <v>100.128</v>
      </c>
      <c r="BT40" s="391">
        <v>100.4414</v>
      </c>
      <c r="BU40" s="391">
        <v>100.6601</v>
      </c>
      <c r="BV40" s="391">
        <v>100.8304</v>
      </c>
    </row>
    <row r="41" spans="1:74" ht="11.05" customHeight="1" x14ac:dyDescent="0.2">
      <c r="A41" s="131" t="s">
        <v>504</v>
      </c>
      <c r="B41" s="872" t="s">
        <v>1434</v>
      </c>
      <c r="C41" s="380">
        <v>95.318836161999997</v>
      </c>
      <c r="D41" s="380">
        <v>94.926134351000002</v>
      </c>
      <c r="E41" s="380">
        <v>92.739000703000002</v>
      </c>
      <c r="F41" s="380">
        <v>80.617997826999996</v>
      </c>
      <c r="G41" s="380">
        <v>81.861524070000002</v>
      </c>
      <c r="H41" s="380">
        <v>85.015736630000006</v>
      </c>
      <c r="I41" s="380">
        <v>86.860762836999996</v>
      </c>
      <c r="J41" s="380">
        <v>88.239351646000003</v>
      </c>
      <c r="K41" s="380">
        <v>89.311957406999994</v>
      </c>
      <c r="L41" s="380">
        <v>91.906896639999999</v>
      </c>
      <c r="M41" s="380">
        <v>93.133422210999996</v>
      </c>
      <c r="N41" s="380">
        <v>93.648159858</v>
      </c>
      <c r="O41" s="380">
        <v>93.817516560000001</v>
      </c>
      <c r="P41" s="380">
        <v>84.097153141000007</v>
      </c>
      <c r="Q41" s="380">
        <v>90.719957629999996</v>
      </c>
      <c r="R41" s="380">
        <v>94.439982220000005</v>
      </c>
      <c r="S41" s="380">
        <v>96.470210109000007</v>
      </c>
      <c r="T41" s="380">
        <v>97.263567913000003</v>
      </c>
      <c r="U41" s="380">
        <v>97.386085245000004</v>
      </c>
      <c r="V41" s="380">
        <v>96.208470513999998</v>
      </c>
      <c r="W41" s="380">
        <v>93.858323193000004</v>
      </c>
      <c r="X41" s="380">
        <v>96.801964033000004</v>
      </c>
      <c r="Y41" s="380">
        <v>97.358117008999997</v>
      </c>
      <c r="Z41" s="380">
        <v>97.633995092000006</v>
      </c>
      <c r="AA41" s="380">
        <v>96.322310131999998</v>
      </c>
      <c r="AB41" s="380">
        <v>97.028536426000002</v>
      </c>
      <c r="AC41" s="380">
        <v>97.330871165999994</v>
      </c>
      <c r="AD41" s="380">
        <v>96.574440073000005</v>
      </c>
      <c r="AE41" s="380">
        <v>96.743004056000004</v>
      </c>
      <c r="AF41" s="380">
        <v>96.272916276000004</v>
      </c>
      <c r="AG41" s="380">
        <v>96.094772391999996</v>
      </c>
      <c r="AH41" s="380">
        <v>95.750015255999998</v>
      </c>
      <c r="AI41" s="380">
        <v>95.679780399999999</v>
      </c>
      <c r="AJ41" s="380">
        <v>95.328142803999995</v>
      </c>
      <c r="AK41" s="380">
        <v>94.393025167999994</v>
      </c>
      <c r="AL41" s="380">
        <v>90.743714905999994</v>
      </c>
      <c r="AM41" s="380">
        <v>94.361534128000002</v>
      </c>
      <c r="AN41" s="380">
        <v>95.449780249</v>
      </c>
      <c r="AO41" s="380">
        <v>95.283256035999997</v>
      </c>
      <c r="AP41" s="380">
        <v>95.367834846999997</v>
      </c>
      <c r="AQ41" s="380">
        <v>95.062285156000002</v>
      </c>
      <c r="AR41" s="380">
        <v>94.789993588000002</v>
      </c>
      <c r="AS41" s="380">
        <v>95.022309918000005</v>
      </c>
      <c r="AT41" s="380">
        <v>95.342072912999996</v>
      </c>
      <c r="AU41" s="380">
        <v>96.063065473999998</v>
      </c>
      <c r="AV41" s="380">
        <v>95.011148672999994</v>
      </c>
      <c r="AW41" s="380">
        <v>95.135195589999995</v>
      </c>
      <c r="AX41" s="380">
        <v>95.732274222000001</v>
      </c>
      <c r="AY41" s="380">
        <v>92.629150804999995</v>
      </c>
      <c r="AZ41" s="380">
        <v>94.283494520000005</v>
      </c>
      <c r="BA41" s="380">
        <v>94.884568969</v>
      </c>
      <c r="BB41" s="380">
        <v>93.540449760000001</v>
      </c>
      <c r="BC41" s="380">
        <v>95.231873645999997</v>
      </c>
      <c r="BD41" s="676">
        <v>95.241216894999994</v>
      </c>
      <c r="BE41" s="676">
        <v>94.32968262</v>
      </c>
      <c r="BF41" s="676">
        <v>95.045115590999998</v>
      </c>
      <c r="BG41" s="676">
        <v>95.432281419999995</v>
      </c>
      <c r="BH41" s="676">
        <v>95.023895623000001</v>
      </c>
      <c r="BI41" s="676">
        <v>95.718069729000007</v>
      </c>
      <c r="BJ41" s="391">
        <v>95.988900000000001</v>
      </c>
      <c r="BK41" s="391">
        <v>96.293270000000007</v>
      </c>
      <c r="BL41" s="391">
        <v>96.552019999999999</v>
      </c>
      <c r="BM41" s="391">
        <v>96.793949999999995</v>
      </c>
      <c r="BN41" s="391">
        <v>96.999709999999993</v>
      </c>
      <c r="BO41" s="391">
        <v>97.222480000000004</v>
      </c>
      <c r="BP41" s="391">
        <v>97.442930000000004</v>
      </c>
      <c r="BQ41" s="391">
        <v>97.668679999999995</v>
      </c>
      <c r="BR41" s="391">
        <v>97.87876</v>
      </c>
      <c r="BS41" s="391">
        <v>98.080789999999993</v>
      </c>
      <c r="BT41" s="391">
        <v>98.336529999999996</v>
      </c>
      <c r="BU41" s="391">
        <v>98.476150000000004</v>
      </c>
      <c r="BV41" s="391">
        <v>98.561400000000006</v>
      </c>
    </row>
    <row r="42" spans="1:74" ht="11.05" customHeight="1" x14ac:dyDescent="0.2">
      <c r="A42" s="17"/>
      <c r="B42" s="19"/>
      <c r="C42" s="380"/>
      <c r="D42" s="380"/>
      <c r="E42" s="380"/>
      <c r="F42" s="380"/>
      <c r="G42" s="380"/>
      <c r="H42" s="380"/>
      <c r="I42" s="380"/>
      <c r="J42" s="380"/>
      <c r="K42" s="380"/>
      <c r="L42" s="380"/>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380"/>
      <c r="AK42" s="380"/>
      <c r="AL42" s="380"/>
      <c r="AM42" s="380"/>
      <c r="AN42" s="380"/>
      <c r="AO42" s="380"/>
      <c r="AP42" s="380"/>
      <c r="AQ42" s="380"/>
      <c r="AR42" s="380"/>
      <c r="AS42" s="380"/>
      <c r="AT42" s="380"/>
      <c r="AU42" s="380"/>
      <c r="AV42" s="380"/>
      <c r="AW42" s="380"/>
      <c r="AX42" s="380"/>
      <c r="AY42" s="380"/>
      <c r="AZ42" s="380"/>
      <c r="BA42" s="380"/>
      <c r="BB42" s="380"/>
      <c r="BC42" s="380"/>
      <c r="BD42" s="676"/>
      <c r="BE42" s="676"/>
      <c r="BF42" s="676"/>
      <c r="BG42" s="676"/>
      <c r="BH42" s="676"/>
      <c r="BI42" s="676"/>
      <c r="BJ42" s="391"/>
      <c r="BK42" s="391"/>
      <c r="BL42" s="391"/>
      <c r="BM42" s="391"/>
      <c r="BN42" s="391"/>
      <c r="BO42" s="391"/>
      <c r="BP42" s="391"/>
      <c r="BQ42" s="391"/>
      <c r="BR42" s="391"/>
      <c r="BS42" s="391"/>
      <c r="BT42" s="391"/>
      <c r="BU42" s="391"/>
      <c r="BV42" s="391"/>
    </row>
    <row r="43" spans="1:74" ht="11.05" customHeight="1" x14ac:dyDescent="0.2">
      <c r="A43" s="77"/>
      <c r="B43" s="73" t="s">
        <v>8</v>
      </c>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0"/>
      <c r="AB43" s="380"/>
      <c r="AC43" s="380"/>
      <c r="AD43" s="380"/>
      <c r="AE43" s="380"/>
      <c r="AF43" s="380"/>
      <c r="AG43" s="380"/>
      <c r="AH43" s="380"/>
      <c r="AI43" s="380"/>
      <c r="AJ43" s="380"/>
      <c r="AK43" s="380"/>
      <c r="AL43" s="380"/>
      <c r="AM43" s="380"/>
      <c r="AN43" s="380"/>
      <c r="AO43" s="380"/>
      <c r="AP43" s="380"/>
      <c r="AQ43" s="380"/>
      <c r="AR43" s="380"/>
      <c r="AS43" s="380"/>
      <c r="AT43" s="380"/>
      <c r="AU43" s="380"/>
      <c r="AV43" s="380"/>
      <c r="AW43" s="380"/>
      <c r="AX43" s="380"/>
      <c r="AY43" s="380"/>
      <c r="AZ43" s="380"/>
      <c r="BA43" s="380"/>
      <c r="BB43" s="380"/>
      <c r="BC43" s="380"/>
      <c r="BD43" s="676"/>
      <c r="BE43" s="676"/>
      <c r="BF43" s="676"/>
      <c r="BG43" s="676"/>
      <c r="BH43" s="676"/>
      <c r="BI43" s="676"/>
      <c r="BJ43" s="391"/>
      <c r="BK43" s="391"/>
      <c r="BL43" s="391"/>
      <c r="BM43" s="391"/>
      <c r="BN43" s="391"/>
      <c r="BO43" s="391"/>
      <c r="BP43" s="391"/>
      <c r="BQ43" s="391"/>
      <c r="BR43" s="391"/>
      <c r="BS43" s="391"/>
      <c r="BT43" s="391"/>
      <c r="BU43" s="391"/>
      <c r="BV43" s="391"/>
    </row>
    <row r="44" spans="1:74" ht="11.05" customHeight="1" x14ac:dyDescent="0.2">
      <c r="A44" s="71"/>
      <c r="B44" s="548" t="s">
        <v>500</v>
      </c>
      <c r="C44" s="540"/>
      <c r="D44" s="540"/>
      <c r="E44" s="540"/>
      <c r="F44" s="540"/>
      <c r="G44" s="540"/>
      <c r="H44" s="540"/>
      <c r="I44" s="540"/>
      <c r="J44" s="540"/>
      <c r="K44" s="540"/>
      <c r="L44" s="540"/>
      <c r="M44" s="540"/>
      <c r="N44" s="540"/>
      <c r="O44" s="540"/>
      <c r="P44" s="540"/>
      <c r="Q44" s="540"/>
      <c r="R44" s="540"/>
      <c r="S44" s="540"/>
      <c r="T44" s="540"/>
      <c r="U44" s="540"/>
      <c r="V44" s="540"/>
      <c r="W44" s="540"/>
      <c r="X44" s="540"/>
      <c r="Y44" s="540"/>
      <c r="Z44" s="540"/>
      <c r="AA44" s="540"/>
      <c r="AB44" s="540"/>
      <c r="AC44" s="540"/>
      <c r="AD44" s="540"/>
      <c r="AE44" s="540"/>
      <c r="AF44" s="540"/>
      <c r="AG44" s="540"/>
      <c r="AH44" s="540"/>
      <c r="AI44" s="540"/>
      <c r="AJ44" s="540"/>
      <c r="AK44" s="540"/>
      <c r="AL44" s="540"/>
      <c r="AM44" s="540"/>
      <c r="AN44" s="540"/>
      <c r="AO44" s="540"/>
      <c r="AP44" s="540"/>
      <c r="AQ44" s="540"/>
      <c r="AR44" s="540"/>
      <c r="AS44" s="540"/>
      <c r="AT44" s="540"/>
      <c r="AU44" s="540"/>
      <c r="AV44" s="540"/>
      <c r="AW44" s="540"/>
      <c r="AX44" s="540"/>
      <c r="AY44" s="540"/>
      <c r="AZ44" s="540"/>
      <c r="BA44" s="540"/>
      <c r="BB44" s="540"/>
      <c r="BC44" s="540"/>
      <c r="BD44" s="813"/>
      <c r="BE44" s="813"/>
      <c r="BF44" s="813"/>
      <c r="BG44" s="813"/>
      <c r="BH44" s="813"/>
      <c r="BI44" s="813"/>
      <c r="BJ44" s="545"/>
      <c r="BK44" s="545"/>
      <c r="BL44" s="545"/>
      <c r="BM44" s="545"/>
      <c r="BN44" s="545"/>
      <c r="BO44" s="545"/>
      <c r="BP44" s="545"/>
      <c r="BQ44" s="545"/>
      <c r="BR44" s="545"/>
      <c r="BS44" s="545"/>
      <c r="BT44" s="545"/>
      <c r="BU44" s="545"/>
      <c r="BV44" s="545"/>
    </row>
    <row r="45" spans="1:74" ht="11.05" customHeight="1" x14ac:dyDescent="0.2">
      <c r="A45" s="77" t="s">
        <v>292</v>
      </c>
      <c r="B45" s="549" t="s">
        <v>1082</v>
      </c>
      <c r="C45" s="466">
        <v>2.5890599999999999</v>
      </c>
      <c r="D45" s="466">
        <v>2.59246</v>
      </c>
      <c r="E45" s="466">
        <v>2.5815000000000001</v>
      </c>
      <c r="F45" s="466">
        <v>2.5612599999999999</v>
      </c>
      <c r="G45" s="466">
        <v>2.5584799999999999</v>
      </c>
      <c r="H45" s="466">
        <v>2.5700400000000001</v>
      </c>
      <c r="I45" s="466">
        <v>2.5840800000000002</v>
      </c>
      <c r="J45" s="466">
        <v>2.5936599999999999</v>
      </c>
      <c r="K45" s="466">
        <v>2.59951</v>
      </c>
      <c r="L45" s="466">
        <v>2.60249</v>
      </c>
      <c r="M45" s="466">
        <v>2.6089500000000001</v>
      </c>
      <c r="N45" s="466">
        <v>2.62005</v>
      </c>
      <c r="O45" s="466">
        <v>2.6251799999999998</v>
      </c>
      <c r="P45" s="466">
        <v>2.6358299999999999</v>
      </c>
      <c r="Q45" s="466">
        <v>2.6490999999999998</v>
      </c>
      <c r="R45" s="466">
        <v>2.6675200000000001</v>
      </c>
      <c r="S45" s="466">
        <v>2.68452</v>
      </c>
      <c r="T45" s="466">
        <v>2.7066400000000002</v>
      </c>
      <c r="U45" s="466">
        <v>2.7199399999999998</v>
      </c>
      <c r="V45" s="466">
        <v>2.7278899999999999</v>
      </c>
      <c r="W45" s="466">
        <v>2.7388699999999999</v>
      </c>
      <c r="X45" s="466">
        <v>2.7643399999999998</v>
      </c>
      <c r="Y45" s="466">
        <v>2.7879900000000002</v>
      </c>
      <c r="Z45" s="466">
        <v>2.8080799999999999</v>
      </c>
      <c r="AA45" s="466">
        <v>2.8239000000000001</v>
      </c>
      <c r="AB45" s="466">
        <v>2.8453499999999998</v>
      </c>
      <c r="AC45" s="466">
        <v>2.8755299999999999</v>
      </c>
      <c r="AD45" s="466">
        <v>2.8876400000000002</v>
      </c>
      <c r="AE45" s="466">
        <v>2.9135900000000001</v>
      </c>
      <c r="AF45" s="466">
        <v>2.9499599999999999</v>
      </c>
      <c r="AG45" s="466">
        <v>2.94977</v>
      </c>
      <c r="AH45" s="466">
        <v>2.9520900000000001</v>
      </c>
      <c r="AI45" s="466">
        <v>2.9634100000000001</v>
      </c>
      <c r="AJ45" s="466">
        <v>2.9786299999999999</v>
      </c>
      <c r="AK45" s="466">
        <v>2.9864799999999998</v>
      </c>
      <c r="AL45" s="466">
        <v>2.9881199999999999</v>
      </c>
      <c r="AM45" s="466">
        <v>3.0035599999999998</v>
      </c>
      <c r="AN45" s="466">
        <v>3.0150899999999998</v>
      </c>
      <c r="AO45" s="466">
        <v>3.0174400000000001</v>
      </c>
      <c r="AP45" s="466">
        <v>3.0303200000000001</v>
      </c>
      <c r="AQ45" s="466">
        <v>3.0336500000000002</v>
      </c>
      <c r="AR45" s="466">
        <v>3.0400299999999998</v>
      </c>
      <c r="AS45" s="466">
        <v>3.0462799999999999</v>
      </c>
      <c r="AT45" s="466">
        <v>3.0618699999999999</v>
      </c>
      <c r="AU45" s="466">
        <v>3.0728800000000001</v>
      </c>
      <c r="AV45" s="466">
        <v>3.07531</v>
      </c>
      <c r="AW45" s="466">
        <v>3.0802399999999999</v>
      </c>
      <c r="AX45" s="466">
        <v>3.0874199999999998</v>
      </c>
      <c r="AY45" s="466">
        <v>3.0968499999999999</v>
      </c>
      <c r="AZ45" s="466">
        <v>3.1105399999999999</v>
      </c>
      <c r="BA45" s="466">
        <v>3.1223000000000001</v>
      </c>
      <c r="BB45" s="466">
        <v>3.1320700000000001</v>
      </c>
      <c r="BC45" s="466">
        <v>3.13225</v>
      </c>
      <c r="BD45" s="674">
        <v>3.13049</v>
      </c>
      <c r="BE45" s="674">
        <v>3.1353399999999998</v>
      </c>
      <c r="BF45" s="674">
        <v>3.1412100000000001</v>
      </c>
      <c r="BG45" s="674">
        <v>3.1468600000000002</v>
      </c>
      <c r="BH45" s="674">
        <v>3.1545399999999999</v>
      </c>
      <c r="BI45" s="674">
        <v>3.1605291974999998</v>
      </c>
      <c r="BJ45" s="389">
        <v>3.1655859999999998</v>
      </c>
      <c r="BK45" s="389">
        <v>3.1693929999999999</v>
      </c>
      <c r="BL45" s="389">
        <v>3.1735540000000002</v>
      </c>
      <c r="BM45" s="389">
        <v>3.1774870000000002</v>
      </c>
      <c r="BN45" s="389">
        <v>3.180218</v>
      </c>
      <c r="BO45" s="389">
        <v>3.1844220000000001</v>
      </c>
      <c r="BP45" s="389">
        <v>3.189127</v>
      </c>
      <c r="BQ45" s="389">
        <v>3.194893</v>
      </c>
      <c r="BR45" s="389">
        <v>3.2001789999999999</v>
      </c>
      <c r="BS45" s="389">
        <v>3.2055449999999999</v>
      </c>
      <c r="BT45" s="389">
        <v>3.2112129999999999</v>
      </c>
      <c r="BU45" s="389">
        <v>3.216574</v>
      </c>
      <c r="BV45" s="389">
        <v>3.2218490000000002</v>
      </c>
    </row>
    <row r="46" spans="1:74" ht="11.05" customHeight="1" x14ac:dyDescent="0.2">
      <c r="A46" s="80"/>
      <c r="B46" s="548" t="s">
        <v>9</v>
      </c>
      <c r="C46" s="383"/>
      <c r="D46" s="383"/>
      <c r="E46" s="383"/>
      <c r="F46" s="383"/>
      <c r="G46" s="383"/>
      <c r="H46" s="383"/>
      <c r="I46" s="383"/>
      <c r="J46" s="383"/>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383"/>
      <c r="AH46" s="383"/>
      <c r="AI46" s="383"/>
      <c r="AJ46" s="383"/>
      <c r="AK46" s="383"/>
      <c r="AL46" s="383"/>
      <c r="AM46" s="383"/>
      <c r="AN46" s="383"/>
      <c r="AO46" s="383"/>
      <c r="AP46" s="383"/>
      <c r="AQ46" s="383"/>
      <c r="AR46" s="383"/>
      <c r="AS46" s="383"/>
      <c r="AT46" s="383"/>
      <c r="AU46" s="383"/>
      <c r="AV46" s="383"/>
      <c r="AW46" s="383"/>
      <c r="AX46" s="383"/>
      <c r="AY46" s="383"/>
      <c r="AZ46" s="383"/>
      <c r="BA46" s="383"/>
      <c r="BB46" s="383"/>
      <c r="BC46" s="383"/>
      <c r="BD46" s="679"/>
      <c r="BE46" s="679"/>
      <c r="BF46" s="679"/>
      <c r="BG46" s="679"/>
      <c r="BH46" s="679"/>
      <c r="BI46" s="679"/>
      <c r="BJ46" s="394"/>
      <c r="BK46" s="394"/>
      <c r="BL46" s="394"/>
      <c r="BM46" s="394"/>
      <c r="BN46" s="394"/>
      <c r="BO46" s="394"/>
      <c r="BP46" s="394"/>
      <c r="BQ46" s="394"/>
      <c r="BR46" s="394"/>
      <c r="BS46" s="394"/>
      <c r="BT46" s="394"/>
      <c r="BU46" s="394"/>
      <c r="BV46" s="394"/>
    </row>
    <row r="47" spans="1:74" ht="11.05" customHeight="1" x14ac:dyDescent="0.2">
      <c r="A47" s="77" t="s">
        <v>291</v>
      </c>
      <c r="B47" s="549" t="s">
        <v>1083</v>
      </c>
      <c r="C47" s="466">
        <v>1.9890426071</v>
      </c>
      <c r="D47" s="466">
        <v>1.9726486327999999</v>
      </c>
      <c r="E47" s="466">
        <v>1.9487883786</v>
      </c>
      <c r="F47" s="466">
        <v>1.8848284556999999</v>
      </c>
      <c r="G47" s="466">
        <v>1.8705106839000001</v>
      </c>
      <c r="H47" s="466">
        <v>1.8732016741999999</v>
      </c>
      <c r="I47" s="466">
        <v>1.9154845393</v>
      </c>
      <c r="J47" s="466">
        <v>1.9352557190999999</v>
      </c>
      <c r="K47" s="466">
        <v>1.9550983263999999</v>
      </c>
      <c r="L47" s="466">
        <v>1.9670586135999999</v>
      </c>
      <c r="M47" s="466">
        <v>1.9930093865</v>
      </c>
      <c r="N47" s="466">
        <v>2.0249968975999999</v>
      </c>
      <c r="O47" s="466">
        <v>2.0705403567</v>
      </c>
      <c r="P47" s="466">
        <v>2.1089619367000001</v>
      </c>
      <c r="Q47" s="466">
        <v>2.1477808474</v>
      </c>
      <c r="R47" s="466">
        <v>2.1903269878999998</v>
      </c>
      <c r="S47" s="466">
        <v>2.2274431358000002</v>
      </c>
      <c r="T47" s="466">
        <v>2.2624591901</v>
      </c>
      <c r="U47" s="466">
        <v>2.2911477569000001</v>
      </c>
      <c r="V47" s="466">
        <v>2.3251341696000001</v>
      </c>
      <c r="W47" s="466">
        <v>2.3601910341000001</v>
      </c>
      <c r="X47" s="466">
        <v>2.3979208121000002</v>
      </c>
      <c r="Y47" s="466">
        <v>2.4339167343999999</v>
      </c>
      <c r="Z47" s="466">
        <v>2.4697812624000002</v>
      </c>
      <c r="AA47" s="466">
        <v>2.4960213321000002</v>
      </c>
      <c r="AB47" s="466">
        <v>2.5387428697000001</v>
      </c>
      <c r="AC47" s="466">
        <v>2.5884528111999998</v>
      </c>
      <c r="AD47" s="466">
        <v>2.6836454696000001</v>
      </c>
      <c r="AE47" s="466">
        <v>2.7184614837000001</v>
      </c>
      <c r="AF47" s="466">
        <v>2.7313951667</v>
      </c>
      <c r="AG47" s="466">
        <v>2.695597695</v>
      </c>
      <c r="AH47" s="466">
        <v>2.6849033332999999</v>
      </c>
      <c r="AI47" s="466">
        <v>2.6724632581000001</v>
      </c>
      <c r="AJ47" s="466">
        <v>2.6559858509000001</v>
      </c>
      <c r="AK47" s="466">
        <v>2.6417730625</v>
      </c>
      <c r="AL47" s="466">
        <v>2.6275332743000002</v>
      </c>
      <c r="AM47" s="466">
        <v>2.6172061104000002</v>
      </c>
      <c r="AN47" s="466">
        <v>2.5999576048000002</v>
      </c>
      <c r="AO47" s="466">
        <v>2.5797273815000001</v>
      </c>
      <c r="AP47" s="466">
        <v>2.538654749</v>
      </c>
      <c r="AQ47" s="466">
        <v>2.5258566088999999</v>
      </c>
      <c r="AR47" s="466">
        <v>2.5234722698000001</v>
      </c>
      <c r="AS47" s="466">
        <v>2.5496906587999999</v>
      </c>
      <c r="AT47" s="466">
        <v>2.5544922260999998</v>
      </c>
      <c r="AU47" s="466">
        <v>2.556065899</v>
      </c>
      <c r="AV47" s="466">
        <v>2.5490984108000001</v>
      </c>
      <c r="AW47" s="466">
        <v>2.5482012446</v>
      </c>
      <c r="AX47" s="466">
        <v>2.5480611338000001</v>
      </c>
      <c r="AY47" s="466">
        <v>2.5514196916</v>
      </c>
      <c r="AZ47" s="466">
        <v>2.5507374818000002</v>
      </c>
      <c r="BA47" s="466">
        <v>2.5487561175</v>
      </c>
      <c r="BB47" s="466">
        <v>2.5429544781</v>
      </c>
      <c r="BC47" s="466">
        <v>2.5402656453999999</v>
      </c>
      <c r="BD47" s="674">
        <v>2.5381684988000002</v>
      </c>
      <c r="BE47" s="674">
        <v>2.5405626361000002</v>
      </c>
      <c r="BF47" s="674">
        <v>2.5367241633000002</v>
      </c>
      <c r="BG47" s="674">
        <v>2.5305526780999998</v>
      </c>
      <c r="BH47" s="674">
        <v>2.5144928319000002</v>
      </c>
      <c r="BI47" s="674">
        <v>2.5093218336000001</v>
      </c>
      <c r="BJ47" s="389">
        <v>2.5074839999999998</v>
      </c>
      <c r="BK47" s="389">
        <v>2.5150239999999999</v>
      </c>
      <c r="BL47" s="389">
        <v>2.5153210000000001</v>
      </c>
      <c r="BM47" s="389">
        <v>2.514418</v>
      </c>
      <c r="BN47" s="389">
        <v>2.5082650000000002</v>
      </c>
      <c r="BO47" s="389">
        <v>2.508003</v>
      </c>
      <c r="BP47" s="389">
        <v>2.5095800000000001</v>
      </c>
      <c r="BQ47" s="389">
        <v>2.5147569999999999</v>
      </c>
      <c r="BR47" s="389">
        <v>2.518694</v>
      </c>
      <c r="BS47" s="389">
        <v>2.5231499999999998</v>
      </c>
      <c r="BT47" s="389">
        <v>2.5307210000000002</v>
      </c>
      <c r="BU47" s="389">
        <v>2.5342709999999999</v>
      </c>
      <c r="BV47" s="389">
        <v>2.5363929999999999</v>
      </c>
    </row>
    <row r="48" spans="1:74" ht="11.05" customHeight="1" x14ac:dyDescent="0.2">
      <c r="A48" s="71"/>
      <c r="B48" s="548" t="s">
        <v>383</v>
      </c>
      <c r="C48" s="540"/>
      <c r="D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c r="AS48" s="540"/>
      <c r="AT48" s="540"/>
      <c r="AU48" s="540"/>
      <c r="AV48" s="540"/>
      <c r="AW48" s="540"/>
      <c r="AX48" s="540"/>
      <c r="AY48" s="540"/>
      <c r="AZ48" s="540"/>
      <c r="BA48" s="540"/>
      <c r="BB48" s="540"/>
      <c r="BC48" s="540"/>
      <c r="BD48" s="813"/>
      <c r="BE48" s="813"/>
      <c r="BF48" s="813"/>
      <c r="BG48" s="813"/>
      <c r="BH48" s="813"/>
      <c r="BI48" s="813"/>
      <c r="BJ48" s="545"/>
      <c r="BK48" s="545"/>
      <c r="BL48" s="545"/>
      <c r="BM48" s="545"/>
      <c r="BN48" s="545"/>
      <c r="BO48" s="545"/>
      <c r="BP48" s="545"/>
      <c r="BQ48" s="545"/>
      <c r="BR48" s="545"/>
      <c r="BS48" s="545"/>
      <c r="BT48" s="545"/>
      <c r="BU48" s="545"/>
      <c r="BV48" s="545"/>
    </row>
    <row r="49" spans="1:74" ht="11.05" customHeight="1" x14ac:dyDescent="0.2">
      <c r="A49" s="77" t="s">
        <v>293</v>
      </c>
      <c r="B49" s="549" t="s">
        <v>1083</v>
      </c>
      <c r="C49" s="466">
        <v>1.903</v>
      </c>
      <c r="D49" s="466">
        <v>1.758</v>
      </c>
      <c r="E49" s="466">
        <v>1.478</v>
      </c>
      <c r="F49" s="466">
        <v>0.90300000000000002</v>
      </c>
      <c r="G49" s="466">
        <v>0.98299999999999998</v>
      </c>
      <c r="H49" s="466">
        <v>1.262</v>
      </c>
      <c r="I49" s="466">
        <v>1.46</v>
      </c>
      <c r="J49" s="466">
        <v>1.4950000000000001</v>
      </c>
      <c r="K49" s="466">
        <v>1.444</v>
      </c>
      <c r="L49" s="466">
        <v>1.466</v>
      </c>
      <c r="M49" s="466">
        <v>1.4890000000000001</v>
      </c>
      <c r="N49" s="466">
        <v>1.6459999999999999</v>
      </c>
      <c r="O49" s="466">
        <v>1.784</v>
      </c>
      <c r="P49" s="466">
        <v>1.968</v>
      </c>
      <c r="Q49" s="466">
        <v>2.2519999999999998</v>
      </c>
      <c r="R49" s="466">
        <v>2.222</v>
      </c>
      <c r="S49" s="466">
        <v>2.4039999999999999</v>
      </c>
      <c r="T49" s="466">
        <v>2.4420000000000002</v>
      </c>
      <c r="U49" s="466">
        <v>2.5663299999999998</v>
      </c>
      <c r="V49" s="466">
        <v>2.5160800000000001</v>
      </c>
      <c r="W49" s="466">
        <v>2.5707</v>
      </c>
      <c r="X49" s="466">
        <v>2.7879999999999998</v>
      </c>
      <c r="Y49" s="466">
        <v>2.7869000000000002</v>
      </c>
      <c r="Z49" s="466">
        <v>2.5960000000000001</v>
      </c>
      <c r="AA49" s="466">
        <v>2.75116</v>
      </c>
      <c r="AB49" s="466">
        <v>3.0775700000000001</v>
      </c>
      <c r="AC49" s="466">
        <v>3.6466500000000002</v>
      </c>
      <c r="AD49" s="466">
        <v>3.7610899999999998</v>
      </c>
      <c r="AE49" s="466">
        <v>4.1862000000000004</v>
      </c>
      <c r="AF49" s="466">
        <v>4.6679899999999996</v>
      </c>
      <c r="AG49" s="466">
        <v>4.0640099999999997</v>
      </c>
      <c r="AH49" s="466">
        <v>3.54467</v>
      </c>
      <c r="AI49" s="466">
        <v>3.6070099999999998</v>
      </c>
      <c r="AJ49" s="466">
        <v>3.8117299999999998</v>
      </c>
      <c r="AK49" s="466">
        <v>3.61972</v>
      </c>
      <c r="AL49" s="466">
        <v>2.8886400000000001</v>
      </c>
      <c r="AM49" s="466">
        <v>3.1082100000000001</v>
      </c>
      <c r="AN49" s="466">
        <v>3.11816</v>
      </c>
      <c r="AO49" s="466">
        <v>3.0461200000000002</v>
      </c>
      <c r="AP49" s="466">
        <v>3.0583100000000001</v>
      </c>
      <c r="AQ49" s="466">
        <v>2.8531599999999999</v>
      </c>
      <c r="AR49" s="466">
        <v>2.8186599999999999</v>
      </c>
      <c r="AS49" s="466">
        <v>2.8149799999999998</v>
      </c>
      <c r="AT49" s="466">
        <v>3.3052899999999998</v>
      </c>
      <c r="AU49" s="466">
        <v>3.3782800000000002</v>
      </c>
      <c r="AV49" s="466">
        <v>3.04867</v>
      </c>
      <c r="AW49" s="466">
        <v>2.8495900000000001</v>
      </c>
      <c r="AX49" s="466">
        <v>2.5603400000000001</v>
      </c>
      <c r="AY49" s="466">
        <v>2.5624400000000001</v>
      </c>
      <c r="AZ49" s="466">
        <v>2.8697900000000001</v>
      </c>
      <c r="BA49" s="466">
        <v>2.9390999999999998</v>
      </c>
      <c r="BB49" s="466">
        <v>3.0528</v>
      </c>
      <c r="BC49" s="466">
        <v>2.7921399999999998</v>
      </c>
      <c r="BD49" s="674">
        <v>2.6645799999999999</v>
      </c>
      <c r="BE49" s="674">
        <v>2.8302200000000002</v>
      </c>
      <c r="BF49" s="674">
        <v>2.7347800000000002</v>
      </c>
      <c r="BG49" s="674">
        <v>2.4424199999999998</v>
      </c>
      <c r="BH49" s="674">
        <v>2.3020489999999998</v>
      </c>
      <c r="BI49" s="674">
        <v>2.2469489999999999</v>
      </c>
      <c r="BJ49" s="389">
        <v>2.0884490000000002</v>
      </c>
      <c r="BK49" s="389">
        <v>2.120352</v>
      </c>
      <c r="BL49" s="389">
        <v>2.1945579999999998</v>
      </c>
      <c r="BM49" s="389">
        <v>2.2551649999999999</v>
      </c>
      <c r="BN49" s="389">
        <v>2.3076590000000001</v>
      </c>
      <c r="BO49" s="389">
        <v>2.3566919999999998</v>
      </c>
      <c r="BP49" s="389">
        <v>2.394603</v>
      </c>
      <c r="BQ49" s="389">
        <v>2.4016090000000001</v>
      </c>
      <c r="BR49" s="389">
        <v>2.4287000000000001</v>
      </c>
      <c r="BS49" s="389">
        <v>2.4263219999999999</v>
      </c>
      <c r="BT49" s="389">
        <v>2.3499940000000001</v>
      </c>
      <c r="BU49" s="389">
        <v>2.2940870000000002</v>
      </c>
      <c r="BV49" s="389">
        <v>2.257504</v>
      </c>
    </row>
    <row r="50" spans="1:74" ht="11.05" customHeight="1" x14ac:dyDescent="0.2">
      <c r="A50" s="77"/>
      <c r="B50" s="548" t="s">
        <v>279</v>
      </c>
      <c r="C50" s="380"/>
      <c r="D50" s="380"/>
      <c r="E50" s="380"/>
      <c r="F50" s="380"/>
      <c r="G50" s="380"/>
      <c r="H50" s="380"/>
      <c r="I50" s="380"/>
      <c r="J50" s="380"/>
      <c r="K50" s="380"/>
      <c r="L50" s="380"/>
      <c r="M50" s="380"/>
      <c r="N50" s="380"/>
      <c r="O50" s="380"/>
      <c r="P50" s="380"/>
      <c r="Q50" s="380"/>
      <c r="R50" s="380"/>
      <c r="S50" s="380"/>
      <c r="T50" s="380"/>
      <c r="U50" s="380"/>
      <c r="V50" s="380"/>
      <c r="W50" s="380"/>
      <c r="X50" s="380"/>
      <c r="Y50" s="380"/>
      <c r="Z50" s="380"/>
      <c r="AA50" s="380"/>
      <c r="AB50" s="380"/>
      <c r="AC50" s="380"/>
      <c r="AD50" s="380"/>
      <c r="AE50" s="380"/>
      <c r="AF50" s="380"/>
      <c r="AG50" s="380"/>
      <c r="AH50" s="380"/>
      <c r="AI50" s="380"/>
      <c r="AJ50" s="380"/>
      <c r="AK50" s="380"/>
      <c r="AL50" s="380"/>
      <c r="AM50" s="380"/>
      <c r="AN50" s="380"/>
      <c r="AO50" s="380"/>
      <c r="AP50" s="380"/>
      <c r="AQ50" s="380"/>
      <c r="AR50" s="380"/>
      <c r="AS50" s="380"/>
      <c r="AT50" s="380"/>
      <c r="AU50" s="380"/>
      <c r="AV50" s="380"/>
      <c r="AW50" s="380"/>
      <c r="AX50" s="380"/>
      <c r="AY50" s="380"/>
      <c r="AZ50" s="380"/>
      <c r="BA50" s="380"/>
      <c r="BB50" s="380"/>
      <c r="BC50" s="380"/>
      <c r="BD50" s="676"/>
      <c r="BE50" s="676"/>
      <c r="BF50" s="676"/>
      <c r="BG50" s="676"/>
      <c r="BH50" s="676"/>
      <c r="BI50" s="676"/>
      <c r="BJ50" s="391"/>
      <c r="BK50" s="391"/>
      <c r="BL50" s="391"/>
      <c r="BM50" s="391"/>
      <c r="BN50" s="391"/>
      <c r="BO50" s="391"/>
      <c r="BP50" s="391"/>
      <c r="BQ50" s="391"/>
      <c r="BR50" s="391"/>
      <c r="BS50" s="391"/>
      <c r="BT50" s="391"/>
      <c r="BU50" s="391"/>
      <c r="BV50" s="391"/>
    </row>
    <row r="51" spans="1:74" ht="11.05" customHeight="1" x14ac:dyDescent="0.2">
      <c r="A51" s="17" t="s">
        <v>280</v>
      </c>
      <c r="B51" s="551" t="s">
        <v>1084</v>
      </c>
      <c r="C51" s="380">
        <v>105.001</v>
      </c>
      <c r="D51" s="380">
        <v>105.001</v>
      </c>
      <c r="E51" s="380">
        <v>105.001</v>
      </c>
      <c r="F51" s="380">
        <v>104.651</v>
      </c>
      <c r="G51" s="380">
        <v>104.651</v>
      </c>
      <c r="H51" s="380">
        <v>104.651</v>
      </c>
      <c r="I51" s="380">
        <v>105.574</v>
      </c>
      <c r="J51" s="380">
        <v>105.574</v>
      </c>
      <c r="K51" s="380">
        <v>105.574</v>
      </c>
      <c r="L51" s="380">
        <v>106.29300000000001</v>
      </c>
      <c r="M51" s="380">
        <v>106.29300000000001</v>
      </c>
      <c r="N51" s="380">
        <v>106.29300000000001</v>
      </c>
      <c r="O51" s="380">
        <v>107.645</v>
      </c>
      <c r="P51" s="380">
        <v>107.645</v>
      </c>
      <c r="Q51" s="380">
        <v>107.645</v>
      </c>
      <c r="R51" s="380">
        <v>109.27800000000001</v>
      </c>
      <c r="S51" s="380">
        <v>109.27800000000001</v>
      </c>
      <c r="T51" s="380">
        <v>109.27800000000001</v>
      </c>
      <c r="U51" s="380">
        <v>110.931</v>
      </c>
      <c r="V51" s="380">
        <v>110.931</v>
      </c>
      <c r="W51" s="380">
        <v>110.931</v>
      </c>
      <c r="X51" s="380">
        <v>112.836</v>
      </c>
      <c r="Y51" s="380">
        <v>112.836</v>
      </c>
      <c r="Z51" s="380">
        <v>112.836</v>
      </c>
      <c r="AA51" s="380">
        <v>115.16</v>
      </c>
      <c r="AB51" s="380">
        <v>115.16</v>
      </c>
      <c r="AC51" s="380">
        <v>115.16</v>
      </c>
      <c r="AD51" s="380">
        <v>117.76</v>
      </c>
      <c r="AE51" s="380">
        <v>117.76</v>
      </c>
      <c r="AF51" s="380">
        <v>117.76</v>
      </c>
      <c r="AG51" s="380">
        <v>119.07299999999999</v>
      </c>
      <c r="AH51" s="380">
        <v>119.07299999999999</v>
      </c>
      <c r="AI51" s="380">
        <v>119.07299999999999</v>
      </c>
      <c r="AJ51" s="380">
        <v>120.173</v>
      </c>
      <c r="AK51" s="380">
        <v>120.173</v>
      </c>
      <c r="AL51" s="380">
        <v>120.173</v>
      </c>
      <c r="AM51" s="380">
        <v>121.247</v>
      </c>
      <c r="AN51" s="380">
        <v>121.247</v>
      </c>
      <c r="AO51" s="380">
        <v>121.247</v>
      </c>
      <c r="AP51" s="380">
        <v>121.809</v>
      </c>
      <c r="AQ51" s="380">
        <v>121.809</v>
      </c>
      <c r="AR51" s="380">
        <v>121.809</v>
      </c>
      <c r="AS51" s="380">
        <v>122.785</v>
      </c>
      <c r="AT51" s="380">
        <v>122.785</v>
      </c>
      <c r="AU51" s="380">
        <v>122.785</v>
      </c>
      <c r="AV51" s="380">
        <v>123.247</v>
      </c>
      <c r="AW51" s="380">
        <v>123.247</v>
      </c>
      <c r="AX51" s="380">
        <v>123.247</v>
      </c>
      <c r="AY51" s="380">
        <v>124.16800000000001</v>
      </c>
      <c r="AZ51" s="380">
        <v>124.16800000000001</v>
      </c>
      <c r="BA51" s="380">
        <v>124.16800000000001</v>
      </c>
      <c r="BB51" s="380">
        <v>124.94199999999999</v>
      </c>
      <c r="BC51" s="380">
        <v>124.94199999999999</v>
      </c>
      <c r="BD51" s="676">
        <v>124.94199999999999</v>
      </c>
      <c r="BE51" s="676">
        <v>125.511</v>
      </c>
      <c r="BF51" s="676">
        <v>125.511</v>
      </c>
      <c r="BG51" s="676">
        <v>125.511</v>
      </c>
      <c r="BH51" s="676">
        <v>125.87507653</v>
      </c>
      <c r="BI51" s="676">
        <v>126.07973377</v>
      </c>
      <c r="BJ51" s="391">
        <v>126.298</v>
      </c>
      <c r="BK51" s="391">
        <v>126.5518</v>
      </c>
      <c r="BL51" s="391">
        <v>126.78060000000001</v>
      </c>
      <c r="BM51" s="391">
        <v>127.00660000000001</v>
      </c>
      <c r="BN51" s="391">
        <v>127.2106</v>
      </c>
      <c r="BO51" s="391">
        <v>127.4448</v>
      </c>
      <c r="BP51" s="391">
        <v>127.69029999999999</v>
      </c>
      <c r="BQ51" s="391">
        <v>127.95</v>
      </c>
      <c r="BR51" s="391">
        <v>128.2159</v>
      </c>
      <c r="BS51" s="391">
        <v>128.49090000000001</v>
      </c>
      <c r="BT51" s="391">
        <v>128.79689999999999</v>
      </c>
      <c r="BU51" s="391">
        <v>129.07380000000001</v>
      </c>
      <c r="BV51" s="391">
        <v>129.3434</v>
      </c>
    </row>
    <row r="52" spans="1:74" ht="11.05" customHeight="1" x14ac:dyDescent="0.2">
      <c r="A52" s="71"/>
      <c r="B52" s="76" t="s">
        <v>237</v>
      </c>
      <c r="C52" s="383"/>
      <c r="D52" s="383"/>
      <c r="E52" s="383"/>
      <c r="F52" s="383"/>
      <c r="G52" s="383"/>
      <c r="H52" s="383"/>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c r="AH52" s="383"/>
      <c r="AI52" s="383"/>
      <c r="AJ52" s="383"/>
      <c r="AK52" s="383"/>
      <c r="AL52" s="383"/>
      <c r="AM52" s="383"/>
      <c r="AN52" s="383"/>
      <c r="AO52" s="383"/>
      <c r="AP52" s="383"/>
      <c r="AQ52" s="383"/>
      <c r="AR52" s="383"/>
      <c r="AS52" s="383"/>
      <c r="AT52" s="383"/>
      <c r="AU52" s="383"/>
      <c r="AV52" s="383"/>
      <c r="AW52" s="383"/>
      <c r="AX52" s="383"/>
      <c r="AY52" s="383"/>
      <c r="AZ52" s="383"/>
      <c r="BA52" s="383"/>
      <c r="BB52" s="383"/>
      <c r="BC52" s="383"/>
      <c r="BD52" s="679"/>
      <c r="BE52" s="679"/>
      <c r="BF52" s="679"/>
      <c r="BG52" s="679"/>
      <c r="BH52" s="679"/>
      <c r="BI52" s="679"/>
      <c r="BJ52" s="394"/>
      <c r="BK52" s="394"/>
      <c r="BL52" s="394"/>
      <c r="BM52" s="394"/>
      <c r="BN52" s="394"/>
      <c r="BO52" s="394"/>
      <c r="BP52" s="394"/>
      <c r="BQ52" s="394"/>
      <c r="BR52" s="394"/>
      <c r="BS52" s="394"/>
      <c r="BT52" s="394"/>
      <c r="BU52" s="394"/>
      <c r="BV52" s="394"/>
    </row>
    <row r="53" spans="1:74" ht="11.05" customHeight="1" x14ac:dyDescent="0.2">
      <c r="A53" s="71"/>
      <c r="B53" s="73" t="s">
        <v>298</v>
      </c>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c r="AI53" s="383"/>
      <c r="AJ53" s="383"/>
      <c r="AK53" s="383"/>
      <c r="AL53" s="383"/>
      <c r="AM53" s="383"/>
      <c r="AN53" s="383"/>
      <c r="AO53" s="383"/>
      <c r="AP53" s="383"/>
      <c r="AQ53" s="383"/>
      <c r="AR53" s="383"/>
      <c r="AS53" s="383"/>
      <c r="AT53" s="383"/>
      <c r="AU53" s="383"/>
      <c r="AV53" s="383"/>
      <c r="AW53" s="383"/>
      <c r="AX53" s="383"/>
      <c r="AY53" s="383"/>
      <c r="AZ53" s="383"/>
      <c r="BA53" s="383"/>
      <c r="BB53" s="383"/>
      <c r="BC53" s="383"/>
      <c r="BD53" s="679"/>
      <c r="BE53" s="679"/>
      <c r="BF53" s="679"/>
      <c r="BG53" s="679"/>
      <c r="BH53" s="679"/>
      <c r="BI53" s="679"/>
      <c r="BJ53" s="394"/>
      <c r="BK53" s="394"/>
      <c r="BL53" s="394"/>
      <c r="BM53" s="394"/>
      <c r="BN53" s="394"/>
      <c r="BO53" s="394"/>
      <c r="BP53" s="394"/>
      <c r="BQ53" s="394"/>
      <c r="BR53" s="394"/>
      <c r="BS53" s="394"/>
      <c r="BT53" s="394"/>
      <c r="BU53" s="394"/>
      <c r="BV53" s="394"/>
    </row>
    <row r="54" spans="1:74" ht="11.05" customHeight="1" x14ac:dyDescent="0.2">
      <c r="A54" s="71"/>
      <c r="B54" s="548" t="s">
        <v>35</v>
      </c>
      <c r="C54" s="383"/>
      <c r="D54" s="383"/>
      <c r="E54" s="383"/>
      <c r="F54" s="383"/>
      <c r="G54" s="383"/>
      <c r="H54" s="383"/>
      <c r="I54" s="383"/>
      <c r="J54" s="383"/>
      <c r="K54" s="383"/>
      <c r="L54" s="383"/>
      <c r="M54" s="383"/>
      <c r="N54" s="383"/>
      <c r="O54" s="383"/>
      <c r="P54" s="383"/>
      <c r="Q54" s="383"/>
      <c r="R54" s="383"/>
      <c r="S54" s="383"/>
      <c r="T54" s="383"/>
      <c r="U54" s="383"/>
      <c r="V54" s="383"/>
      <c r="W54" s="383"/>
      <c r="X54" s="383"/>
      <c r="Y54" s="383"/>
      <c r="Z54" s="383"/>
      <c r="AA54" s="383"/>
      <c r="AB54" s="383"/>
      <c r="AC54" s="383"/>
      <c r="AD54" s="383"/>
      <c r="AE54" s="383"/>
      <c r="AF54" s="383"/>
      <c r="AG54" s="383"/>
      <c r="AH54" s="383"/>
      <c r="AI54" s="383"/>
      <c r="AJ54" s="383"/>
      <c r="AK54" s="383"/>
      <c r="AL54" s="383"/>
      <c r="AM54" s="383"/>
      <c r="AN54" s="383"/>
      <c r="AO54" s="383"/>
      <c r="AP54" s="383"/>
      <c r="AQ54" s="383"/>
      <c r="AR54" s="383"/>
      <c r="AS54" s="383"/>
      <c r="AT54" s="383"/>
      <c r="AU54" s="383"/>
      <c r="AV54" s="383"/>
      <c r="AW54" s="383"/>
      <c r="AX54" s="383"/>
      <c r="AY54" s="383"/>
      <c r="AZ54" s="383"/>
      <c r="BA54" s="383"/>
      <c r="BB54" s="383"/>
      <c r="BC54" s="383"/>
      <c r="BD54" s="679"/>
      <c r="BE54" s="679"/>
      <c r="BF54" s="679"/>
      <c r="BG54" s="679"/>
      <c r="BH54" s="679"/>
      <c r="BI54" s="679"/>
      <c r="BJ54" s="394"/>
      <c r="BK54" s="394"/>
      <c r="BL54" s="394"/>
      <c r="BM54" s="394"/>
      <c r="BN54" s="394"/>
      <c r="BO54" s="394"/>
      <c r="BP54" s="394"/>
      <c r="BQ54" s="394"/>
      <c r="BR54" s="394"/>
      <c r="BS54" s="394"/>
      <c r="BT54" s="394"/>
      <c r="BU54" s="394"/>
      <c r="BV54" s="394"/>
    </row>
    <row r="55" spans="1:74" ht="11.05" customHeight="1" x14ac:dyDescent="0.2">
      <c r="A55" s="81" t="s">
        <v>299</v>
      </c>
      <c r="B55" s="549" t="s">
        <v>1085</v>
      </c>
      <c r="C55" s="384">
        <v>8414.4193548000003</v>
      </c>
      <c r="D55" s="384">
        <v>8368.7931033999994</v>
      </c>
      <c r="E55" s="384">
        <v>7310.9032257999997</v>
      </c>
      <c r="F55" s="384">
        <v>5587.2333332999997</v>
      </c>
      <c r="G55" s="384">
        <v>7129.2258064999996</v>
      </c>
      <c r="H55" s="384">
        <v>8344.3333332999991</v>
      </c>
      <c r="I55" s="384">
        <v>8566.1290322999994</v>
      </c>
      <c r="J55" s="384">
        <v>8550.3225805999991</v>
      </c>
      <c r="K55" s="384">
        <v>8584.3666666999998</v>
      </c>
      <c r="L55" s="384">
        <v>8599.8709677000006</v>
      </c>
      <c r="M55" s="384">
        <v>7943.3333333</v>
      </c>
      <c r="N55" s="384">
        <v>7788.7419355000002</v>
      </c>
      <c r="O55" s="384">
        <v>7256.7419355000002</v>
      </c>
      <c r="P55" s="384">
        <v>7398.5714286000002</v>
      </c>
      <c r="Q55" s="384">
        <v>8453.7096774000001</v>
      </c>
      <c r="R55" s="384">
        <v>8407.2666666999994</v>
      </c>
      <c r="S55" s="384">
        <v>8923.8387096999995</v>
      </c>
      <c r="T55" s="384">
        <v>9306.9666667000001</v>
      </c>
      <c r="U55" s="384">
        <v>9304.6129032000008</v>
      </c>
      <c r="V55" s="384">
        <v>9019.2258065000005</v>
      </c>
      <c r="W55" s="384">
        <v>9015.3666666999998</v>
      </c>
      <c r="X55" s="384">
        <v>8963.7741934999995</v>
      </c>
      <c r="Y55" s="384">
        <v>8681.1</v>
      </c>
      <c r="Z55" s="384">
        <v>8420.2580644999998</v>
      </c>
      <c r="AA55" s="384">
        <v>7614.6774194</v>
      </c>
      <c r="AB55" s="384">
        <v>8254.8928570999997</v>
      </c>
      <c r="AC55" s="384">
        <v>8769.9677419</v>
      </c>
      <c r="AD55" s="384">
        <v>8600.0333332999999</v>
      </c>
      <c r="AE55" s="384">
        <v>9118.6451613000008</v>
      </c>
      <c r="AF55" s="384">
        <v>9235.2999999999993</v>
      </c>
      <c r="AG55" s="384">
        <v>9096</v>
      </c>
      <c r="AH55" s="384">
        <v>9172.4838710000004</v>
      </c>
      <c r="AI55" s="384">
        <v>9187.9333332999995</v>
      </c>
      <c r="AJ55" s="384">
        <v>9053.9677419</v>
      </c>
      <c r="AK55" s="384">
        <v>8624.2666666999994</v>
      </c>
      <c r="AL55" s="384">
        <v>8323.5483870999997</v>
      </c>
      <c r="AM55" s="384">
        <v>8029.9032257999997</v>
      </c>
      <c r="AN55" s="384">
        <v>8408.8214286000002</v>
      </c>
      <c r="AO55" s="384">
        <v>8829.4193548000003</v>
      </c>
      <c r="AP55" s="384">
        <v>8607.5</v>
      </c>
      <c r="AQ55" s="384">
        <v>9343.2258065000005</v>
      </c>
      <c r="AR55" s="384">
        <v>9520.1666667000009</v>
      </c>
      <c r="AS55" s="384">
        <v>9348.2580644999998</v>
      </c>
      <c r="AT55" s="384">
        <v>9384.3870967999992</v>
      </c>
      <c r="AU55" s="384">
        <v>9267.8333332999991</v>
      </c>
      <c r="AV55" s="384">
        <v>9162.8709677000006</v>
      </c>
      <c r="AW55" s="384">
        <v>8837.9666667000001</v>
      </c>
      <c r="AX55" s="384">
        <v>8502.8064515999995</v>
      </c>
      <c r="AY55" s="384">
        <v>7967.4516129000003</v>
      </c>
      <c r="AZ55" s="384">
        <v>8282.5517240999998</v>
      </c>
      <c r="BA55" s="384">
        <v>8887.8709677000006</v>
      </c>
      <c r="BB55" s="384">
        <v>8798.0333332999999</v>
      </c>
      <c r="BC55" s="384">
        <v>9466.4193548000003</v>
      </c>
      <c r="BD55" s="680">
        <v>9482.4</v>
      </c>
      <c r="BE55" s="680">
        <v>9463.0645160999993</v>
      </c>
      <c r="BF55" s="680">
        <v>9491.6774194000009</v>
      </c>
      <c r="BG55" s="680">
        <v>9260.1333333000002</v>
      </c>
      <c r="BH55" s="680">
        <v>9215.1560000000009</v>
      </c>
      <c r="BI55" s="680">
        <v>8883.3549999999996</v>
      </c>
      <c r="BJ55" s="395">
        <v>8637.8469999999998</v>
      </c>
      <c r="BK55" s="395">
        <v>8103.625</v>
      </c>
      <c r="BL55" s="395">
        <v>8405.0010000000002</v>
      </c>
      <c r="BM55" s="395">
        <v>9010.9</v>
      </c>
      <c r="BN55" s="395">
        <v>8918.4670000000006</v>
      </c>
      <c r="BO55" s="395">
        <v>9564.3209999999999</v>
      </c>
      <c r="BP55" s="395">
        <v>9557.3880000000008</v>
      </c>
      <c r="BQ55" s="395">
        <v>9602.8510000000006</v>
      </c>
      <c r="BR55" s="395">
        <v>9601.5310000000009</v>
      </c>
      <c r="BS55" s="395">
        <v>9409.4660000000003</v>
      </c>
      <c r="BT55" s="395">
        <v>9272.3549999999996</v>
      </c>
      <c r="BU55" s="395">
        <v>8936.0889999999999</v>
      </c>
      <c r="BV55" s="395">
        <v>8688.902</v>
      </c>
    </row>
    <row r="56" spans="1:74" ht="11.05" customHeight="1" x14ac:dyDescent="0.2">
      <c r="A56" s="71"/>
      <c r="B56" s="548" t="s">
        <v>300</v>
      </c>
      <c r="C56" s="385"/>
      <c r="D56" s="385"/>
      <c r="E56" s="385"/>
      <c r="F56" s="385"/>
      <c r="G56" s="385"/>
      <c r="H56" s="385"/>
      <c r="I56" s="385"/>
      <c r="J56" s="385"/>
      <c r="K56" s="385"/>
      <c r="L56" s="385"/>
      <c r="M56" s="385"/>
      <c r="N56" s="385"/>
      <c r="O56" s="385"/>
      <c r="P56" s="385"/>
      <c r="Q56" s="385"/>
      <c r="R56" s="385"/>
      <c r="S56" s="385"/>
      <c r="T56" s="385"/>
      <c r="U56" s="385"/>
      <c r="V56" s="385"/>
      <c r="W56" s="385"/>
      <c r="X56" s="385"/>
      <c r="Y56" s="385"/>
      <c r="Z56" s="385"/>
      <c r="AA56" s="385"/>
      <c r="AB56" s="385"/>
      <c r="AC56" s="385"/>
      <c r="AD56" s="385"/>
      <c r="AE56" s="385"/>
      <c r="AF56" s="385"/>
      <c r="AG56" s="385"/>
      <c r="AH56" s="385"/>
      <c r="AI56" s="385"/>
      <c r="AJ56" s="385"/>
      <c r="AK56" s="385"/>
      <c r="AL56" s="385"/>
      <c r="AM56" s="385"/>
      <c r="AN56" s="385"/>
      <c r="AO56" s="385"/>
      <c r="AP56" s="385"/>
      <c r="AQ56" s="385"/>
      <c r="AR56" s="385"/>
      <c r="AS56" s="385"/>
      <c r="AT56" s="385"/>
      <c r="AU56" s="385"/>
      <c r="AV56" s="385"/>
      <c r="AW56" s="385"/>
      <c r="AX56" s="385"/>
      <c r="AY56" s="385"/>
      <c r="AZ56" s="385"/>
      <c r="BA56" s="385"/>
      <c r="BB56" s="385"/>
      <c r="BC56" s="385"/>
      <c r="BD56" s="681"/>
      <c r="BE56" s="681"/>
      <c r="BF56" s="681"/>
      <c r="BG56" s="681"/>
      <c r="BH56" s="681"/>
      <c r="BI56" s="681"/>
      <c r="BJ56" s="396"/>
      <c r="BK56" s="396"/>
      <c r="BL56" s="396"/>
      <c r="BM56" s="396"/>
      <c r="BN56" s="396"/>
      <c r="BO56" s="396"/>
      <c r="BP56" s="396"/>
      <c r="BQ56" s="396"/>
      <c r="BR56" s="396"/>
      <c r="BS56" s="396"/>
      <c r="BT56" s="396"/>
      <c r="BU56" s="396"/>
      <c r="BV56" s="396"/>
    </row>
    <row r="57" spans="1:74" ht="11.05" customHeight="1" x14ac:dyDescent="0.2">
      <c r="A57" s="77" t="s">
        <v>301</v>
      </c>
      <c r="B57" s="549" t="s">
        <v>1086</v>
      </c>
      <c r="C57" s="467">
        <v>8.4951428570999994</v>
      </c>
      <c r="D57" s="467">
        <v>7.9034285714000001</v>
      </c>
      <c r="E57" s="467">
        <v>7.9604285713999996</v>
      </c>
      <c r="F57" s="467">
        <v>5.4767142857</v>
      </c>
      <c r="G57" s="467">
        <v>5.1088571428999998</v>
      </c>
      <c r="H57" s="467">
        <v>5.2417142856999996</v>
      </c>
      <c r="I57" s="467">
        <v>5.7778571429000003</v>
      </c>
      <c r="J57" s="467">
        <v>6.1237142857000002</v>
      </c>
      <c r="K57" s="467">
        <v>6.2530000000000001</v>
      </c>
      <c r="L57" s="467">
        <v>6.7720000000000002</v>
      </c>
      <c r="M57" s="467">
        <v>6.7439999999999998</v>
      </c>
      <c r="N57" s="467">
        <v>7.0924285714000002</v>
      </c>
      <c r="O57" s="467">
        <v>7.3604285714</v>
      </c>
      <c r="P57" s="467">
        <v>6.9491428571</v>
      </c>
      <c r="Q57" s="467">
        <v>7.7874285714000004</v>
      </c>
      <c r="R57" s="467">
        <v>7.6014285713999996</v>
      </c>
      <c r="S57" s="467">
        <v>7.9831428570999998</v>
      </c>
      <c r="T57" s="467">
        <v>7.8748571428999998</v>
      </c>
      <c r="U57" s="467">
        <v>8.2444285714000003</v>
      </c>
      <c r="V57" s="467">
        <v>8.2907142857</v>
      </c>
      <c r="W57" s="467">
        <v>8.0394285714000002</v>
      </c>
      <c r="X57" s="467">
        <v>8.0048571429000006</v>
      </c>
      <c r="Y57" s="467">
        <v>7.9064285714000002</v>
      </c>
      <c r="Z57" s="467">
        <v>7.9875714285999999</v>
      </c>
      <c r="AA57" s="467">
        <v>8.01</v>
      </c>
      <c r="AB57" s="467">
        <v>7.0554285714000002</v>
      </c>
      <c r="AC57" s="467">
        <v>7.6950000000000003</v>
      </c>
      <c r="AD57" s="467">
        <v>7.5535714285999997</v>
      </c>
      <c r="AE57" s="467">
        <v>7.9122857143000003</v>
      </c>
      <c r="AF57" s="467">
        <v>7.5718571428999999</v>
      </c>
      <c r="AG57" s="467">
        <v>7.718</v>
      </c>
      <c r="AH57" s="467">
        <v>7.7018571428999998</v>
      </c>
      <c r="AI57" s="467">
        <v>7.2921428571</v>
      </c>
      <c r="AJ57" s="467">
        <v>7.4114285714000001</v>
      </c>
      <c r="AK57" s="467">
        <v>6.7658571428999998</v>
      </c>
      <c r="AL57" s="467">
        <v>7.1765714286</v>
      </c>
      <c r="AM57" s="467">
        <v>7.1617142856999996</v>
      </c>
      <c r="AN57" s="467">
        <v>6.6514285714000003</v>
      </c>
      <c r="AO57" s="467">
        <v>7.4139999999999997</v>
      </c>
      <c r="AP57" s="467">
        <v>7.0225714286000001</v>
      </c>
      <c r="AQ57" s="467">
        <v>7.6597142856999998</v>
      </c>
      <c r="AR57" s="467">
        <v>7.4831428570999998</v>
      </c>
      <c r="AS57" s="467">
        <v>7.4104285713999998</v>
      </c>
      <c r="AT57" s="467">
        <v>7.6945714285999998</v>
      </c>
      <c r="AU57" s="467">
        <v>7.4050000000000002</v>
      </c>
      <c r="AV57" s="467">
        <v>7.5311428570999999</v>
      </c>
      <c r="AW57" s="467">
        <v>7.2525714285999996</v>
      </c>
      <c r="AX57" s="467">
        <v>7.5141428571000004</v>
      </c>
      <c r="AY57" s="467">
        <v>7.4967142857000004</v>
      </c>
      <c r="AZ57" s="467">
        <v>7.1101428570999996</v>
      </c>
      <c r="BA57" s="467">
        <v>7.6087285714000004</v>
      </c>
      <c r="BB57" s="467">
        <v>7.3711428570999997</v>
      </c>
      <c r="BC57" s="467">
        <v>7.6485714286000004</v>
      </c>
      <c r="BD57" s="748">
        <v>7.3421428570999998</v>
      </c>
      <c r="BE57" s="748">
        <v>7.6138032786999998</v>
      </c>
      <c r="BF57" s="748">
        <v>7.7690000000000001</v>
      </c>
      <c r="BG57" s="748">
        <v>7.3328571429</v>
      </c>
      <c r="BH57" s="748">
        <v>7.2217142857000001</v>
      </c>
      <c r="BI57" s="748">
        <v>7.0304285713999999</v>
      </c>
      <c r="BJ57" s="472">
        <v>7.5378129999999999</v>
      </c>
      <c r="BK57" s="472">
        <v>7.5795219999999999</v>
      </c>
      <c r="BL57" s="472">
        <v>7.101477</v>
      </c>
      <c r="BM57" s="472">
        <v>7.7841480000000001</v>
      </c>
      <c r="BN57" s="472">
        <v>7.6299010000000003</v>
      </c>
      <c r="BO57" s="472">
        <v>8.0173690000000004</v>
      </c>
      <c r="BP57" s="472">
        <v>7.8884819999999998</v>
      </c>
      <c r="BQ57" s="472">
        <v>8.0436680000000003</v>
      </c>
      <c r="BR57" s="472">
        <v>8.2240859999999998</v>
      </c>
      <c r="BS57" s="472">
        <v>7.9581229999999996</v>
      </c>
      <c r="BT57" s="472">
        <v>8.066929</v>
      </c>
      <c r="BU57" s="472">
        <v>7.8419990000000004</v>
      </c>
      <c r="BV57" s="472">
        <v>8.3248499999999996</v>
      </c>
    </row>
    <row r="58" spans="1:74" ht="11.05" customHeight="1" x14ac:dyDescent="0.2">
      <c r="A58" s="77"/>
      <c r="B58" s="100"/>
      <c r="C58" s="467"/>
      <c r="D58" s="467"/>
      <c r="E58" s="467"/>
      <c r="F58" s="467"/>
      <c r="G58" s="467"/>
      <c r="H58" s="467"/>
      <c r="I58" s="467"/>
      <c r="J58" s="467"/>
      <c r="K58" s="467"/>
      <c r="L58" s="467"/>
      <c r="M58" s="467"/>
      <c r="N58" s="467"/>
      <c r="O58" s="467"/>
      <c r="P58" s="467"/>
      <c r="Q58" s="467"/>
      <c r="R58" s="467"/>
      <c r="S58" s="467"/>
      <c r="T58" s="467"/>
      <c r="U58" s="467"/>
      <c r="V58" s="467"/>
      <c r="W58" s="467"/>
      <c r="X58" s="467"/>
      <c r="Y58" s="467"/>
      <c r="Z58" s="467"/>
      <c r="AA58" s="467"/>
      <c r="AB58" s="467"/>
      <c r="AC58" s="467"/>
      <c r="AD58" s="467"/>
      <c r="AE58" s="467"/>
      <c r="AF58" s="467"/>
      <c r="AG58" s="467"/>
      <c r="AH58" s="467"/>
      <c r="AI58" s="467"/>
      <c r="AJ58" s="467"/>
      <c r="AK58" s="467"/>
      <c r="AL58" s="467"/>
      <c r="AM58" s="467"/>
      <c r="AN58" s="467"/>
      <c r="AO58" s="467"/>
      <c r="AP58" s="467"/>
      <c r="AQ58" s="467"/>
      <c r="AR58" s="467"/>
      <c r="AS58" s="467"/>
      <c r="AT58" s="467"/>
      <c r="AU58" s="467"/>
      <c r="AV58" s="467"/>
      <c r="AW58" s="467"/>
      <c r="AX58" s="467"/>
      <c r="AY58" s="467"/>
      <c r="AZ58" s="467"/>
      <c r="BA58" s="467"/>
      <c r="BB58" s="467"/>
      <c r="BC58" s="467"/>
      <c r="BD58" s="748"/>
      <c r="BE58" s="748"/>
      <c r="BF58" s="748"/>
      <c r="BG58" s="748"/>
      <c r="BH58" s="748"/>
      <c r="BI58" s="748"/>
      <c r="BJ58" s="472"/>
      <c r="BK58" s="472"/>
      <c r="BL58" s="472"/>
      <c r="BM58" s="472"/>
      <c r="BN58" s="472"/>
      <c r="BO58" s="472"/>
      <c r="BP58" s="472"/>
      <c r="BQ58" s="472"/>
      <c r="BR58" s="472"/>
      <c r="BS58" s="472"/>
      <c r="BT58" s="472"/>
      <c r="BU58" s="472"/>
      <c r="BV58" s="472"/>
    </row>
    <row r="59" spans="1:74" ht="11.05" customHeight="1" x14ac:dyDescent="0.2">
      <c r="A59" s="77"/>
      <c r="B59" s="318" t="s">
        <v>1426</v>
      </c>
      <c r="C59" s="467"/>
      <c r="D59" s="467"/>
      <c r="E59" s="467"/>
      <c r="F59" s="467"/>
      <c r="G59" s="467"/>
      <c r="H59" s="467"/>
      <c r="I59" s="467"/>
      <c r="J59" s="467"/>
      <c r="K59" s="467"/>
      <c r="L59" s="467"/>
      <c r="M59" s="467"/>
      <c r="N59" s="467"/>
      <c r="O59" s="467"/>
      <c r="P59" s="467"/>
      <c r="Q59" s="467"/>
      <c r="R59" s="467"/>
      <c r="S59" s="467"/>
      <c r="T59" s="467"/>
      <c r="U59" s="467"/>
      <c r="V59" s="467"/>
      <c r="W59" s="467"/>
      <c r="X59" s="467"/>
      <c r="Y59" s="467"/>
      <c r="Z59" s="467"/>
      <c r="AA59" s="467"/>
      <c r="AB59" s="467"/>
      <c r="AC59" s="467"/>
      <c r="AD59" s="467"/>
      <c r="AE59" s="467"/>
      <c r="AF59" s="467"/>
      <c r="AG59" s="467"/>
      <c r="AH59" s="467"/>
      <c r="AI59" s="467"/>
      <c r="AJ59" s="467"/>
      <c r="AK59" s="467"/>
      <c r="AL59" s="467"/>
      <c r="AM59" s="467"/>
      <c r="AN59" s="467"/>
      <c r="AO59" s="467"/>
      <c r="AP59" s="467"/>
      <c r="AQ59" s="467"/>
      <c r="AR59" s="467"/>
      <c r="AS59" s="467"/>
      <c r="AT59" s="467"/>
      <c r="AU59" s="467"/>
      <c r="AV59" s="467"/>
      <c r="AW59" s="467"/>
      <c r="AX59" s="467"/>
      <c r="AY59" s="467"/>
      <c r="AZ59" s="467"/>
      <c r="BA59" s="467"/>
      <c r="BB59" s="467"/>
      <c r="BC59" s="467"/>
      <c r="BD59" s="748"/>
      <c r="BE59" s="748"/>
      <c r="BF59" s="748"/>
      <c r="BG59" s="748"/>
      <c r="BH59" s="748"/>
      <c r="BI59" s="748"/>
      <c r="BJ59" s="472"/>
      <c r="BK59" s="472"/>
      <c r="BL59" s="472"/>
      <c r="BM59" s="472"/>
      <c r="BN59" s="472"/>
      <c r="BO59" s="472"/>
      <c r="BP59" s="472"/>
      <c r="BQ59" s="472"/>
      <c r="BR59" s="472"/>
      <c r="BS59" s="472"/>
      <c r="BT59" s="472"/>
      <c r="BU59" s="472"/>
      <c r="BV59" s="472"/>
    </row>
    <row r="60" spans="1:74" s="318" customFormat="1" ht="11.05" customHeight="1" x14ac:dyDescent="0.2">
      <c r="A60" s="547" t="s">
        <v>543</v>
      </c>
      <c r="B60" s="870" t="s">
        <v>542</v>
      </c>
      <c r="C60" s="34">
        <v>450.74388490000001</v>
      </c>
      <c r="D60" s="34">
        <v>418.59973209999998</v>
      </c>
      <c r="E60" s="34">
        <v>387.98628600000001</v>
      </c>
      <c r="F60" s="34">
        <v>305.72548280000001</v>
      </c>
      <c r="G60" s="34">
        <v>317.87698849999998</v>
      </c>
      <c r="H60" s="34">
        <v>348.24310589999999</v>
      </c>
      <c r="I60" s="34">
        <v>404.15405800000002</v>
      </c>
      <c r="J60" s="34">
        <v>406.2625817</v>
      </c>
      <c r="K60" s="34">
        <v>364.35649949999998</v>
      </c>
      <c r="L60" s="34">
        <v>371.5182489</v>
      </c>
      <c r="M60" s="34">
        <v>373.0052015</v>
      </c>
      <c r="N60" s="34">
        <v>436.77790590000001</v>
      </c>
      <c r="O60" s="34">
        <v>449.62293160000002</v>
      </c>
      <c r="P60" s="34">
        <v>420.54996080000001</v>
      </c>
      <c r="Q60" s="34">
        <v>400.89118919999999</v>
      </c>
      <c r="R60" s="34">
        <v>369.00619660000001</v>
      </c>
      <c r="S60" s="34">
        <v>377.4931522</v>
      </c>
      <c r="T60" s="34">
        <v>404.98129610000001</v>
      </c>
      <c r="U60" s="34">
        <v>431.93493949999998</v>
      </c>
      <c r="V60" s="34">
        <v>437.99812680000002</v>
      </c>
      <c r="W60" s="34">
        <v>389.79940779999998</v>
      </c>
      <c r="X60" s="34">
        <v>389.21526720000003</v>
      </c>
      <c r="Y60" s="34">
        <v>404.31309440000001</v>
      </c>
      <c r="Z60" s="34">
        <v>430.10386970000002</v>
      </c>
      <c r="AA60" s="34">
        <v>476.02727829999998</v>
      </c>
      <c r="AB60" s="34">
        <v>420.73823859999999</v>
      </c>
      <c r="AC60" s="34">
        <v>416.866198</v>
      </c>
      <c r="AD60" s="34">
        <v>373.09923839999999</v>
      </c>
      <c r="AE60" s="34">
        <v>381.39596799999998</v>
      </c>
      <c r="AF60" s="34">
        <v>395.36578980000002</v>
      </c>
      <c r="AG60" s="34">
        <v>425.1305089</v>
      </c>
      <c r="AH60" s="34">
        <v>427.86397529999999</v>
      </c>
      <c r="AI60" s="34">
        <v>385.47303240000002</v>
      </c>
      <c r="AJ60" s="34">
        <v>382.2684026</v>
      </c>
      <c r="AK60" s="34">
        <v>403.78573749999998</v>
      </c>
      <c r="AL60" s="34">
        <v>452.45551690000002</v>
      </c>
      <c r="AM60" s="34">
        <v>434.20923199999999</v>
      </c>
      <c r="AN60" s="34">
        <v>388.32621169999999</v>
      </c>
      <c r="AO60" s="34">
        <v>417.93764249999998</v>
      </c>
      <c r="AP60" s="34">
        <v>362.52156969999999</v>
      </c>
      <c r="AQ60" s="34">
        <v>367.9771265</v>
      </c>
      <c r="AR60" s="34">
        <v>384.22898889999999</v>
      </c>
      <c r="AS60" s="34">
        <v>416.1715921</v>
      </c>
      <c r="AT60" s="34">
        <v>427.86439150000001</v>
      </c>
      <c r="AU60" s="34">
        <v>381.2572505</v>
      </c>
      <c r="AV60" s="34">
        <v>386.424781</v>
      </c>
      <c r="AW60" s="34">
        <v>403.41253499999999</v>
      </c>
      <c r="AX60" s="34">
        <v>425.05100770000001</v>
      </c>
      <c r="AY60" s="34">
        <v>467.94519359999998</v>
      </c>
      <c r="AZ60" s="34">
        <v>387.74731450000002</v>
      </c>
      <c r="BA60" s="34">
        <v>384.03818150000001</v>
      </c>
      <c r="BB60" s="34">
        <v>358.74248260000002</v>
      </c>
      <c r="BC60" s="34">
        <v>374.66390269999999</v>
      </c>
      <c r="BD60" s="704">
        <v>381.14057359999998</v>
      </c>
      <c r="BE60" s="704">
        <v>421.3091192</v>
      </c>
      <c r="BF60" s="704">
        <v>415.63606590000001</v>
      </c>
      <c r="BG60" s="704">
        <v>371.16430000000003</v>
      </c>
      <c r="BH60" s="704">
        <v>377.3723</v>
      </c>
      <c r="BI60" s="704">
        <v>382.89389999999997</v>
      </c>
      <c r="BJ60" s="475">
        <v>448.899</v>
      </c>
      <c r="BK60" s="475">
        <v>466.04320000000001</v>
      </c>
      <c r="BL60" s="475">
        <v>390.32580000000002</v>
      </c>
      <c r="BM60" s="475">
        <v>394.66680000000002</v>
      </c>
      <c r="BN60" s="475">
        <v>354.0779</v>
      </c>
      <c r="BO60" s="475">
        <v>366.9529</v>
      </c>
      <c r="BP60" s="475">
        <v>377.26179999999999</v>
      </c>
      <c r="BQ60" s="475">
        <v>422.53089999999997</v>
      </c>
      <c r="BR60" s="475">
        <v>424.76229999999998</v>
      </c>
      <c r="BS60" s="475">
        <v>381.21769999999998</v>
      </c>
      <c r="BT60" s="475">
        <v>384.55259999999998</v>
      </c>
      <c r="BU60" s="475">
        <v>390.51100000000002</v>
      </c>
      <c r="BV60" s="475">
        <v>442.91840000000002</v>
      </c>
    </row>
    <row r="61" spans="1:74" ht="11.05" customHeight="1" x14ac:dyDescent="0.2">
      <c r="A61" s="77" t="s">
        <v>463</v>
      </c>
      <c r="B61" s="551" t="s">
        <v>314</v>
      </c>
      <c r="C61" s="380">
        <v>194.23900180000001</v>
      </c>
      <c r="D61" s="380">
        <v>185.19959729999999</v>
      </c>
      <c r="E61" s="380">
        <v>178.72234850000001</v>
      </c>
      <c r="F61" s="380">
        <v>132.89016939999999</v>
      </c>
      <c r="G61" s="380">
        <v>149.82209599999999</v>
      </c>
      <c r="H61" s="380">
        <v>158.7972043</v>
      </c>
      <c r="I61" s="380">
        <v>172.98179719999999</v>
      </c>
      <c r="J61" s="380">
        <v>177.26757720000001</v>
      </c>
      <c r="K61" s="380">
        <v>170.2624218</v>
      </c>
      <c r="L61" s="380">
        <v>176.49068550000001</v>
      </c>
      <c r="M61" s="380">
        <v>170.29887170000001</v>
      </c>
      <c r="N61" s="380">
        <v>176.54990749999999</v>
      </c>
      <c r="O61" s="380">
        <v>177.7519216</v>
      </c>
      <c r="P61" s="380">
        <v>157.13468460000001</v>
      </c>
      <c r="Q61" s="380">
        <v>186.00796869999999</v>
      </c>
      <c r="R61" s="380">
        <v>183.36601110000001</v>
      </c>
      <c r="S61" s="380">
        <v>189.96734960000001</v>
      </c>
      <c r="T61" s="380">
        <v>188.52227429999999</v>
      </c>
      <c r="U61" s="380">
        <v>190.25366439999999</v>
      </c>
      <c r="V61" s="380">
        <v>195.765063</v>
      </c>
      <c r="W61" s="380">
        <v>185.6664054</v>
      </c>
      <c r="X61" s="380">
        <v>193.62798369999999</v>
      </c>
      <c r="Y61" s="380">
        <v>190.7930145</v>
      </c>
      <c r="Z61" s="380">
        <v>195.96676199999999</v>
      </c>
      <c r="AA61" s="380">
        <v>185.74809049999999</v>
      </c>
      <c r="AB61" s="380">
        <v>175.21441139999999</v>
      </c>
      <c r="AC61" s="380">
        <v>196.3015336</v>
      </c>
      <c r="AD61" s="380">
        <v>182.38847029999999</v>
      </c>
      <c r="AE61" s="380">
        <v>189.7999207</v>
      </c>
      <c r="AF61" s="380">
        <v>187.19802290000001</v>
      </c>
      <c r="AG61" s="380">
        <v>188.23256180000001</v>
      </c>
      <c r="AH61" s="380">
        <v>194.24970339999999</v>
      </c>
      <c r="AI61" s="380">
        <v>186.88200620000001</v>
      </c>
      <c r="AJ61" s="380">
        <v>190.0837315</v>
      </c>
      <c r="AK61" s="380">
        <v>187.77202679999999</v>
      </c>
      <c r="AL61" s="380">
        <v>186.3871225</v>
      </c>
      <c r="AM61" s="380">
        <v>183.3243306</v>
      </c>
      <c r="AN61" s="380">
        <v>172.45908109999999</v>
      </c>
      <c r="AO61" s="380">
        <v>194.49683780000001</v>
      </c>
      <c r="AP61" s="380">
        <v>183.56589059999999</v>
      </c>
      <c r="AQ61" s="380">
        <v>190.3049556</v>
      </c>
      <c r="AR61" s="380">
        <v>188.94865759999999</v>
      </c>
      <c r="AS61" s="380">
        <v>185.12702619999999</v>
      </c>
      <c r="AT61" s="380">
        <v>196.82676409999999</v>
      </c>
      <c r="AU61" s="380">
        <v>184.08687140000001</v>
      </c>
      <c r="AV61" s="380">
        <v>194.16275529999999</v>
      </c>
      <c r="AW61" s="380">
        <v>190.02316740000001</v>
      </c>
      <c r="AX61" s="380">
        <v>187.54343689999999</v>
      </c>
      <c r="AY61" s="380">
        <v>183.92108260000001</v>
      </c>
      <c r="AZ61" s="380">
        <v>173.2598916</v>
      </c>
      <c r="BA61" s="380">
        <v>185.69965089999999</v>
      </c>
      <c r="BB61" s="380">
        <v>184.69113060000001</v>
      </c>
      <c r="BC61" s="380">
        <v>194.97227520000001</v>
      </c>
      <c r="BD61" s="676">
        <v>181.627914</v>
      </c>
      <c r="BE61" s="676">
        <v>193.6062828</v>
      </c>
      <c r="BF61" s="676">
        <v>191.35053450000001</v>
      </c>
      <c r="BG61" s="676">
        <v>183.65539999999999</v>
      </c>
      <c r="BH61" s="676">
        <v>192.86930000000001</v>
      </c>
      <c r="BI61" s="676">
        <v>186.48849999999999</v>
      </c>
      <c r="BJ61" s="391">
        <v>190.78739999999999</v>
      </c>
      <c r="BK61" s="391">
        <v>187.6165</v>
      </c>
      <c r="BL61" s="391">
        <v>169.56559999999999</v>
      </c>
      <c r="BM61" s="391">
        <v>190.81890000000001</v>
      </c>
      <c r="BN61" s="391">
        <v>184.46809999999999</v>
      </c>
      <c r="BO61" s="391">
        <v>196.07849999999999</v>
      </c>
      <c r="BP61" s="391">
        <v>187.2413</v>
      </c>
      <c r="BQ61" s="391">
        <v>194.92009999999999</v>
      </c>
      <c r="BR61" s="391">
        <v>194.9059</v>
      </c>
      <c r="BS61" s="391">
        <v>186.4385</v>
      </c>
      <c r="BT61" s="391">
        <v>194.84280000000001</v>
      </c>
      <c r="BU61" s="391">
        <v>186.59800000000001</v>
      </c>
      <c r="BV61" s="391">
        <v>191.46119999999999</v>
      </c>
    </row>
    <row r="62" spans="1:74" ht="11.05" customHeight="1" x14ac:dyDescent="0.2">
      <c r="A62" s="77" t="s">
        <v>464</v>
      </c>
      <c r="B62" s="551" t="s">
        <v>1042</v>
      </c>
      <c r="C62" s="380">
        <v>180.48420379999999</v>
      </c>
      <c r="D62" s="380">
        <v>166.07752679999999</v>
      </c>
      <c r="E62" s="380">
        <v>147.59586379999999</v>
      </c>
      <c r="F62" s="380">
        <v>122.4542986</v>
      </c>
      <c r="G62" s="380">
        <v>112.1738058</v>
      </c>
      <c r="H62" s="380">
        <v>115.3521989</v>
      </c>
      <c r="I62" s="380">
        <v>133.55170570000001</v>
      </c>
      <c r="J62" s="380">
        <v>129.9993522</v>
      </c>
      <c r="K62" s="380">
        <v>116.457116</v>
      </c>
      <c r="L62" s="380">
        <v>125.3449183</v>
      </c>
      <c r="M62" s="380">
        <v>132.26321279999999</v>
      </c>
      <c r="N62" s="380">
        <v>172.80349749999999</v>
      </c>
      <c r="O62" s="380">
        <v>180.7111017</v>
      </c>
      <c r="P62" s="380">
        <v>167.87557150000001</v>
      </c>
      <c r="Q62" s="380">
        <v>142.74894019999999</v>
      </c>
      <c r="R62" s="380">
        <v>122.5748124</v>
      </c>
      <c r="S62" s="380">
        <v>114.0824535</v>
      </c>
      <c r="T62" s="380">
        <v>121.00915310000001</v>
      </c>
      <c r="U62" s="380">
        <v>130.54539389999999</v>
      </c>
      <c r="V62" s="380">
        <v>131.5507728</v>
      </c>
      <c r="W62" s="380">
        <v>115.30254170000001</v>
      </c>
      <c r="X62" s="380">
        <v>121.8466655</v>
      </c>
      <c r="Y62" s="380">
        <v>145.11575730000001</v>
      </c>
      <c r="Z62" s="380">
        <v>162.75669060000001</v>
      </c>
      <c r="AA62" s="380">
        <v>194.10574489999999</v>
      </c>
      <c r="AB62" s="380">
        <v>165.13801599999999</v>
      </c>
      <c r="AC62" s="380">
        <v>150.15854150000001</v>
      </c>
      <c r="AD62" s="380">
        <v>127.06288189999999</v>
      </c>
      <c r="AE62" s="380">
        <v>120.6696168</v>
      </c>
      <c r="AF62" s="380">
        <v>124.9401131</v>
      </c>
      <c r="AG62" s="380">
        <v>139.8281427</v>
      </c>
      <c r="AH62" s="380">
        <v>138.5038204</v>
      </c>
      <c r="AI62" s="380">
        <v>123.6175334</v>
      </c>
      <c r="AJ62" s="380">
        <v>127.3311698</v>
      </c>
      <c r="AK62" s="380">
        <v>149.54559380000001</v>
      </c>
      <c r="AL62" s="380">
        <v>182.91708209999999</v>
      </c>
      <c r="AM62" s="380">
        <v>179.03150980000001</v>
      </c>
      <c r="AN62" s="380">
        <v>159.70750760000001</v>
      </c>
      <c r="AO62" s="380">
        <v>163.53882680000001</v>
      </c>
      <c r="AP62" s="380">
        <v>130.4127139</v>
      </c>
      <c r="AQ62" s="380">
        <v>124.5030139</v>
      </c>
      <c r="AR62" s="380">
        <v>127.6760061</v>
      </c>
      <c r="AS62" s="380">
        <v>144.05130109999999</v>
      </c>
      <c r="AT62" s="380">
        <v>144.8733719</v>
      </c>
      <c r="AU62" s="380">
        <v>128.638699</v>
      </c>
      <c r="AV62" s="380">
        <v>131.75155749999999</v>
      </c>
      <c r="AW62" s="380">
        <v>152.7315241</v>
      </c>
      <c r="AX62" s="380">
        <v>172.81624410000001</v>
      </c>
      <c r="AY62" s="380">
        <v>200.23489939999999</v>
      </c>
      <c r="AZ62" s="380">
        <v>160.48733100000001</v>
      </c>
      <c r="BA62" s="380">
        <v>150.96195520000001</v>
      </c>
      <c r="BB62" s="380">
        <v>128.94778919999999</v>
      </c>
      <c r="BC62" s="380">
        <v>125.5986456</v>
      </c>
      <c r="BD62" s="676">
        <v>130.99591390000001</v>
      </c>
      <c r="BE62" s="676">
        <v>148.09571800000001</v>
      </c>
      <c r="BF62" s="676">
        <v>146.68511269999999</v>
      </c>
      <c r="BG62" s="676">
        <v>133.58000000000001</v>
      </c>
      <c r="BH62" s="676">
        <v>131.1695</v>
      </c>
      <c r="BI62" s="676">
        <v>147.3347</v>
      </c>
      <c r="BJ62" s="391">
        <v>186.57239999999999</v>
      </c>
      <c r="BK62" s="391">
        <v>195.75479999999999</v>
      </c>
      <c r="BL62" s="391">
        <v>162.0129</v>
      </c>
      <c r="BM62" s="391">
        <v>156.35390000000001</v>
      </c>
      <c r="BN62" s="391">
        <v>130.01750000000001</v>
      </c>
      <c r="BO62" s="391">
        <v>123.7068</v>
      </c>
      <c r="BP62" s="391">
        <v>126.13</v>
      </c>
      <c r="BQ62" s="391">
        <v>145.51920000000001</v>
      </c>
      <c r="BR62" s="391">
        <v>145.9759</v>
      </c>
      <c r="BS62" s="391">
        <v>128.77180000000001</v>
      </c>
      <c r="BT62" s="391">
        <v>135.55189999999999</v>
      </c>
      <c r="BU62" s="391">
        <v>147.70439999999999</v>
      </c>
      <c r="BV62" s="391">
        <v>179.47749999999999</v>
      </c>
    </row>
    <row r="63" spans="1:74" s="869" customFormat="1" ht="11.05" customHeight="1" x14ac:dyDescent="0.2">
      <c r="A63" s="286" t="s">
        <v>160</v>
      </c>
      <c r="B63" s="871" t="s">
        <v>474</v>
      </c>
      <c r="C63" s="868">
        <v>75.091090660000006</v>
      </c>
      <c r="D63" s="868">
        <v>66.452992890000004</v>
      </c>
      <c r="E63" s="868">
        <v>60.738485099999998</v>
      </c>
      <c r="F63" s="868">
        <v>49.48141287</v>
      </c>
      <c r="G63" s="868">
        <v>54.951498010000002</v>
      </c>
      <c r="H63" s="868">
        <v>73.194100770000006</v>
      </c>
      <c r="I63" s="868">
        <v>96.690966509999996</v>
      </c>
      <c r="J63" s="868">
        <v>98.066063689999993</v>
      </c>
      <c r="K63" s="868">
        <v>76.737359760000004</v>
      </c>
      <c r="L63" s="868">
        <v>68.753056509999993</v>
      </c>
      <c r="M63" s="868">
        <v>69.543515069999998</v>
      </c>
      <c r="N63" s="868">
        <v>86.494912369999994</v>
      </c>
      <c r="O63" s="868">
        <v>90.138281509999999</v>
      </c>
      <c r="P63" s="868">
        <v>94.61694498</v>
      </c>
      <c r="Q63" s="868">
        <v>71.112653620000003</v>
      </c>
      <c r="R63" s="868">
        <v>62.07670203</v>
      </c>
      <c r="S63" s="868">
        <v>72.421722419999995</v>
      </c>
      <c r="T63" s="868">
        <v>94.461197729999995</v>
      </c>
      <c r="U63" s="868">
        <v>110.1142545</v>
      </c>
      <c r="V63" s="868">
        <v>109.6606642</v>
      </c>
      <c r="W63" s="868">
        <v>87.84178962</v>
      </c>
      <c r="X63" s="868">
        <v>72.718991220000007</v>
      </c>
      <c r="Y63" s="868">
        <v>67.415651539999999</v>
      </c>
      <c r="Z63" s="868">
        <v>70.358790350000007</v>
      </c>
      <c r="AA63" s="868">
        <v>95.539681630000004</v>
      </c>
      <c r="AB63" s="868">
        <v>79.81338169</v>
      </c>
      <c r="AC63" s="868">
        <v>69.77236173</v>
      </c>
      <c r="AD63" s="868">
        <v>63.034568899999996</v>
      </c>
      <c r="AE63" s="868">
        <v>70.292669380000007</v>
      </c>
      <c r="AF63" s="868">
        <v>82.614336539999996</v>
      </c>
      <c r="AG63" s="868">
        <v>96.436043220000002</v>
      </c>
      <c r="AH63" s="868">
        <v>94.47669028</v>
      </c>
      <c r="AI63" s="868">
        <v>74.360175499999997</v>
      </c>
      <c r="AJ63" s="868">
        <v>64.219740110000004</v>
      </c>
      <c r="AK63" s="868">
        <v>65.854799670000006</v>
      </c>
      <c r="AL63" s="868">
        <v>82.517551040000001</v>
      </c>
      <c r="AM63" s="868">
        <v>71.219630390000006</v>
      </c>
      <c r="AN63" s="868">
        <v>55.587193509999999</v>
      </c>
      <c r="AO63" s="868">
        <v>59.268216700000004</v>
      </c>
      <c r="AP63" s="868">
        <v>47.929647869999997</v>
      </c>
      <c r="AQ63" s="868">
        <v>52.535395800000003</v>
      </c>
      <c r="AR63" s="868">
        <v>66.991007940000003</v>
      </c>
      <c r="AS63" s="868">
        <v>86.359503570000001</v>
      </c>
      <c r="AT63" s="868">
        <v>85.530494270000005</v>
      </c>
      <c r="AU63" s="868">
        <v>67.918362740000006</v>
      </c>
      <c r="AV63" s="868">
        <v>59.876707070000002</v>
      </c>
      <c r="AW63" s="868">
        <v>60.044526249999997</v>
      </c>
      <c r="AX63" s="868">
        <v>64.057565539999999</v>
      </c>
      <c r="AY63" s="868">
        <v>83.157181910000006</v>
      </c>
      <c r="AZ63" s="868">
        <v>53.408838439999997</v>
      </c>
      <c r="BA63" s="868">
        <v>46.74454575</v>
      </c>
      <c r="BB63" s="868">
        <v>44.491921179999999</v>
      </c>
      <c r="BC63" s="868">
        <v>53.460952280000001</v>
      </c>
      <c r="BD63" s="721">
        <v>67.905104109999996</v>
      </c>
      <c r="BE63" s="721">
        <v>78.975088769999999</v>
      </c>
      <c r="BF63" s="721">
        <v>76.968389060000007</v>
      </c>
      <c r="BG63" s="721">
        <v>53.315539999999999</v>
      </c>
      <c r="BH63" s="721">
        <v>52.699680000000001</v>
      </c>
      <c r="BI63" s="721">
        <v>48.457349999999998</v>
      </c>
      <c r="BJ63" s="546">
        <v>70.905479999999997</v>
      </c>
      <c r="BK63" s="546">
        <v>82.039869999999993</v>
      </c>
      <c r="BL63" s="546">
        <v>58.156059999999997</v>
      </c>
      <c r="BM63" s="546">
        <v>46.862000000000002</v>
      </c>
      <c r="BN63" s="546">
        <v>38.98057</v>
      </c>
      <c r="BO63" s="546">
        <v>46.535649999999997</v>
      </c>
      <c r="BP63" s="546">
        <v>63.278770000000002</v>
      </c>
      <c r="BQ63" s="546">
        <v>81.45966</v>
      </c>
      <c r="BR63" s="546">
        <v>83.248530000000002</v>
      </c>
      <c r="BS63" s="546">
        <v>65.394109999999998</v>
      </c>
      <c r="BT63" s="546">
        <v>53.524120000000003</v>
      </c>
      <c r="BU63" s="546">
        <v>55.595260000000003</v>
      </c>
      <c r="BV63" s="546">
        <v>71.345870000000005</v>
      </c>
    </row>
    <row r="64" spans="1:74" s="202" customFormat="1" ht="11.95" customHeight="1" x14ac:dyDescent="0.2">
      <c r="A64" s="201"/>
      <c r="B64" s="1108" t="s">
        <v>1488</v>
      </c>
      <c r="C64" s="1108"/>
      <c r="D64" s="1108"/>
      <c r="E64" s="1108"/>
      <c r="F64" s="1108"/>
      <c r="G64" s="1108"/>
      <c r="H64" s="1108"/>
      <c r="I64" s="1108"/>
      <c r="J64" s="1108"/>
      <c r="K64" s="1108"/>
      <c r="L64" s="1108"/>
      <c r="M64" s="1108"/>
      <c r="N64" s="1108"/>
      <c r="O64" s="1108"/>
      <c r="P64" s="1108"/>
      <c r="Q64" s="1108"/>
      <c r="R64" s="869"/>
      <c r="AY64" s="217"/>
      <c r="AZ64" s="217"/>
      <c r="BA64" s="217"/>
      <c r="BB64" s="217"/>
      <c r="BC64" s="217"/>
      <c r="BD64" s="814"/>
      <c r="BE64" s="814"/>
      <c r="BF64" s="814"/>
      <c r="BG64" s="814"/>
      <c r="BH64" s="814"/>
      <c r="BI64" s="814"/>
      <c r="BJ64" s="217"/>
    </row>
    <row r="65" spans="1:74" s="202" customFormat="1" ht="11.95" customHeight="1" x14ac:dyDescent="0.2">
      <c r="A65" s="201"/>
      <c r="B65" s="1108" t="s">
        <v>1489</v>
      </c>
      <c r="C65" s="1108"/>
      <c r="D65" s="1108"/>
      <c r="E65" s="1108"/>
      <c r="F65" s="1108"/>
      <c r="G65" s="1108"/>
      <c r="H65" s="1108"/>
      <c r="I65" s="1108"/>
      <c r="J65" s="1108"/>
      <c r="K65" s="1108"/>
      <c r="L65" s="1108"/>
      <c r="M65" s="1108"/>
      <c r="N65" s="1108"/>
      <c r="O65" s="1108"/>
      <c r="P65" s="1108"/>
      <c r="Q65" s="1108"/>
      <c r="R65" s="869"/>
      <c r="AY65" s="217"/>
      <c r="AZ65" s="217"/>
      <c r="BA65" s="217"/>
      <c r="BB65" s="217"/>
      <c r="BC65" s="217"/>
      <c r="BD65" s="815"/>
      <c r="BE65" s="815"/>
      <c r="BF65" s="815"/>
      <c r="BG65" s="814"/>
      <c r="BH65" s="814"/>
      <c r="BI65" s="814"/>
      <c r="BJ65" s="217"/>
    </row>
    <row r="66" spans="1:74" s="202" customFormat="1" ht="11.95" customHeight="1" x14ac:dyDescent="0.2">
      <c r="A66" s="201"/>
      <c r="B66" s="1108" t="s">
        <v>1490</v>
      </c>
      <c r="C66" s="985"/>
      <c r="D66" s="985"/>
      <c r="E66" s="985"/>
      <c r="F66" s="985"/>
      <c r="G66" s="985"/>
      <c r="H66" s="985"/>
      <c r="I66" s="985"/>
      <c r="J66" s="985"/>
      <c r="K66" s="985"/>
      <c r="L66" s="985"/>
      <c r="M66" s="985"/>
      <c r="N66" s="985"/>
      <c r="O66" s="985"/>
      <c r="P66" s="985"/>
      <c r="Q66" s="985"/>
      <c r="R66" s="869"/>
      <c r="AY66" s="217"/>
      <c r="AZ66" s="217"/>
      <c r="BA66" s="217"/>
      <c r="BB66" s="217"/>
      <c r="BC66" s="217"/>
      <c r="BD66" s="815"/>
      <c r="BE66" s="815"/>
      <c r="BF66" s="815"/>
      <c r="BG66" s="814"/>
      <c r="BH66" s="814"/>
      <c r="BI66" s="814"/>
      <c r="BJ66" s="217"/>
    </row>
    <row r="67" spans="1:74" s="325" customFormat="1" ht="11.95" customHeight="1" x14ac:dyDescent="0.25">
      <c r="A67" s="327"/>
      <c r="B67" s="890" t="s">
        <v>826</v>
      </c>
      <c r="C67" s="890"/>
      <c r="D67" s="890"/>
      <c r="E67" s="890"/>
      <c r="F67" s="890"/>
      <c r="G67" s="890"/>
      <c r="H67" s="891"/>
      <c r="I67" s="890"/>
      <c r="J67" s="890"/>
      <c r="K67" s="890"/>
      <c r="L67" s="890"/>
      <c r="M67" s="890"/>
      <c r="N67" s="890"/>
      <c r="O67" s="890"/>
      <c r="P67" s="890"/>
      <c r="Q67" s="890"/>
      <c r="R67" s="892"/>
      <c r="S67" s="337"/>
      <c r="T67" s="337"/>
      <c r="U67" s="337"/>
      <c r="V67" s="337"/>
      <c r="W67" s="337"/>
      <c r="X67" s="337"/>
      <c r="Y67" s="337"/>
      <c r="Z67" s="337"/>
      <c r="AA67" s="337"/>
      <c r="AB67" s="337"/>
      <c r="AC67" s="338"/>
      <c r="AD67" s="338"/>
      <c r="AE67" s="338"/>
      <c r="AF67" s="338"/>
      <c r="AG67" s="338"/>
      <c r="AH67" s="338"/>
      <c r="AI67" s="338"/>
      <c r="AJ67" s="338"/>
      <c r="AK67" s="338"/>
      <c r="AL67" s="338"/>
      <c r="AM67" s="338"/>
      <c r="AN67" s="338"/>
      <c r="AO67" s="338"/>
      <c r="AP67" s="338"/>
      <c r="AQ67" s="338"/>
      <c r="AR67" s="338"/>
      <c r="AS67" s="338"/>
      <c r="AT67" s="338"/>
      <c r="AU67" s="338"/>
      <c r="AV67" s="338"/>
      <c r="AW67" s="338"/>
      <c r="AX67" s="338"/>
      <c r="AY67" s="338"/>
      <c r="AZ67" s="338"/>
      <c r="BA67" s="338"/>
      <c r="BB67" s="338"/>
      <c r="BC67" s="338"/>
      <c r="BD67" s="791"/>
      <c r="BE67" s="791"/>
      <c r="BF67" s="791"/>
      <c r="BG67" s="791"/>
      <c r="BH67" s="791"/>
      <c r="BI67" s="791"/>
      <c r="BJ67" s="338"/>
      <c r="BK67" s="338"/>
      <c r="BL67" s="338"/>
      <c r="BM67" s="338"/>
      <c r="BN67" s="338"/>
      <c r="BO67" s="338"/>
      <c r="BP67" s="338"/>
      <c r="BQ67" s="338"/>
      <c r="BR67" s="338"/>
      <c r="BS67" s="338"/>
      <c r="BT67" s="338"/>
      <c r="BU67" s="338"/>
      <c r="BV67" s="338"/>
    </row>
    <row r="68" spans="1:74" s="202" customFormat="1" ht="11.95" customHeight="1" x14ac:dyDescent="0.2">
      <c r="A68" s="201"/>
      <c r="B68" s="997" t="str">
        <f>Dates!$G$2</f>
        <v>EIA completed modeling and analysis for this report on Thursday, December 5, 2024.</v>
      </c>
      <c r="C68" s="998"/>
      <c r="D68" s="998"/>
      <c r="E68" s="998"/>
      <c r="F68" s="998"/>
      <c r="G68" s="998"/>
      <c r="H68" s="998"/>
      <c r="I68" s="998"/>
      <c r="J68" s="998"/>
      <c r="K68" s="998"/>
      <c r="L68" s="998"/>
      <c r="M68" s="998"/>
      <c r="N68" s="998"/>
      <c r="O68" s="998"/>
      <c r="P68" s="998"/>
      <c r="Q68" s="998"/>
      <c r="R68" s="893"/>
      <c r="AY68" s="217"/>
      <c r="AZ68" s="217"/>
      <c r="BA68" s="217"/>
      <c r="BB68" s="217"/>
      <c r="BC68" s="217"/>
      <c r="BD68" s="815"/>
      <c r="BE68" s="815"/>
      <c r="BF68" s="815"/>
      <c r="BG68" s="814"/>
      <c r="BH68" s="814"/>
      <c r="BI68" s="814"/>
      <c r="BJ68" s="217"/>
    </row>
    <row r="69" spans="1:74" s="202" customFormat="1" ht="11.95" customHeight="1" x14ac:dyDescent="0.2">
      <c r="A69" s="201"/>
      <c r="B69" s="996" t="s">
        <v>483</v>
      </c>
      <c r="C69" s="989"/>
      <c r="D69" s="989"/>
      <c r="E69" s="989"/>
      <c r="F69" s="989"/>
      <c r="G69" s="989"/>
      <c r="H69" s="989"/>
      <c r="I69" s="989"/>
      <c r="J69" s="989"/>
      <c r="K69" s="989"/>
      <c r="L69" s="989"/>
      <c r="M69" s="989"/>
      <c r="N69" s="989"/>
      <c r="O69" s="989"/>
      <c r="P69" s="989"/>
      <c r="Q69" s="989"/>
      <c r="R69" s="869"/>
      <c r="AY69" s="217"/>
      <c r="AZ69" s="217"/>
      <c r="BA69" s="217"/>
      <c r="BB69" s="217"/>
      <c r="BC69" s="217"/>
      <c r="BD69" s="815"/>
      <c r="BE69" s="815"/>
      <c r="BF69" s="815"/>
      <c r="BG69" s="814"/>
      <c r="BH69" s="814"/>
      <c r="BI69" s="814"/>
      <c r="BJ69" s="217"/>
    </row>
    <row r="70" spans="1:74" s="202" customFormat="1" ht="11.95" customHeight="1" x14ac:dyDescent="0.2">
      <c r="A70" s="201"/>
      <c r="B70" s="899" t="s">
        <v>491</v>
      </c>
      <c r="C70" s="346"/>
      <c r="D70" s="346"/>
      <c r="E70" s="346"/>
      <c r="F70" s="346"/>
      <c r="G70" s="346"/>
      <c r="H70" s="923"/>
      <c r="I70" s="346"/>
      <c r="J70" s="346"/>
      <c r="K70" s="346"/>
      <c r="L70" s="346"/>
      <c r="M70" s="346"/>
      <c r="N70" s="346"/>
      <c r="O70" s="346"/>
      <c r="P70" s="346"/>
      <c r="Q70" s="346"/>
      <c r="R70" s="869"/>
      <c r="AY70" s="217"/>
      <c r="AZ70" s="217"/>
      <c r="BA70" s="217"/>
      <c r="BB70" s="217"/>
      <c r="BC70" s="217"/>
      <c r="BD70" s="815"/>
      <c r="BE70" s="815"/>
      <c r="BF70" s="815"/>
      <c r="BG70" s="814"/>
      <c r="BH70" s="814"/>
      <c r="BI70" s="814"/>
      <c r="BJ70" s="217"/>
    </row>
    <row r="71" spans="1:74" s="202" customFormat="1" ht="11.95" customHeight="1" x14ac:dyDescent="0.2">
      <c r="A71" s="201"/>
      <c r="B71" s="988" t="s">
        <v>1442</v>
      </c>
      <c r="C71" s="989"/>
      <c r="D71" s="989"/>
      <c r="E71" s="989"/>
      <c r="F71" s="989"/>
      <c r="G71" s="989"/>
      <c r="H71" s="989"/>
      <c r="I71" s="989"/>
      <c r="J71" s="989"/>
      <c r="K71" s="989"/>
      <c r="L71" s="989"/>
      <c r="M71" s="989"/>
      <c r="N71" s="989"/>
      <c r="O71" s="989"/>
      <c r="P71" s="989"/>
      <c r="Q71" s="989"/>
      <c r="R71" s="869"/>
      <c r="AY71" s="217"/>
      <c r="AZ71" s="217"/>
      <c r="BA71" s="217"/>
      <c r="BB71" s="217"/>
      <c r="BC71" s="217"/>
      <c r="BD71" s="815"/>
      <c r="BE71" s="815"/>
      <c r="BF71" s="815"/>
      <c r="BG71" s="814"/>
      <c r="BH71" s="814"/>
      <c r="BI71" s="814"/>
      <c r="BJ71" s="217"/>
    </row>
    <row r="72" spans="1:74" s="202" customFormat="1" ht="11.95" customHeight="1" x14ac:dyDescent="0.2">
      <c r="A72" s="201"/>
      <c r="B72" s="977" t="s">
        <v>840</v>
      </c>
      <c r="C72" s="977"/>
      <c r="D72" s="977"/>
      <c r="E72" s="977"/>
      <c r="F72" s="977"/>
      <c r="G72" s="977"/>
      <c r="H72" s="977"/>
      <c r="I72" s="977"/>
      <c r="J72" s="977"/>
      <c r="K72" s="977"/>
      <c r="L72" s="977"/>
      <c r="M72" s="977"/>
      <c r="N72" s="977"/>
      <c r="O72" s="977"/>
      <c r="P72" s="977"/>
      <c r="Q72" s="977"/>
      <c r="R72" s="977"/>
      <c r="AY72" s="217"/>
      <c r="AZ72" s="217"/>
      <c r="BA72" s="217"/>
      <c r="BB72" s="217"/>
      <c r="BC72" s="217"/>
      <c r="BD72" s="815"/>
      <c r="BE72" s="815"/>
      <c r="BF72" s="815"/>
      <c r="BG72" s="814"/>
      <c r="BH72" s="814"/>
      <c r="BI72" s="814"/>
      <c r="BJ72" s="217"/>
    </row>
    <row r="73" spans="1:74" s="202" customFormat="1" ht="11.95" customHeight="1" x14ac:dyDescent="0.2">
      <c r="A73" s="201"/>
      <c r="B73" s="983" t="s">
        <v>1487</v>
      </c>
      <c r="C73" s="984"/>
      <c r="D73" s="984"/>
      <c r="E73" s="984"/>
      <c r="F73" s="984"/>
      <c r="G73" s="984"/>
      <c r="H73" s="984"/>
      <c r="I73" s="984"/>
      <c r="J73" s="984"/>
      <c r="K73" s="984"/>
      <c r="L73" s="984"/>
      <c r="M73" s="984"/>
      <c r="N73" s="984"/>
      <c r="O73" s="984"/>
      <c r="P73" s="984"/>
      <c r="Q73" s="985"/>
      <c r="R73" s="869"/>
      <c r="AY73" s="217"/>
      <c r="AZ73" s="217"/>
      <c r="BA73" s="217"/>
      <c r="BB73" s="217"/>
      <c r="BC73" s="217"/>
      <c r="BD73" s="815"/>
      <c r="BE73" s="815"/>
      <c r="BF73" s="815"/>
      <c r="BG73" s="814"/>
      <c r="BH73" s="814"/>
      <c r="BI73" s="814"/>
      <c r="BJ73" s="217"/>
    </row>
    <row r="74" spans="1:74" s="202" customFormat="1" ht="11.95" customHeight="1" x14ac:dyDescent="0.2">
      <c r="A74" s="201"/>
      <c r="B74" s="983" t="s">
        <v>492</v>
      </c>
      <c r="C74" s="985"/>
      <c r="D74" s="985"/>
      <c r="E74" s="985"/>
      <c r="F74" s="985"/>
      <c r="G74" s="985"/>
      <c r="H74" s="985"/>
      <c r="I74" s="985"/>
      <c r="J74" s="985"/>
      <c r="K74" s="985"/>
      <c r="L74" s="985"/>
      <c r="M74" s="985"/>
      <c r="N74" s="985"/>
      <c r="O74" s="985"/>
      <c r="P74" s="985"/>
      <c r="Q74" s="985"/>
      <c r="R74" s="869"/>
      <c r="AY74" s="217"/>
      <c r="AZ74" s="217"/>
      <c r="BA74" s="217"/>
      <c r="BB74" s="217"/>
      <c r="BC74" s="217"/>
      <c r="BD74" s="815"/>
      <c r="BE74" s="815"/>
      <c r="BF74" s="815"/>
      <c r="BG74" s="814"/>
      <c r="BH74" s="814"/>
      <c r="BI74" s="814"/>
      <c r="BJ74" s="217"/>
    </row>
    <row r="75" spans="1:74" s="202" customFormat="1" ht="11.95" customHeight="1" x14ac:dyDescent="0.2">
      <c r="A75" s="201"/>
      <c r="B75" s="987" t="s">
        <v>1443</v>
      </c>
      <c r="C75" s="985"/>
      <c r="D75" s="985"/>
      <c r="E75" s="985"/>
      <c r="F75" s="985"/>
      <c r="G75" s="985"/>
      <c r="H75" s="985"/>
      <c r="I75" s="985"/>
      <c r="J75" s="985"/>
      <c r="K75" s="985"/>
      <c r="L75" s="985"/>
      <c r="M75" s="985"/>
      <c r="N75" s="985"/>
      <c r="O75" s="985"/>
      <c r="P75" s="985"/>
      <c r="Q75" s="985"/>
      <c r="R75" s="869"/>
      <c r="AY75" s="217"/>
      <c r="AZ75" s="217"/>
      <c r="BA75" s="217"/>
      <c r="BB75" s="217"/>
      <c r="BC75" s="217"/>
      <c r="BD75" s="815"/>
      <c r="BE75" s="815"/>
      <c r="BF75" s="815"/>
      <c r="BG75" s="814"/>
      <c r="BH75" s="814"/>
      <c r="BI75" s="814"/>
      <c r="BJ75" s="217"/>
    </row>
    <row r="76" spans="1:74" x14ac:dyDescent="0.2">
      <c r="BK76" s="135"/>
      <c r="BL76" s="135"/>
      <c r="BM76" s="135"/>
      <c r="BN76" s="135"/>
      <c r="BO76" s="135"/>
      <c r="BP76" s="135"/>
      <c r="BQ76" s="135"/>
      <c r="BR76" s="135"/>
      <c r="BS76" s="135"/>
      <c r="BT76" s="135"/>
      <c r="BU76" s="135"/>
      <c r="BV76" s="135"/>
    </row>
    <row r="77" spans="1:74" x14ac:dyDescent="0.2">
      <c r="BK77" s="135"/>
      <c r="BL77" s="135"/>
      <c r="BM77" s="135"/>
      <c r="BN77" s="135"/>
      <c r="BO77" s="135"/>
      <c r="BP77" s="135"/>
      <c r="BQ77" s="135"/>
      <c r="BR77" s="135"/>
      <c r="BS77" s="135"/>
      <c r="BT77" s="135"/>
      <c r="BU77" s="135"/>
      <c r="BV77" s="135"/>
    </row>
    <row r="78" spans="1:74" x14ac:dyDescent="0.2">
      <c r="BK78" s="135"/>
      <c r="BL78" s="135"/>
      <c r="BM78" s="135"/>
      <c r="BN78" s="135"/>
      <c r="BO78" s="135"/>
      <c r="BP78" s="135"/>
      <c r="BQ78" s="135"/>
      <c r="BR78" s="135"/>
      <c r="BS78" s="135"/>
      <c r="BT78" s="135"/>
      <c r="BU78" s="135"/>
      <c r="BV78" s="135"/>
    </row>
    <row r="79" spans="1:74" x14ac:dyDescent="0.2">
      <c r="BK79" s="135"/>
      <c r="BL79" s="135"/>
      <c r="BM79" s="135"/>
      <c r="BN79" s="135"/>
      <c r="BO79" s="135"/>
      <c r="BP79" s="135"/>
      <c r="BQ79" s="135"/>
      <c r="BR79" s="135"/>
      <c r="BS79" s="135"/>
      <c r="BT79" s="135"/>
      <c r="BU79" s="135"/>
      <c r="BV79" s="135"/>
    </row>
    <row r="80" spans="1:74" x14ac:dyDescent="0.2">
      <c r="BK80" s="135"/>
      <c r="BL80" s="135"/>
      <c r="BM80" s="135"/>
      <c r="BN80" s="135"/>
      <c r="BO80" s="135"/>
      <c r="BP80" s="135"/>
      <c r="BQ80" s="135"/>
      <c r="BR80" s="135"/>
      <c r="BS80" s="135"/>
      <c r="BT80" s="135"/>
      <c r="BU80" s="135"/>
      <c r="BV80" s="135"/>
    </row>
    <row r="81" spans="63:74" x14ac:dyDescent="0.2">
      <c r="BK81" s="135"/>
      <c r="BL81" s="135"/>
      <c r="BM81" s="135"/>
      <c r="BN81" s="135"/>
      <c r="BO81" s="135"/>
      <c r="BP81" s="135"/>
      <c r="BQ81" s="135"/>
      <c r="BR81" s="135"/>
      <c r="BS81" s="135"/>
      <c r="BT81" s="135"/>
      <c r="BU81" s="135"/>
      <c r="BV81" s="135"/>
    </row>
    <row r="82" spans="63:74" x14ac:dyDescent="0.2">
      <c r="BK82" s="135"/>
      <c r="BL82" s="135"/>
      <c r="BM82" s="135"/>
      <c r="BN82" s="135"/>
      <c r="BO82" s="135"/>
      <c r="BP82" s="135"/>
      <c r="BQ82" s="135"/>
      <c r="BR82" s="135"/>
      <c r="BS82" s="135"/>
      <c r="BT82" s="135"/>
      <c r="BU82" s="135"/>
      <c r="BV82" s="135"/>
    </row>
    <row r="83" spans="63:74" x14ac:dyDescent="0.2">
      <c r="BK83" s="135"/>
      <c r="BL83" s="135"/>
      <c r="BM83" s="135"/>
      <c r="BN83" s="135"/>
      <c r="BO83" s="135"/>
      <c r="BP83" s="135"/>
      <c r="BQ83" s="135"/>
      <c r="BR83" s="135"/>
      <c r="BS83" s="135"/>
      <c r="BT83" s="135"/>
      <c r="BU83" s="135"/>
      <c r="BV83" s="135"/>
    </row>
    <row r="84" spans="63:74" x14ac:dyDescent="0.2">
      <c r="BK84" s="135"/>
      <c r="BL84" s="135"/>
      <c r="BM84" s="135"/>
      <c r="BN84" s="135"/>
      <c r="BO84" s="135"/>
      <c r="BP84" s="135"/>
      <c r="BQ84" s="135"/>
      <c r="BR84" s="135"/>
      <c r="BS84" s="135"/>
      <c r="BT84" s="135"/>
      <c r="BU84" s="135"/>
      <c r="BV84" s="135"/>
    </row>
    <row r="85" spans="63:74" x14ac:dyDescent="0.2">
      <c r="BK85" s="135"/>
      <c r="BL85" s="135"/>
      <c r="BM85" s="135"/>
      <c r="BN85" s="135"/>
      <c r="BO85" s="135"/>
      <c r="BP85" s="135"/>
      <c r="BQ85" s="135"/>
      <c r="BR85" s="135"/>
      <c r="BS85" s="135"/>
      <c r="BT85" s="135"/>
      <c r="BU85" s="135"/>
      <c r="BV85" s="135"/>
    </row>
    <row r="86" spans="63:74" x14ac:dyDescent="0.2">
      <c r="BK86" s="135"/>
      <c r="BL86" s="135"/>
      <c r="BM86" s="135"/>
      <c r="BN86" s="135"/>
      <c r="BO86" s="135"/>
      <c r="BP86" s="135"/>
      <c r="BQ86" s="135"/>
      <c r="BR86" s="135"/>
      <c r="BS86" s="135"/>
      <c r="BT86" s="135"/>
      <c r="BU86" s="135"/>
      <c r="BV86" s="135"/>
    </row>
    <row r="87" spans="63:74" x14ac:dyDescent="0.2">
      <c r="BK87" s="135"/>
      <c r="BL87" s="135"/>
      <c r="BM87" s="135"/>
      <c r="BN87" s="135"/>
      <c r="BO87" s="135"/>
      <c r="BP87" s="135"/>
      <c r="BQ87" s="135"/>
      <c r="BR87" s="135"/>
      <c r="BS87" s="135"/>
      <c r="BT87" s="135"/>
      <c r="BU87" s="135"/>
      <c r="BV87" s="135"/>
    </row>
    <row r="88" spans="63:74" x14ac:dyDescent="0.2">
      <c r="BK88" s="135"/>
      <c r="BL88" s="135"/>
      <c r="BM88" s="135"/>
      <c r="BN88" s="135"/>
      <c r="BO88" s="135"/>
      <c r="BP88" s="135"/>
      <c r="BQ88" s="135"/>
      <c r="BR88" s="135"/>
      <c r="BS88" s="135"/>
      <c r="BT88" s="135"/>
      <c r="BU88" s="135"/>
      <c r="BV88" s="135"/>
    </row>
    <row r="89" spans="63:74" x14ac:dyDescent="0.2">
      <c r="BK89" s="135"/>
      <c r="BL89" s="135"/>
      <c r="BM89" s="135"/>
      <c r="BN89" s="135"/>
      <c r="BO89" s="135"/>
      <c r="BP89" s="135"/>
      <c r="BQ89" s="135"/>
      <c r="BR89" s="135"/>
      <c r="BS89" s="135"/>
      <c r="BT89" s="135"/>
      <c r="BU89" s="135"/>
      <c r="BV89" s="135"/>
    </row>
    <row r="90" spans="63:74" x14ac:dyDescent="0.2">
      <c r="BK90" s="135"/>
      <c r="BL90" s="135"/>
      <c r="BM90" s="135"/>
      <c r="BN90" s="135"/>
      <c r="BO90" s="135"/>
      <c r="BP90" s="135"/>
      <c r="BQ90" s="135"/>
      <c r="BR90" s="135"/>
      <c r="BS90" s="135"/>
      <c r="BT90" s="135"/>
      <c r="BU90" s="135"/>
      <c r="BV90" s="135"/>
    </row>
    <row r="91" spans="63:74" x14ac:dyDescent="0.2">
      <c r="BK91" s="135"/>
      <c r="BL91" s="135"/>
      <c r="BM91" s="135"/>
      <c r="BN91" s="135"/>
      <c r="BO91" s="135"/>
      <c r="BP91" s="135"/>
      <c r="BQ91" s="135"/>
      <c r="BR91" s="135"/>
      <c r="BS91" s="135"/>
      <c r="BT91" s="135"/>
      <c r="BU91" s="135"/>
      <c r="BV91" s="135"/>
    </row>
    <row r="92" spans="63:74" x14ac:dyDescent="0.2">
      <c r="BK92" s="135"/>
      <c r="BL92" s="135"/>
      <c r="BM92" s="135"/>
      <c r="BN92" s="135"/>
      <c r="BO92" s="135"/>
      <c r="BP92" s="135"/>
      <c r="BQ92" s="135"/>
      <c r="BR92" s="135"/>
      <c r="BS92" s="135"/>
      <c r="BT92" s="135"/>
      <c r="BU92" s="135"/>
      <c r="BV92" s="135"/>
    </row>
    <row r="93" spans="63:74" x14ac:dyDescent="0.2">
      <c r="BK93" s="135"/>
      <c r="BL93" s="135"/>
      <c r="BM93" s="135"/>
      <c r="BN93" s="135"/>
      <c r="BO93" s="135"/>
      <c r="BP93" s="135"/>
      <c r="BQ93" s="135"/>
      <c r="BR93" s="135"/>
      <c r="BS93" s="135"/>
      <c r="BT93" s="135"/>
      <c r="BU93" s="135"/>
      <c r="BV93" s="135"/>
    </row>
    <row r="94" spans="63:74" x14ac:dyDescent="0.2">
      <c r="BK94" s="135"/>
      <c r="BL94" s="135"/>
      <c r="BM94" s="135"/>
      <c r="BN94" s="135"/>
      <c r="BO94" s="135"/>
      <c r="BP94" s="135"/>
      <c r="BQ94" s="135"/>
      <c r="BR94" s="135"/>
      <c r="BS94" s="135"/>
      <c r="BT94" s="135"/>
      <c r="BU94" s="135"/>
      <c r="BV94" s="135"/>
    </row>
    <row r="95" spans="63:74" x14ac:dyDescent="0.2">
      <c r="BK95" s="135"/>
      <c r="BL95" s="135"/>
      <c r="BM95" s="135"/>
      <c r="BN95" s="135"/>
      <c r="BO95" s="135"/>
      <c r="BP95" s="135"/>
      <c r="BQ95" s="135"/>
      <c r="BR95" s="135"/>
      <c r="BS95" s="135"/>
      <c r="BT95" s="135"/>
      <c r="BU95" s="135"/>
      <c r="BV95" s="135"/>
    </row>
    <row r="96" spans="63:74" x14ac:dyDescent="0.2">
      <c r="BK96" s="135"/>
      <c r="BL96" s="135"/>
      <c r="BM96" s="135"/>
      <c r="BN96" s="135"/>
      <c r="BO96" s="135"/>
      <c r="BP96" s="135"/>
      <c r="BQ96" s="135"/>
      <c r="BR96" s="135"/>
      <c r="BS96" s="135"/>
      <c r="BT96" s="135"/>
      <c r="BU96" s="135"/>
      <c r="BV96" s="135"/>
    </row>
    <row r="97" spans="63:74" x14ac:dyDescent="0.2">
      <c r="BK97" s="135"/>
      <c r="BL97" s="135"/>
      <c r="BM97" s="135"/>
      <c r="BN97" s="135"/>
      <c r="BO97" s="135"/>
      <c r="BP97" s="135"/>
      <c r="BQ97" s="135"/>
      <c r="BR97" s="135"/>
      <c r="BS97" s="135"/>
      <c r="BT97" s="135"/>
      <c r="BU97" s="135"/>
      <c r="BV97" s="135"/>
    </row>
    <row r="98" spans="63:74" x14ac:dyDescent="0.2">
      <c r="BK98" s="135"/>
      <c r="BL98" s="135"/>
      <c r="BM98" s="135"/>
      <c r="BN98" s="135"/>
      <c r="BO98" s="135"/>
      <c r="BP98" s="135"/>
      <c r="BQ98" s="135"/>
      <c r="BR98" s="135"/>
      <c r="BS98" s="135"/>
      <c r="BT98" s="135"/>
      <c r="BU98" s="135"/>
      <c r="BV98" s="135"/>
    </row>
    <row r="99" spans="63:74" x14ac:dyDescent="0.2">
      <c r="BK99" s="135"/>
      <c r="BL99" s="135"/>
      <c r="BM99" s="135"/>
      <c r="BN99" s="135"/>
      <c r="BO99" s="135"/>
      <c r="BP99" s="135"/>
      <c r="BQ99" s="135"/>
      <c r="BR99" s="135"/>
      <c r="BS99" s="135"/>
      <c r="BT99" s="135"/>
      <c r="BU99" s="135"/>
      <c r="BV99" s="135"/>
    </row>
    <row r="100" spans="63:74" x14ac:dyDescent="0.2">
      <c r="BK100" s="135"/>
      <c r="BL100" s="135"/>
      <c r="BM100" s="135"/>
      <c r="BN100" s="135"/>
      <c r="BO100" s="135"/>
      <c r="BP100" s="135"/>
      <c r="BQ100" s="135"/>
      <c r="BR100" s="135"/>
      <c r="BS100" s="135"/>
      <c r="BT100" s="135"/>
      <c r="BU100" s="135"/>
      <c r="BV100" s="135"/>
    </row>
    <row r="101" spans="63:74" x14ac:dyDescent="0.2">
      <c r="BK101" s="135"/>
      <c r="BL101" s="135"/>
      <c r="BM101" s="135"/>
      <c r="BN101" s="135"/>
      <c r="BO101" s="135"/>
      <c r="BP101" s="135"/>
      <c r="BQ101" s="135"/>
      <c r="BR101" s="135"/>
      <c r="BS101" s="135"/>
      <c r="BT101" s="135"/>
      <c r="BU101" s="135"/>
      <c r="BV101" s="135"/>
    </row>
    <row r="102" spans="63:74" x14ac:dyDescent="0.2">
      <c r="BK102" s="135"/>
      <c r="BL102" s="135"/>
      <c r="BM102" s="135"/>
      <c r="BN102" s="135"/>
      <c r="BO102" s="135"/>
      <c r="BP102" s="135"/>
      <c r="BQ102" s="135"/>
      <c r="BR102" s="135"/>
      <c r="BS102" s="135"/>
      <c r="BT102" s="135"/>
      <c r="BU102" s="135"/>
      <c r="BV102" s="135"/>
    </row>
    <row r="103" spans="63:74" x14ac:dyDescent="0.2">
      <c r="BK103" s="135"/>
      <c r="BL103" s="135"/>
      <c r="BM103" s="135"/>
      <c r="BN103" s="135"/>
      <c r="BO103" s="135"/>
      <c r="BP103" s="135"/>
      <c r="BQ103" s="135"/>
      <c r="BR103" s="135"/>
      <c r="BS103" s="135"/>
      <c r="BT103" s="135"/>
      <c r="BU103" s="135"/>
      <c r="BV103" s="135"/>
    </row>
    <row r="104" spans="63:74" x14ac:dyDescent="0.2">
      <c r="BK104" s="135"/>
      <c r="BL104" s="135"/>
      <c r="BM104" s="135"/>
      <c r="BN104" s="135"/>
      <c r="BO104" s="135"/>
      <c r="BP104" s="135"/>
      <c r="BQ104" s="135"/>
      <c r="BR104" s="135"/>
      <c r="BS104" s="135"/>
      <c r="BT104" s="135"/>
      <c r="BU104" s="135"/>
      <c r="BV104" s="135"/>
    </row>
    <row r="105" spans="63:74" x14ac:dyDescent="0.2">
      <c r="BK105" s="135"/>
      <c r="BL105" s="135"/>
      <c r="BM105" s="135"/>
      <c r="BN105" s="135"/>
      <c r="BO105" s="135"/>
      <c r="BP105" s="135"/>
      <c r="BQ105" s="135"/>
      <c r="BR105" s="135"/>
      <c r="BS105" s="135"/>
      <c r="BT105" s="135"/>
      <c r="BU105" s="135"/>
      <c r="BV105" s="135"/>
    </row>
    <row r="106" spans="63:74" x14ac:dyDescent="0.2">
      <c r="BK106" s="135"/>
      <c r="BL106" s="135"/>
      <c r="BM106" s="135"/>
      <c r="BN106" s="135"/>
      <c r="BO106" s="135"/>
      <c r="BP106" s="135"/>
      <c r="BQ106" s="135"/>
      <c r="BR106" s="135"/>
      <c r="BS106" s="135"/>
      <c r="BT106" s="135"/>
      <c r="BU106" s="135"/>
      <c r="BV106" s="135"/>
    </row>
    <row r="107" spans="63:74" x14ac:dyDescent="0.2">
      <c r="BK107" s="135"/>
      <c r="BL107" s="135"/>
      <c r="BM107" s="135"/>
      <c r="BN107" s="135"/>
      <c r="BO107" s="135"/>
      <c r="BP107" s="135"/>
      <c r="BQ107" s="135"/>
      <c r="BR107" s="135"/>
      <c r="BS107" s="135"/>
      <c r="BT107" s="135"/>
      <c r="BU107" s="135"/>
      <c r="BV107" s="135"/>
    </row>
    <row r="108" spans="63:74" x14ac:dyDescent="0.2">
      <c r="BK108" s="135"/>
      <c r="BL108" s="135"/>
      <c r="BM108" s="135"/>
      <c r="BN108" s="135"/>
      <c r="BO108" s="135"/>
      <c r="BP108" s="135"/>
      <c r="BQ108" s="135"/>
      <c r="BR108" s="135"/>
      <c r="BS108" s="135"/>
      <c r="BT108" s="135"/>
      <c r="BU108" s="135"/>
      <c r="BV108" s="135"/>
    </row>
    <row r="109" spans="63:74" x14ac:dyDescent="0.2">
      <c r="BK109" s="135"/>
      <c r="BL109" s="135"/>
      <c r="BM109" s="135"/>
      <c r="BN109" s="135"/>
      <c r="BO109" s="135"/>
      <c r="BP109" s="135"/>
      <c r="BQ109" s="135"/>
      <c r="BR109" s="135"/>
      <c r="BS109" s="135"/>
      <c r="BT109" s="135"/>
      <c r="BU109" s="135"/>
      <c r="BV109" s="135"/>
    </row>
    <row r="110" spans="63:74" x14ac:dyDescent="0.2">
      <c r="BK110" s="135"/>
      <c r="BL110" s="135"/>
      <c r="BM110" s="135"/>
      <c r="BN110" s="135"/>
      <c r="BO110" s="135"/>
      <c r="BP110" s="135"/>
      <c r="BQ110" s="135"/>
      <c r="BR110" s="135"/>
      <c r="BS110" s="135"/>
      <c r="BT110" s="135"/>
      <c r="BU110" s="135"/>
      <c r="BV110" s="135"/>
    </row>
    <row r="111" spans="63:74" x14ac:dyDescent="0.2">
      <c r="BK111" s="135"/>
      <c r="BL111" s="135"/>
      <c r="BM111" s="135"/>
      <c r="BN111" s="135"/>
      <c r="BO111" s="135"/>
      <c r="BP111" s="135"/>
      <c r="BQ111" s="135"/>
      <c r="BR111" s="135"/>
      <c r="BS111" s="135"/>
      <c r="BT111" s="135"/>
      <c r="BU111" s="135"/>
      <c r="BV111" s="135"/>
    </row>
    <row r="112" spans="63:74" x14ac:dyDescent="0.2">
      <c r="BK112" s="135"/>
      <c r="BL112" s="135"/>
      <c r="BM112" s="135"/>
      <c r="BN112" s="135"/>
      <c r="BO112" s="135"/>
      <c r="BP112" s="135"/>
      <c r="BQ112" s="135"/>
      <c r="BR112" s="135"/>
      <c r="BS112" s="135"/>
      <c r="BT112" s="135"/>
      <c r="BU112" s="135"/>
      <c r="BV112" s="135"/>
    </row>
    <row r="113" spans="63:74" x14ac:dyDescent="0.2">
      <c r="BK113" s="135"/>
      <c r="BL113" s="135"/>
      <c r="BM113" s="135"/>
      <c r="BN113" s="135"/>
      <c r="BO113" s="135"/>
      <c r="BP113" s="135"/>
      <c r="BQ113" s="135"/>
      <c r="BR113" s="135"/>
      <c r="BS113" s="135"/>
      <c r="BT113" s="135"/>
      <c r="BU113" s="135"/>
      <c r="BV113" s="135"/>
    </row>
    <row r="114" spans="63:74" x14ac:dyDescent="0.2">
      <c r="BK114" s="135"/>
      <c r="BL114" s="135"/>
      <c r="BM114" s="135"/>
      <c r="BN114" s="135"/>
      <c r="BO114" s="135"/>
      <c r="BP114" s="135"/>
      <c r="BQ114" s="135"/>
      <c r="BR114" s="135"/>
      <c r="BS114" s="135"/>
      <c r="BT114" s="135"/>
      <c r="BU114" s="135"/>
      <c r="BV114" s="135"/>
    </row>
    <row r="115" spans="63:74" x14ac:dyDescent="0.2">
      <c r="BK115" s="135"/>
      <c r="BL115" s="135"/>
      <c r="BM115" s="135"/>
      <c r="BN115" s="135"/>
      <c r="BO115" s="135"/>
      <c r="BP115" s="135"/>
      <c r="BQ115" s="135"/>
      <c r="BR115" s="135"/>
      <c r="BS115" s="135"/>
      <c r="BT115" s="135"/>
      <c r="BU115" s="135"/>
      <c r="BV115" s="135"/>
    </row>
    <row r="116" spans="63:74" x14ac:dyDescent="0.2">
      <c r="BK116" s="135"/>
      <c r="BL116" s="135"/>
      <c r="BM116" s="135"/>
      <c r="BN116" s="135"/>
      <c r="BO116" s="135"/>
      <c r="BP116" s="135"/>
      <c r="BQ116" s="135"/>
      <c r="BR116" s="135"/>
      <c r="BS116" s="135"/>
      <c r="BT116" s="135"/>
      <c r="BU116" s="135"/>
      <c r="BV116" s="135"/>
    </row>
    <row r="117" spans="63:74" x14ac:dyDescent="0.2">
      <c r="BK117" s="135"/>
      <c r="BL117" s="135"/>
      <c r="BM117" s="135"/>
      <c r="BN117" s="135"/>
      <c r="BO117" s="135"/>
      <c r="BP117" s="135"/>
      <c r="BQ117" s="135"/>
      <c r="BR117" s="135"/>
      <c r="BS117" s="135"/>
      <c r="BT117" s="135"/>
      <c r="BU117" s="135"/>
      <c r="BV117" s="135"/>
    </row>
    <row r="118" spans="63:74" x14ac:dyDescent="0.2">
      <c r="BK118" s="135"/>
      <c r="BL118" s="135"/>
      <c r="BM118" s="135"/>
      <c r="BN118" s="135"/>
      <c r="BO118" s="135"/>
      <c r="BP118" s="135"/>
      <c r="BQ118" s="135"/>
      <c r="BR118" s="135"/>
      <c r="BS118" s="135"/>
      <c r="BT118" s="135"/>
      <c r="BU118" s="135"/>
      <c r="BV118" s="135"/>
    </row>
    <row r="119" spans="63:74" x14ac:dyDescent="0.2">
      <c r="BK119" s="135"/>
      <c r="BL119" s="135"/>
      <c r="BM119" s="135"/>
      <c r="BN119" s="135"/>
      <c r="BO119" s="135"/>
      <c r="BP119" s="135"/>
      <c r="BQ119" s="135"/>
      <c r="BR119" s="135"/>
      <c r="BS119" s="135"/>
      <c r="BT119" s="135"/>
      <c r="BU119" s="135"/>
      <c r="BV119" s="135"/>
    </row>
    <row r="120" spans="63:74" x14ac:dyDescent="0.2">
      <c r="BK120" s="135"/>
      <c r="BL120" s="135"/>
      <c r="BM120" s="135"/>
      <c r="BN120" s="135"/>
      <c r="BO120" s="135"/>
      <c r="BP120" s="135"/>
      <c r="BQ120" s="135"/>
      <c r="BR120" s="135"/>
      <c r="BS120" s="135"/>
      <c r="BT120" s="135"/>
      <c r="BU120" s="135"/>
      <c r="BV120" s="135"/>
    </row>
    <row r="121" spans="63:74" x14ac:dyDescent="0.2">
      <c r="BK121" s="135"/>
      <c r="BL121" s="135"/>
      <c r="BM121" s="135"/>
      <c r="BN121" s="135"/>
      <c r="BO121" s="135"/>
      <c r="BP121" s="135"/>
      <c r="BQ121" s="135"/>
      <c r="BR121" s="135"/>
      <c r="BS121" s="135"/>
      <c r="BT121" s="135"/>
      <c r="BU121" s="135"/>
      <c r="BV121" s="135"/>
    </row>
    <row r="122" spans="63:74" x14ac:dyDescent="0.2">
      <c r="BK122" s="135"/>
      <c r="BL122" s="135"/>
      <c r="BM122" s="135"/>
      <c r="BN122" s="135"/>
      <c r="BO122" s="135"/>
      <c r="BP122" s="135"/>
      <c r="BQ122" s="135"/>
      <c r="BR122" s="135"/>
      <c r="BS122" s="135"/>
      <c r="BT122" s="135"/>
      <c r="BU122" s="135"/>
      <c r="BV122" s="135"/>
    </row>
    <row r="123" spans="63:74" x14ac:dyDescent="0.2">
      <c r="BK123" s="135"/>
      <c r="BL123" s="135"/>
      <c r="BM123" s="135"/>
      <c r="BN123" s="135"/>
      <c r="BO123" s="135"/>
      <c r="BP123" s="135"/>
      <c r="BQ123" s="135"/>
      <c r="BR123" s="135"/>
      <c r="BS123" s="135"/>
      <c r="BT123" s="135"/>
      <c r="BU123" s="135"/>
      <c r="BV123" s="135"/>
    </row>
    <row r="124" spans="63:74" x14ac:dyDescent="0.2">
      <c r="BK124" s="135"/>
      <c r="BL124" s="135"/>
      <c r="BM124" s="135"/>
      <c r="BN124" s="135"/>
      <c r="BO124" s="135"/>
      <c r="BP124" s="135"/>
      <c r="BQ124" s="135"/>
      <c r="BR124" s="135"/>
      <c r="BS124" s="135"/>
      <c r="BT124" s="135"/>
      <c r="BU124" s="135"/>
      <c r="BV124" s="135"/>
    </row>
    <row r="125" spans="63:74" x14ac:dyDescent="0.2">
      <c r="BK125" s="135"/>
      <c r="BL125" s="135"/>
      <c r="BM125" s="135"/>
      <c r="BN125" s="135"/>
      <c r="BO125" s="135"/>
      <c r="BP125" s="135"/>
      <c r="BQ125" s="135"/>
      <c r="BR125" s="135"/>
      <c r="BS125" s="135"/>
      <c r="BT125" s="135"/>
      <c r="BU125" s="135"/>
      <c r="BV125" s="135"/>
    </row>
    <row r="126" spans="63:74" x14ac:dyDescent="0.2">
      <c r="BK126" s="135"/>
      <c r="BL126" s="135"/>
      <c r="BM126" s="135"/>
      <c r="BN126" s="135"/>
      <c r="BO126" s="135"/>
      <c r="BP126" s="135"/>
      <c r="BQ126" s="135"/>
      <c r="BR126" s="135"/>
      <c r="BS126" s="135"/>
      <c r="BT126" s="135"/>
      <c r="BU126" s="135"/>
      <c r="BV126" s="135"/>
    </row>
    <row r="127" spans="63:74" x14ac:dyDescent="0.2">
      <c r="BK127" s="135"/>
      <c r="BL127" s="135"/>
      <c r="BM127" s="135"/>
      <c r="BN127" s="135"/>
      <c r="BO127" s="135"/>
      <c r="BP127" s="135"/>
      <c r="BQ127" s="135"/>
      <c r="BR127" s="135"/>
      <c r="BS127" s="135"/>
      <c r="BT127" s="135"/>
      <c r="BU127" s="135"/>
      <c r="BV127" s="135"/>
    </row>
    <row r="128" spans="63:74" x14ac:dyDescent="0.2">
      <c r="BK128" s="135"/>
      <c r="BL128" s="135"/>
      <c r="BM128" s="135"/>
      <c r="BN128" s="135"/>
      <c r="BO128" s="135"/>
      <c r="BP128" s="135"/>
      <c r="BQ128" s="135"/>
      <c r="BR128" s="135"/>
      <c r="BS128" s="135"/>
      <c r="BT128" s="135"/>
      <c r="BU128" s="135"/>
      <c r="BV128" s="135"/>
    </row>
    <row r="129" spans="63:74" x14ac:dyDescent="0.2">
      <c r="BK129" s="135"/>
      <c r="BL129" s="135"/>
      <c r="BM129" s="135"/>
      <c r="BN129" s="135"/>
      <c r="BO129" s="135"/>
      <c r="BP129" s="135"/>
      <c r="BQ129" s="135"/>
      <c r="BR129" s="135"/>
      <c r="BS129" s="135"/>
      <c r="BT129" s="135"/>
      <c r="BU129" s="135"/>
      <c r="BV129" s="135"/>
    </row>
    <row r="130" spans="63:74" x14ac:dyDescent="0.2">
      <c r="BK130" s="135"/>
      <c r="BL130" s="135"/>
      <c r="BM130" s="135"/>
      <c r="BN130" s="135"/>
      <c r="BO130" s="135"/>
      <c r="BP130" s="135"/>
      <c r="BQ130" s="135"/>
      <c r="BR130" s="135"/>
      <c r="BS130" s="135"/>
      <c r="BT130" s="135"/>
      <c r="BU130" s="135"/>
      <c r="BV130" s="135"/>
    </row>
    <row r="131" spans="63:74" x14ac:dyDescent="0.2">
      <c r="BK131" s="135"/>
      <c r="BL131" s="135"/>
      <c r="BM131" s="135"/>
      <c r="BN131" s="135"/>
      <c r="BO131" s="135"/>
      <c r="BP131" s="135"/>
      <c r="BQ131" s="135"/>
      <c r="BR131" s="135"/>
      <c r="BS131" s="135"/>
      <c r="BT131" s="135"/>
      <c r="BU131" s="135"/>
      <c r="BV131" s="135"/>
    </row>
    <row r="132" spans="63:74" x14ac:dyDescent="0.2">
      <c r="BK132" s="135"/>
      <c r="BL132" s="135"/>
      <c r="BM132" s="135"/>
      <c r="BN132" s="135"/>
      <c r="BO132" s="135"/>
      <c r="BP132" s="135"/>
      <c r="BQ132" s="135"/>
      <c r="BR132" s="135"/>
      <c r="BS132" s="135"/>
      <c r="BT132" s="135"/>
      <c r="BU132" s="135"/>
      <c r="BV132" s="135"/>
    </row>
    <row r="133" spans="63:74" x14ac:dyDescent="0.2">
      <c r="BK133" s="135"/>
      <c r="BL133" s="135"/>
      <c r="BM133" s="135"/>
      <c r="BN133" s="135"/>
      <c r="BO133" s="135"/>
      <c r="BP133" s="135"/>
      <c r="BQ133" s="135"/>
      <c r="BR133" s="135"/>
      <c r="BS133" s="135"/>
      <c r="BT133" s="135"/>
      <c r="BU133" s="135"/>
      <c r="BV133" s="135"/>
    </row>
    <row r="134" spans="63:74" x14ac:dyDescent="0.2">
      <c r="BK134" s="135"/>
      <c r="BL134" s="135"/>
      <c r="BM134" s="135"/>
      <c r="BN134" s="135"/>
      <c r="BO134" s="135"/>
      <c r="BP134" s="135"/>
      <c r="BQ134" s="135"/>
      <c r="BR134" s="135"/>
      <c r="BS134" s="135"/>
      <c r="BT134" s="135"/>
      <c r="BU134" s="135"/>
      <c r="BV134" s="135"/>
    </row>
    <row r="135" spans="63:74" x14ac:dyDescent="0.2">
      <c r="BK135" s="135"/>
      <c r="BL135" s="135"/>
      <c r="BM135" s="135"/>
      <c r="BN135" s="135"/>
      <c r="BO135" s="135"/>
      <c r="BP135" s="135"/>
      <c r="BQ135" s="135"/>
      <c r="BR135" s="135"/>
      <c r="BS135" s="135"/>
      <c r="BT135" s="135"/>
      <c r="BU135" s="135"/>
      <c r="BV135" s="135"/>
    </row>
    <row r="136" spans="63:74" x14ac:dyDescent="0.2">
      <c r="BK136" s="135"/>
      <c r="BL136" s="135"/>
      <c r="BM136" s="135"/>
      <c r="BN136" s="135"/>
      <c r="BO136" s="135"/>
      <c r="BP136" s="135"/>
      <c r="BQ136" s="135"/>
      <c r="BR136" s="135"/>
      <c r="BS136" s="135"/>
      <c r="BT136" s="135"/>
      <c r="BU136" s="135"/>
      <c r="BV136" s="135"/>
    </row>
    <row r="137" spans="63:74" x14ac:dyDescent="0.2">
      <c r="BK137" s="135"/>
      <c r="BL137" s="135"/>
      <c r="BM137" s="135"/>
      <c r="BN137" s="135"/>
      <c r="BO137" s="135"/>
      <c r="BP137" s="135"/>
      <c r="BQ137" s="135"/>
      <c r="BR137" s="135"/>
      <c r="BS137" s="135"/>
      <c r="BT137" s="135"/>
      <c r="BU137" s="135"/>
      <c r="BV137" s="135"/>
    </row>
    <row r="138" spans="63:74" x14ac:dyDescent="0.2">
      <c r="BK138" s="135"/>
      <c r="BL138" s="135"/>
      <c r="BM138" s="135"/>
      <c r="BN138" s="135"/>
      <c r="BO138" s="135"/>
      <c r="BP138" s="135"/>
      <c r="BQ138" s="135"/>
      <c r="BR138" s="135"/>
      <c r="BS138" s="135"/>
      <c r="BT138" s="135"/>
      <c r="BU138" s="135"/>
      <c r="BV138" s="135"/>
    </row>
    <row r="139" spans="63:74" x14ac:dyDescent="0.2">
      <c r="BK139" s="135"/>
      <c r="BL139" s="135"/>
      <c r="BM139" s="135"/>
      <c r="BN139" s="135"/>
      <c r="BO139" s="135"/>
      <c r="BP139" s="135"/>
      <c r="BQ139" s="135"/>
      <c r="BR139" s="135"/>
      <c r="BS139" s="135"/>
      <c r="BT139" s="135"/>
      <c r="BU139" s="135"/>
      <c r="BV139" s="135"/>
    </row>
    <row r="140" spans="63:74" x14ac:dyDescent="0.2">
      <c r="BK140" s="135"/>
      <c r="BL140" s="135"/>
      <c r="BM140" s="135"/>
      <c r="BN140" s="135"/>
      <c r="BO140" s="135"/>
      <c r="BP140" s="135"/>
      <c r="BQ140" s="135"/>
      <c r="BR140" s="135"/>
      <c r="BS140" s="135"/>
      <c r="BT140" s="135"/>
      <c r="BU140" s="135"/>
      <c r="BV140" s="135"/>
    </row>
    <row r="141" spans="63:74" x14ac:dyDescent="0.2">
      <c r="BK141" s="135"/>
      <c r="BL141" s="135"/>
      <c r="BM141" s="135"/>
      <c r="BN141" s="135"/>
      <c r="BO141" s="135"/>
      <c r="BP141" s="135"/>
      <c r="BQ141" s="135"/>
      <c r="BR141" s="135"/>
      <c r="BS141" s="135"/>
      <c r="BT141" s="135"/>
      <c r="BU141" s="135"/>
      <c r="BV141" s="135"/>
    </row>
    <row r="142" spans="63:74" x14ac:dyDescent="0.2">
      <c r="BK142" s="135"/>
      <c r="BL142" s="135"/>
      <c r="BM142" s="135"/>
      <c r="BN142" s="135"/>
      <c r="BO142" s="135"/>
      <c r="BP142" s="135"/>
      <c r="BQ142" s="135"/>
      <c r="BR142" s="135"/>
      <c r="BS142" s="135"/>
      <c r="BT142" s="135"/>
      <c r="BU142" s="135"/>
      <c r="BV142" s="135"/>
    </row>
    <row r="143" spans="63:74" x14ac:dyDescent="0.2">
      <c r="BK143" s="135"/>
      <c r="BL143" s="135"/>
      <c r="BM143" s="135"/>
      <c r="BN143" s="135"/>
      <c r="BO143" s="135"/>
      <c r="BP143" s="135"/>
      <c r="BQ143" s="135"/>
      <c r="BR143" s="135"/>
      <c r="BS143" s="135"/>
      <c r="BT143" s="135"/>
      <c r="BU143" s="135"/>
      <c r="BV143" s="135"/>
    </row>
    <row r="144" spans="63:74" x14ac:dyDescent="0.2">
      <c r="BK144" s="135"/>
      <c r="BL144" s="135"/>
      <c r="BM144" s="135"/>
      <c r="BN144" s="135"/>
      <c r="BO144" s="135"/>
      <c r="BP144" s="135"/>
      <c r="BQ144" s="135"/>
      <c r="BR144" s="135"/>
      <c r="BS144" s="135"/>
      <c r="BT144" s="135"/>
      <c r="BU144" s="135"/>
      <c r="BV144" s="135"/>
    </row>
    <row r="145" spans="63:74" x14ac:dyDescent="0.2">
      <c r="BK145" s="135"/>
      <c r="BL145" s="135"/>
      <c r="BM145" s="135"/>
      <c r="BN145" s="135"/>
      <c r="BO145" s="135"/>
      <c r="BP145" s="135"/>
      <c r="BQ145" s="135"/>
      <c r="BR145" s="135"/>
      <c r="BS145" s="135"/>
      <c r="BT145" s="135"/>
      <c r="BU145" s="135"/>
      <c r="BV145" s="135"/>
    </row>
    <row r="146" spans="63:74" x14ac:dyDescent="0.2">
      <c r="BK146" s="135"/>
      <c r="BL146" s="135"/>
      <c r="BM146" s="135"/>
      <c r="BN146" s="135"/>
      <c r="BO146" s="135"/>
      <c r="BP146" s="135"/>
      <c r="BQ146" s="135"/>
      <c r="BR146" s="135"/>
      <c r="BS146" s="135"/>
      <c r="BT146" s="135"/>
      <c r="BU146" s="135"/>
      <c r="BV146" s="135"/>
    </row>
    <row r="147" spans="63:74" x14ac:dyDescent="0.2">
      <c r="BK147" s="135"/>
      <c r="BL147" s="135"/>
      <c r="BM147" s="135"/>
      <c r="BN147" s="135"/>
      <c r="BO147" s="135"/>
      <c r="BP147" s="135"/>
      <c r="BQ147" s="135"/>
      <c r="BR147" s="135"/>
      <c r="BS147" s="135"/>
      <c r="BT147" s="135"/>
      <c r="BU147" s="135"/>
      <c r="BV147" s="135"/>
    </row>
    <row r="148" spans="63:74" x14ac:dyDescent="0.2">
      <c r="BK148" s="135"/>
      <c r="BL148" s="135"/>
      <c r="BM148" s="135"/>
      <c r="BN148" s="135"/>
      <c r="BO148" s="135"/>
      <c r="BP148" s="135"/>
      <c r="BQ148" s="135"/>
      <c r="BR148" s="135"/>
      <c r="BS148" s="135"/>
      <c r="BT148" s="135"/>
      <c r="BU148" s="135"/>
      <c r="BV148" s="135"/>
    </row>
    <row r="149" spans="63:74" x14ac:dyDescent="0.2">
      <c r="BK149" s="135"/>
      <c r="BL149" s="135"/>
      <c r="BM149" s="135"/>
      <c r="BN149" s="135"/>
      <c r="BO149" s="135"/>
      <c r="BP149" s="135"/>
      <c r="BQ149" s="135"/>
      <c r="BR149" s="135"/>
      <c r="BS149" s="135"/>
      <c r="BT149" s="135"/>
      <c r="BU149" s="135"/>
      <c r="BV149" s="135"/>
    </row>
    <row r="150" spans="63:74" x14ac:dyDescent="0.2">
      <c r="BK150" s="135"/>
      <c r="BL150" s="135"/>
      <c r="BM150" s="135"/>
      <c r="BN150" s="135"/>
      <c r="BO150" s="135"/>
      <c r="BP150" s="135"/>
      <c r="BQ150" s="135"/>
      <c r="BR150" s="135"/>
      <c r="BS150" s="135"/>
      <c r="BT150" s="135"/>
      <c r="BU150" s="135"/>
      <c r="BV150" s="135"/>
    </row>
    <row r="151" spans="63:74" x14ac:dyDescent="0.2">
      <c r="BK151" s="135"/>
      <c r="BL151" s="135"/>
      <c r="BM151" s="135"/>
      <c r="BN151" s="135"/>
      <c r="BO151" s="135"/>
      <c r="BP151" s="135"/>
      <c r="BQ151" s="135"/>
      <c r="BR151" s="135"/>
      <c r="BS151" s="135"/>
      <c r="BT151" s="135"/>
      <c r="BU151" s="135"/>
      <c r="BV151" s="135"/>
    </row>
    <row r="152" spans="63:74" x14ac:dyDescent="0.2">
      <c r="BK152" s="135"/>
      <c r="BL152" s="135"/>
      <c r="BM152" s="135"/>
      <c r="BN152" s="135"/>
      <c r="BO152" s="135"/>
      <c r="BP152" s="135"/>
      <c r="BQ152" s="135"/>
      <c r="BR152" s="135"/>
      <c r="BS152" s="135"/>
      <c r="BT152" s="135"/>
      <c r="BU152" s="135"/>
      <c r="BV152" s="135"/>
    </row>
    <row r="153" spans="63:74" x14ac:dyDescent="0.2">
      <c r="BK153" s="135"/>
      <c r="BL153" s="135"/>
      <c r="BM153" s="135"/>
      <c r="BN153" s="135"/>
      <c r="BO153" s="135"/>
      <c r="BP153" s="135"/>
      <c r="BQ153" s="135"/>
      <c r="BR153" s="135"/>
      <c r="BS153" s="135"/>
      <c r="BT153" s="135"/>
      <c r="BU153" s="135"/>
      <c r="BV153" s="135"/>
    </row>
    <row r="154" spans="63:74" x14ac:dyDescent="0.2">
      <c r="BK154" s="135"/>
      <c r="BL154" s="135"/>
      <c r="BM154" s="135"/>
      <c r="BN154" s="135"/>
      <c r="BO154" s="135"/>
      <c r="BP154" s="135"/>
      <c r="BQ154" s="135"/>
      <c r="BR154" s="135"/>
      <c r="BS154" s="135"/>
      <c r="BT154" s="135"/>
      <c r="BU154" s="135"/>
      <c r="BV154" s="135"/>
    </row>
    <row r="155" spans="63:74" x14ac:dyDescent="0.2">
      <c r="BK155" s="135"/>
      <c r="BL155" s="135"/>
      <c r="BM155" s="135"/>
      <c r="BN155" s="135"/>
      <c r="BO155" s="135"/>
      <c r="BP155" s="135"/>
      <c r="BQ155" s="135"/>
      <c r="BR155" s="135"/>
      <c r="BS155" s="135"/>
      <c r="BT155" s="135"/>
      <c r="BU155" s="135"/>
      <c r="BV155" s="135"/>
    </row>
  </sheetData>
  <mergeCells count="18">
    <mergeCell ref="AM3:AX3"/>
    <mergeCell ref="AY3:BJ3"/>
    <mergeCell ref="BK3:BV3"/>
    <mergeCell ref="B1:AL1"/>
    <mergeCell ref="C3:N3"/>
    <mergeCell ref="O3:Z3"/>
    <mergeCell ref="AA3:AL3"/>
    <mergeCell ref="B74:Q74"/>
    <mergeCell ref="B75:Q75"/>
    <mergeCell ref="A1:A2"/>
    <mergeCell ref="B68:Q68"/>
    <mergeCell ref="B64:Q64"/>
    <mergeCell ref="B65:Q65"/>
    <mergeCell ref="B73:Q73"/>
    <mergeCell ref="B66:Q66"/>
    <mergeCell ref="B71:Q71"/>
    <mergeCell ref="B69:Q69"/>
    <mergeCell ref="B72:R72"/>
  </mergeCells>
  <phoneticPr fontId="7" type="noConversion"/>
  <hyperlinks>
    <hyperlink ref="A1:A2" location="Contents!A1" display="Table of Contents"/>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
    <pageSetUpPr fitToPage="1"/>
  </sheetPr>
  <dimension ref="A1:BV143"/>
  <sheetViews>
    <sheetView showGridLines="0" zoomScaleNormal="100" workbookViewId="0">
      <pane xSplit="2" ySplit="4" topLeftCell="AU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2" style="91" customWidth="1"/>
    <col min="2" max="2" width="43.5" style="91" customWidth="1"/>
    <col min="3" max="50" width="7.5" style="91" customWidth="1"/>
    <col min="51" max="55" width="7.5" style="134" customWidth="1"/>
    <col min="56" max="58" width="7.5" style="816" customWidth="1"/>
    <col min="59" max="61" width="7.5" style="962" customWidth="1"/>
    <col min="62" max="62" width="7.5" style="134" customWidth="1"/>
    <col min="63" max="74" width="7.5" style="91" customWidth="1"/>
    <col min="75" max="16384" width="9.5" style="91"/>
  </cols>
  <sheetData>
    <row r="1" spans="1:74" ht="13.4" customHeight="1" x14ac:dyDescent="0.2">
      <c r="A1" s="999" t="s">
        <v>479</v>
      </c>
      <c r="B1" s="1110" t="s">
        <v>761</v>
      </c>
      <c r="C1" s="1111"/>
      <c r="D1" s="1111"/>
      <c r="E1" s="1111"/>
      <c r="F1" s="1111"/>
      <c r="G1" s="1111"/>
      <c r="H1" s="1111"/>
      <c r="I1" s="1111"/>
      <c r="J1" s="1111"/>
      <c r="K1" s="1111"/>
      <c r="L1" s="1111"/>
      <c r="M1" s="1111"/>
      <c r="N1" s="1111"/>
      <c r="O1" s="1111"/>
      <c r="P1" s="1111"/>
      <c r="Q1" s="1111"/>
      <c r="R1" s="1111"/>
      <c r="S1" s="1111"/>
      <c r="T1" s="1111"/>
      <c r="U1" s="1111"/>
      <c r="V1" s="1111"/>
      <c r="W1" s="1111"/>
      <c r="X1" s="1111"/>
      <c r="Y1" s="1111"/>
      <c r="Z1" s="1111"/>
      <c r="AA1" s="1111"/>
      <c r="AB1" s="1111"/>
      <c r="AC1" s="1111"/>
      <c r="AD1" s="1111"/>
      <c r="AE1" s="1111"/>
      <c r="AF1" s="1111"/>
      <c r="AG1" s="1111"/>
      <c r="AH1" s="1111"/>
      <c r="AI1" s="1111"/>
      <c r="AJ1" s="1111"/>
      <c r="AK1" s="1111"/>
      <c r="AL1" s="1111"/>
    </row>
    <row r="2" spans="1:74" s="8" customFormat="1" ht="12.85" x14ac:dyDescent="0.2">
      <c r="A2" s="1000"/>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154"/>
      <c r="AZ2" s="154"/>
      <c r="BA2" s="154"/>
      <c r="BB2" s="154"/>
      <c r="BC2" s="154"/>
      <c r="BD2" s="364"/>
      <c r="BE2" s="364"/>
      <c r="BF2" s="364"/>
      <c r="BG2" s="942"/>
      <c r="BH2" s="942"/>
      <c r="BI2" s="942"/>
      <c r="BJ2" s="154"/>
    </row>
    <row r="3" spans="1:74" s="7" customFormat="1" ht="12.85" x14ac:dyDescent="0.2">
      <c r="A3" s="353" t="s">
        <v>777</v>
      </c>
      <c r="B3" s="9"/>
      <c r="C3" s="1002">
        <f>Dates!D3</f>
        <v>2020</v>
      </c>
      <c r="D3" s="994"/>
      <c r="E3" s="994"/>
      <c r="F3" s="994"/>
      <c r="G3" s="994"/>
      <c r="H3" s="994"/>
      <c r="I3" s="994"/>
      <c r="J3" s="994"/>
      <c r="K3" s="994"/>
      <c r="L3" s="994"/>
      <c r="M3" s="994"/>
      <c r="N3" s="995"/>
      <c r="O3" s="1002">
        <f>C3+1</f>
        <v>2021</v>
      </c>
      <c r="P3" s="1003"/>
      <c r="Q3" s="1003"/>
      <c r="R3" s="1003"/>
      <c r="S3" s="1003"/>
      <c r="T3" s="1003"/>
      <c r="U3" s="1003"/>
      <c r="V3" s="1003"/>
      <c r="W3" s="1003"/>
      <c r="X3" s="994"/>
      <c r="Y3" s="994"/>
      <c r="Z3" s="995"/>
      <c r="AA3" s="991">
        <f>O3+1</f>
        <v>2022</v>
      </c>
      <c r="AB3" s="994"/>
      <c r="AC3" s="994"/>
      <c r="AD3" s="994"/>
      <c r="AE3" s="994"/>
      <c r="AF3" s="994"/>
      <c r="AG3" s="994"/>
      <c r="AH3" s="994"/>
      <c r="AI3" s="994"/>
      <c r="AJ3" s="994"/>
      <c r="AK3" s="994"/>
      <c r="AL3" s="995"/>
      <c r="AM3" s="991">
        <f>AA3+1</f>
        <v>2023</v>
      </c>
      <c r="AN3" s="994"/>
      <c r="AO3" s="994"/>
      <c r="AP3" s="994"/>
      <c r="AQ3" s="994"/>
      <c r="AR3" s="994"/>
      <c r="AS3" s="994"/>
      <c r="AT3" s="994"/>
      <c r="AU3" s="994"/>
      <c r="AV3" s="994"/>
      <c r="AW3" s="994"/>
      <c r="AX3" s="995"/>
      <c r="AY3" s="991">
        <f>AM3+1</f>
        <v>2024</v>
      </c>
      <c r="AZ3" s="992"/>
      <c r="BA3" s="992"/>
      <c r="BB3" s="992"/>
      <c r="BC3" s="992"/>
      <c r="BD3" s="992"/>
      <c r="BE3" s="992"/>
      <c r="BF3" s="992"/>
      <c r="BG3" s="992"/>
      <c r="BH3" s="992"/>
      <c r="BI3" s="992"/>
      <c r="BJ3" s="993"/>
      <c r="BK3" s="991">
        <f>AY3+1</f>
        <v>2025</v>
      </c>
      <c r="BL3" s="994"/>
      <c r="BM3" s="994"/>
      <c r="BN3" s="994"/>
      <c r="BO3" s="994"/>
      <c r="BP3" s="994"/>
      <c r="BQ3" s="994"/>
      <c r="BR3" s="994"/>
      <c r="BS3" s="994"/>
      <c r="BT3" s="994"/>
      <c r="BU3" s="994"/>
      <c r="BV3" s="995"/>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82"/>
      <c r="B5" s="92" t="s">
        <v>1435</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156"/>
      <c r="AZ5" s="156"/>
      <c r="BA5" s="156"/>
      <c r="BB5" s="156"/>
      <c r="BC5" s="156"/>
      <c r="BD5" s="817"/>
      <c r="BE5" s="817"/>
      <c r="BF5" s="817"/>
      <c r="BG5" s="817"/>
      <c r="BH5" s="817"/>
      <c r="BI5" s="817"/>
      <c r="BJ5" s="562"/>
      <c r="BK5" s="562"/>
      <c r="BL5" s="562"/>
      <c r="BM5" s="562"/>
      <c r="BN5" s="562"/>
      <c r="BO5" s="562"/>
      <c r="BP5" s="562"/>
      <c r="BQ5" s="562"/>
      <c r="BR5" s="562"/>
      <c r="BS5" s="562"/>
      <c r="BT5" s="562"/>
      <c r="BU5" s="562"/>
      <c r="BV5" s="562"/>
    </row>
    <row r="6" spans="1:74" ht="11.05" customHeight="1" x14ac:dyDescent="0.2">
      <c r="A6" s="82" t="s">
        <v>384</v>
      </c>
      <c r="B6" s="567" t="s">
        <v>1025</v>
      </c>
      <c r="C6" s="384">
        <v>1102.9630334000001</v>
      </c>
      <c r="D6" s="384">
        <v>1090.1696939999999</v>
      </c>
      <c r="E6" s="384">
        <v>1068.5414333000001</v>
      </c>
      <c r="F6" s="384">
        <v>1001.3898821</v>
      </c>
      <c r="G6" s="384">
        <v>989.60805616000005</v>
      </c>
      <c r="H6" s="384">
        <v>996.50758601999996</v>
      </c>
      <c r="I6" s="384">
        <v>1055.6941919000001</v>
      </c>
      <c r="J6" s="384">
        <v>1074.7521432999999</v>
      </c>
      <c r="K6" s="384">
        <v>1087.2871605</v>
      </c>
      <c r="L6" s="384">
        <v>1086.8408271999999</v>
      </c>
      <c r="M6" s="384">
        <v>1091.1737880000001</v>
      </c>
      <c r="N6" s="384">
        <v>1093.8276267000001</v>
      </c>
      <c r="O6" s="384">
        <v>1089.3732669999999</v>
      </c>
      <c r="P6" s="384">
        <v>1092.7406688999999</v>
      </c>
      <c r="Q6" s="384">
        <v>1098.5007559000001</v>
      </c>
      <c r="R6" s="384">
        <v>1111.4989969999999</v>
      </c>
      <c r="S6" s="384">
        <v>1118.4103528999999</v>
      </c>
      <c r="T6" s="384">
        <v>1124.0802923000001</v>
      </c>
      <c r="U6" s="384">
        <v>1127.1698596000001</v>
      </c>
      <c r="V6" s="384">
        <v>1131.361183</v>
      </c>
      <c r="W6" s="384">
        <v>1135.3153067000001</v>
      </c>
      <c r="X6" s="384">
        <v>1140.8158464000001</v>
      </c>
      <c r="Y6" s="384">
        <v>1142.9578593000001</v>
      </c>
      <c r="Z6" s="384">
        <v>1143.5249607999999</v>
      </c>
      <c r="AA6" s="384">
        <v>1139.0960267999999</v>
      </c>
      <c r="AB6" s="384">
        <v>1139.0791489999999</v>
      </c>
      <c r="AC6" s="384">
        <v>1140.0532033</v>
      </c>
      <c r="AD6" s="384">
        <v>1144.1601230000001</v>
      </c>
      <c r="AE6" s="384">
        <v>1145.5095911999999</v>
      </c>
      <c r="AF6" s="384">
        <v>1146.2435412</v>
      </c>
      <c r="AG6" s="384">
        <v>1143.0037678000001</v>
      </c>
      <c r="AH6" s="384">
        <v>1145.0253356000001</v>
      </c>
      <c r="AI6" s="384">
        <v>1148.9500392</v>
      </c>
      <c r="AJ6" s="384">
        <v>1160.6876337000001</v>
      </c>
      <c r="AK6" s="384">
        <v>1163.9862928</v>
      </c>
      <c r="AL6" s="384">
        <v>1164.7557714</v>
      </c>
      <c r="AM6" s="384">
        <v>1157.9204199000001</v>
      </c>
      <c r="AN6" s="384">
        <v>1157.438275</v>
      </c>
      <c r="AO6" s="384">
        <v>1158.2336869999999</v>
      </c>
      <c r="AP6" s="384">
        <v>1161.8663669</v>
      </c>
      <c r="AQ6" s="384">
        <v>1164.0471096000001</v>
      </c>
      <c r="AR6" s="384">
        <v>1166.335626</v>
      </c>
      <c r="AS6" s="384">
        <v>1168.5238724000001</v>
      </c>
      <c r="AT6" s="384">
        <v>1171.1839691</v>
      </c>
      <c r="AU6" s="384">
        <v>1174.1078723000001</v>
      </c>
      <c r="AV6" s="384">
        <v>1177.5133329</v>
      </c>
      <c r="AW6" s="384">
        <v>1180.8015362000001</v>
      </c>
      <c r="AX6" s="384">
        <v>1184.190233</v>
      </c>
      <c r="AY6" s="384">
        <v>1188.4285334000001</v>
      </c>
      <c r="AZ6" s="384">
        <v>1191.4563846000001</v>
      </c>
      <c r="BA6" s="384">
        <v>1194.0228967999999</v>
      </c>
      <c r="BB6" s="384">
        <v>1195.5828231</v>
      </c>
      <c r="BC6" s="384">
        <v>1197.6355924</v>
      </c>
      <c r="BD6" s="680">
        <v>1199.6359577000001</v>
      </c>
      <c r="BE6" s="680">
        <v>1201.8655533000001</v>
      </c>
      <c r="BF6" s="680">
        <v>1203.5498852000001</v>
      </c>
      <c r="BG6" s="680">
        <v>1204.9705876999999</v>
      </c>
      <c r="BH6" s="680">
        <v>1205.5426534999999</v>
      </c>
      <c r="BI6" s="680">
        <v>1206.8748522999999</v>
      </c>
      <c r="BJ6" s="395">
        <v>1208.3820000000001</v>
      </c>
      <c r="BK6" s="395">
        <v>1210.3510000000001</v>
      </c>
      <c r="BL6" s="395">
        <v>1211.9939999999999</v>
      </c>
      <c r="BM6" s="395">
        <v>1213.597</v>
      </c>
      <c r="BN6" s="395">
        <v>1214.933</v>
      </c>
      <c r="BO6" s="395">
        <v>1216.6279999999999</v>
      </c>
      <c r="BP6" s="395">
        <v>1218.4549999999999</v>
      </c>
      <c r="BQ6" s="395">
        <v>1220.4760000000001</v>
      </c>
      <c r="BR6" s="395">
        <v>1222.518</v>
      </c>
      <c r="BS6" s="395">
        <v>1224.645</v>
      </c>
      <c r="BT6" s="395">
        <v>1227.097</v>
      </c>
      <c r="BU6" s="395">
        <v>1229.212</v>
      </c>
      <c r="BV6" s="395">
        <v>1231.23</v>
      </c>
    </row>
    <row r="7" spans="1:74" ht="11.05" customHeight="1" x14ac:dyDescent="0.2">
      <c r="A7" s="82" t="s">
        <v>385</v>
      </c>
      <c r="B7" s="567" t="s">
        <v>1026</v>
      </c>
      <c r="C7" s="384">
        <v>3139.9497949000001</v>
      </c>
      <c r="D7" s="384">
        <v>3099.9708765</v>
      </c>
      <c r="E7" s="384">
        <v>3031.3121402000002</v>
      </c>
      <c r="F7" s="384">
        <v>2819.8032345000001</v>
      </c>
      <c r="G7" s="384">
        <v>2779.4126265999998</v>
      </c>
      <c r="H7" s="384">
        <v>2795.9699647000002</v>
      </c>
      <c r="I7" s="384">
        <v>2972.9806410000001</v>
      </c>
      <c r="J7" s="384">
        <v>3025.8048270999998</v>
      </c>
      <c r="K7" s="384">
        <v>3057.9479151</v>
      </c>
      <c r="L7" s="384">
        <v>3045.4179522999998</v>
      </c>
      <c r="M7" s="384">
        <v>3054.1928087000001</v>
      </c>
      <c r="N7" s="384">
        <v>3060.2805318000001</v>
      </c>
      <c r="O7" s="384">
        <v>3054.9612846</v>
      </c>
      <c r="P7" s="384">
        <v>3062.2146182000001</v>
      </c>
      <c r="Q7" s="384">
        <v>3073.3206958999999</v>
      </c>
      <c r="R7" s="384">
        <v>3095.1171168000001</v>
      </c>
      <c r="S7" s="384">
        <v>3108.8004832000001</v>
      </c>
      <c r="T7" s="384">
        <v>3121.2083941999999</v>
      </c>
      <c r="U7" s="384">
        <v>3123.5618113</v>
      </c>
      <c r="V7" s="384">
        <v>3140.0030906000002</v>
      </c>
      <c r="W7" s="384">
        <v>3161.7531935000002</v>
      </c>
      <c r="X7" s="384">
        <v>3212.3260049999999</v>
      </c>
      <c r="Y7" s="384">
        <v>3227.0583412999999</v>
      </c>
      <c r="Z7" s="384">
        <v>3229.4640875</v>
      </c>
      <c r="AA7" s="384">
        <v>3200.4258212</v>
      </c>
      <c r="AB7" s="384">
        <v>3192.5164539000002</v>
      </c>
      <c r="AC7" s="384">
        <v>3186.6185633</v>
      </c>
      <c r="AD7" s="384">
        <v>3181.4418601000002</v>
      </c>
      <c r="AE7" s="384">
        <v>3180.5346398000001</v>
      </c>
      <c r="AF7" s="384">
        <v>3182.6066132000001</v>
      </c>
      <c r="AG7" s="384">
        <v>3192.3611079000002</v>
      </c>
      <c r="AH7" s="384">
        <v>3196.863973</v>
      </c>
      <c r="AI7" s="384">
        <v>3200.8185358999999</v>
      </c>
      <c r="AJ7" s="384">
        <v>3203.0360762</v>
      </c>
      <c r="AK7" s="384">
        <v>3206.7855755</v>
      </c>
      <c r="AL7" s="384">
        <v>3210.8783131999999</v>
      </c>
      <c r="AM7" s="384">
        <v>3215.4068825999998</v>
      </c>
      <c r="AN7" s="384">
        <v>3220.1166521</v>
      </c>
      <c r="AO7" s="384">
        <v>3225.1002149999999</v>
      </c>
      <c r="AP7" s="384">
        <v>3227.6411484999999</v>
      </c>
      <c r="AQ7" s="384">
        <v>3235.2096154999999</v>
      </c>
      <c r="AR7" s="384">
        <v>3245.0891931000001</v>
      </c>
      <c r="AS7" s="384">
        <v>3264.4841987</v>
      </c>
      <c r="AT7" s="384">
        <v>3273.5827592999999</v>
      </c>
      <c r="AU7" s="384">
        <v>3279.5891925000001</v>
      </c>
      <c r="AV7" s="384">
        <v>3278.0291241999998</v>
      </c>
      <c r="AW7" s="384">
        <v>3281.2070828000001</v>
      </c>
      <c r="AX7" s="384">
        <v>3284.6486945000001</v>
      </c>
      <c r="AY7" s="384">
        <v>3286.3432195999999</v>
      </c>
      <c r="AZ7" s="384">
        <v>3291.8201918</v>
      </c>
      <c r="BA7" s="384">
        <v>3299.0688716</v>
      </c>
      <c r="BB7" s="384">
        <v>3310.4489850999998</v>
      </c>
      <c r="BC7" s="384">
        <v>3319.4712854999998</v>
      </c>
      <c r="BD7" s="680">
        <v>3328.4954990000001</v>
      </c>
      <c r="BE7" s="680">
        <v>3339.2561845999999</v>
      </c>
      <c r="BF7" s="680">
        <v>3346.9833048999999</v>
      </c>
      <c r="BG7" s="680">
        <v>3353.4114189000002</v>
      </c>
      <c r="BH7" s="680">
        <v>3357.0799388</v>
      </c>
      <c r="BI7" s="680">
        <v>3362.0054810000001</v>
      </c>
      <c r="BJ7" s="395">
        <v>3366.7269999999999</v>
      </c>
      <c r="BK7" s="395">
        <v>3371.0549999999998</v>
      </c>
      <c r="BL7" s="395">
        <v>3375.5129999999999</v>
      </c>
      <c r="BM7" s="395">
        <v>3379.91</v>
      </c>
      <c r="BN7" s="395">
        <v>3383.75</v>
      </c>
      <c r="BO7" s="395">
        <v>3388.3989999999999</v>
      </c>
      <c r="BP7" s="395">
        <v>3393.3609999999999</v>
      </c>
      <c r="BQ7" s="395">
        <v>3398.7109999999998</v>
      </c>
      <c r="BR7" s="395">
        <v>3404.24</v>
      </c>
      <c r="BS7" s="395">
        <v>3410.0250000000001</v>
      </c>
      <c r="BT7" s="395">
        <v>3416.4789999999998</v>
      </c>
      <c r="BU7" s="395">
        <v>3422.4659999999999</v>
      </c>
      <c r="BV7" s="395">
        <v>3428.3989999999999</v>
      </c>
    </row>
    <row r="8" spans="1:74" ht="11.05" customHeight="1" x14ac:dyDescent="0.2">
      <c r="A8" s="82" t="s">
        <v>386</v>
      </c>
      <c r="B8" s="567" t="s">
        <v>1027</v>
      </c>
      <c r="C8" s="384">
        <v>2759.9234379</v>
      </c>
      <c r="D8" s="384">
        <v>2718.0820781000002</v>
      </c>
      <c r="E8" s="384">
        <v>2656.5912383</v>
      </c>
      <c r="F8" s="384">
        <v>2479.3534175999998</v>
      </c>
      <c r="G8" s="384">
        <v>2450.6367433999999</v>
      </c>
      <c r="H8" s="384">
        <v>2474.3437146000001</v>
      </c>
      <c r="I8" s="384">
        <v>2650.4196821999999</v>
      </c>
      <c r="J8" s="384">
        <v>2704.0149314999999</v>
      </c>
      <c r="K8" s="384">
        <v>2735.0748133000002</v>
      </c>
      <c r="L8" s="384">
        <v>2713.1488912</v>
      </c>
      <c r="M8" s="384">
        <v>2721.9758655000001</v>
      </c>
      <c r="N8" s="384">
        <v>2731.1052997000002</v>
      </c>
      <c r="O8" s="384">
        <v>2739.0335452999998</v>
      </c>
      <c r="P8" s="384">
        <v>2749.8956358</v>
      </c>
      <c r="Q8" s="384">
        <v>2762.1879226999999</v>
      </c>
      <c r="R8" s="384">
        <v>2782.4091982999998</v>
      </c>
      <c r="S8" s="384">
        <v>2792.6877838</v>
      </c>
      <c r="T8" s="384">
        <v>2799.5224714999999</v>
      </c>
      <c r="U8" s="384">
        <v>2792.7892109999998</v>
      </c>
      <c r="V8" s="384">
        <v>2800.3291407000002</v>
      </c>
      <c r="W8" s="384">
        <v>2812.0182104999999</v>
      </c>
      <c r="X8" s="384">
        <v>2840.2908330999999</v>
      </c>
      <c r="Y8" s="384">
        <v>2850.9523728999998</v>
      </c>
      <c r="Z8" s="384">
        <v>2856.4372429</v>
      </c>
      <c r="AA8" s="384">
        <v>2850.2900201000002</v>
      </c>
      <c r="AB8" s="384">
        <v>2850.2631176999998</v>
      </c>
      <c r="AC8" s="384">
        <v>2849.9011126999999</v>
      </c>
      <c r="AD8" s="384">
        <v>2847.6616524999999</v>
      </c>
      <c r="AE8" s="384">
        <v>2847.7862070000001</v>
      </c>
      <c r="AF8" s="384">
        <v>2848.7324235000001</v>
      </c>
      <c r="AG8" s="384">
        <v>2850.6987340000001</v>
      </c>
      <c r="AH8" s="384">
        <v>2853.1394503000001</v>
      </c>
      <c r="AI8" s="384">
        <v>2856.2530044999999</v>
      </c>
      <c r="AJ8" s="384">
        <v>2861.8447142</v>
      </c>
      <c r="AK8" s="384">
        <v>2864.9499556999999</v>
      </c>
      <c r="AL8" s="384">
        <v>2867.3740468000001</v>
      </c>
      <c r="AM8" s="384">
        <v>2866.9590300999998</v>
      </c>
      <c r="AN8" s="384">
        <v>2869.6392881000002</v>
      </c>
      <c r="AO8" s="384">
        <v>2873.2568633999999</v>
      </c>
      <c r="AP8" s="384">
        <v>2877.5274211999999</v>
      </c>
      <c r="AQ8" s="384">
        <v>2883.2328824000001</v>
      </c>
      <c r="AR8" s="384">
        <v>2890.0889120000002</v>
      </c>
      <c r="AS8" s="384">
        <v>2900.4893562000002</v>
      </c>
      <c r="AT8" s="384">
        <v>2907.8511382000002</v>
      </c>
      <c r="AU8" s="384">
        <v>2914.5681040999998</v>
      </c>
      <c r="AV8" s="384">
        <v>2922.2627787000001</v>
      </c>
      <c r="AW8" s="384">
        <v>2926.4732187</v>
      </c>
      <c r="AX8" s="384">
        <v>2928.8219488999998</v>
      </c>
      <c r="AY8" s="384">
        <v>2923.4508231</v>
      </c>
      <c r="AZ8" s="384">
        <v>2926.4697434</v>
      </c>
      <c r="BA8" s="384">
        <v>2932.0205636000001</v>
      </c>
      <c r="BB8" s="384">
        <v>2944.3877333999999</v>
      </c>
      <c r="BC8" s="384">
        <v>2951.7890161</v>
      </c>
      <c r="BD8" s="680">
        <v>2958.5088615</v>
      </c>
      <c r="BE8" s="680">
        <v>2964.7878031</v>
      </c>
      <c r="BF8" s="680">
        <v>2969.9643735</v>
      </c>
      <c r="BG8" s="680">
        <v>2974.2791062000001</v>
      </c>
      <c r="BH8" s="680">
        <v>2976.6320096999998</v>
      </c>
      <c r="BI8" s="680">
        <v>2980.0480609000001</v>
      </c>
      <c r="BJ8" s="395">
        <v>2983.4270000000001</v>
      </c>
      <c r="BK8" s="395">
        <v>2986.183</v>
      </c>
      <c r="BL8" s="395">
        <v>2989.9279999999999</v>
      </c>
      <c r="BM8" s="395">
        <v>2994.078</v>
      </c>
      <c r="BN8" s="395">
        <v>2998.8690000000001</v>
      </c>
      <c r="BO8" s="395">
        <v>3003.6460000000002</v>
      </c>
      <c r="BP8" s="395">
        <v>3008.6460000000002</v>
      </c>
      <c r="BQ8" s="395">
        <v>3014.2950000000001</v>
      </c>
      <c r="BR8" s="395">
        <v>3019.4259999999999</v>
      </c>
      <c r="BS8" s="395">
        <v>3024.462</v>
      </c>
      <c r="BT8" s="395">
        <v>3029.3649999999998</v>
      </c>
      <c r="BU8" s="395">
        <v>3034.2429999999999</v>
      </c>
      <c r="BV8" s="395">
        <v>3039.056</v>
      </c>
    </row>
    <row r="9" spans="1:74" ht="11.05" customHeight="1" x14ac:dyDescent="0.2">
      <c r="A9" s="82" t="s">
        <v>387</v>
      </c>
      <c r="B9" s="567" t="s">
        <v>1028</v>
      </c>
      <c r="C9" s="384">
        <v>1300.3478263</v>
      </c>
      <c r="D9" s="384">
        <v>1285.8507678999999</v>
      </c>
      <c r="E9" s="384">
        <v>1263.5183658999999</v>
      </c>
      <c r="F9" s="384">
        <v>1196.9153332999999</v>
      </c>
      <c r="G9" s="384">
        <v>1186.2387097000001</v>
      </c>
      <c r="H9" s="384">
        <v>1195.0532079</v>
      </c>
      <c r="I9" s="384">
        <v>1259.2715228</v>
      </c>
      <c r="J9" s="384">
        <v>1280.1337434</v>
      </c>
      <c r="K9" s="384">
        <v>1293.5525646000001</v>
      </c>
      <c r="L9" s="384">
        <v>1289.5642011</v>
      </c>
      <c r="M9" s="384">
        <v>1295.5690623</v>
      </c>
      <c r="N9" s="384">
        <v>1301.6033631</v>
      </c>
      <c r="O9" s="384">
        <v>1307.2056141</v>
      </c>
      <c r="P9" s="384">
        <v>1313.6449107999999</v>
      </c>
      <c r="Q9" s="384">
        <v>1320.459764</v>
      </c>
      <c r="R9" s="384">
        <v>1331.9228691999999</v>
      </c>
      <c r="S9" s="384">
        <v>1336.2843135999999</v>
      </c>
      <c r="T9" s="384">
        <v>1337.8167927</v>
      </c>
      <c r="U9" s="384">
        <v>1330.8720083000001</v>
      </c>
      <c r="V9" s="384">
        <v>1330.9827806999999</v>
      </c>
      <c r="W9" s="384">
        <v>1332.5008114</v>
      </c>
      <c r="X9" s="384">
        <v>1337.4009732</v>
      </c>
      <c r="Y9" s="384">
        <v>1340.2523664</v>
      </c>
      <c r="Z9" s="384">
        <v>1343.0298636</v>
      </c>
      <c r="AA9" s="384">
        <v>1347.1453354</v>
      </c>
      <c r="AB9" s="384">
        <v>1348.7161375000001</v>
      </c>
      <c r="AC9" s="384">
        <v>1349.1541405</v>
      </c>
      <c r="AD9" s="384">
        <v>1344.8127615999999</v>
      </c>
      <c r="AE9" s="384">
        <v>1345.7201037</v>
      </c>
      <c r="AF9" s="384">
        <v>1348.2295838</v>
      </c>
      <c r="AG9" s="384">
        <v>1356.1229418999999</v>
      </c>
      <c r="AH9" s="384">
        <v>1359.0003933999999</v>
      </c>
      <c r="AI9" s="384">
        <v>1360.6436779999999</v>
      </c>
      <c r="AJ9" s="384">
        <v>1358.0056288999999</v>
      </c>
      <c r="AK9" s="384">
        <v>1359.4659552000001</v>
      </c>
      <c r="AL9" s="384">
        <v>1361.9774898999999</v>
      </c>
      <c r="AM9" s="384">
        <v>1367.3442156999999</v>
      </c>
      <c r="AN9" s="384">
        <v>1370.6051803</v>
      </c>
      <c r="AO9" s="384">
        <v>1373.5643662</v>
      </c>
      <c r="AP9" s="384">
        <v>1374.6026251999999</v>
      </c>
      <c r="AQ9" s="384">
        <v>1378.1726152000001</v>
      </c>
      <c r="AR9" s="384">
        <v>1382.6551879000001</v>
      </c>
      <c r="AS9" s="384">
        <v>1390.2634198999999</v>
      </c>
      <c r="AT9" s="384">
        <v>1394.9113503999999</v>
      </c>
      <c r="AU9" s="384">
        <v>1398.8120561000001</v>
      </c>
      <c r="AV9" s="384">
        <v>1404.648148</v>
      </c>
      <c r="AW9" s="384">
        <v>1405.0424459000001</v>
      </c>
      <c r="AX9" s="384">
        <v>1402.6775608</v>
      </c>
      <c r="AY9" s="384">
        <v>1390.0908793999999</v>
      </c>
      <c r="AZ9" s="384">
        <v>1387.8045881999999</v>
      </c>
      <c r="BA9" s="384">
        <v>1388.356074</v>
      </c>
      <c r="BB9" s="384">
        <v>1395.7390021000001</v>
      </c>
      <c r="BC9" s="384">
        <v>1398.9707926000001</v>
      </c>
      <c r="BD9" s="680">
        <v>1402.0451109000001</v>
      </c>
      <c r="BE9" s="680">
        <v>1405.4347164000001</v>
      </c>
      <c r="BF9" s="680">
        <v>1407.8395209</v>
      </c>
      <c r="BG9" s="680">
        <v>1409.7322838</v>
      </c>
      <c r="BH9" s="680">
        <v>1410.0582750999999</v>
      </c>
      <c r="BI9" s="680">
        <v>1411.7180022</v>
      </c>
      <c r="BJ9" s="395">
        <v>1413.6569999999999</v>
      </c>
      <c r="BK9" s="395">
        <v>1416.229</v>
      </c>
      <c r="BL9" s="395">
        <v>1418.46</v>
      </c>
      <c r="BM9" s="395">
        <v>1420.704</v>
      </c>
      <c r="BN9" s="395">
        <v>1422.8420000000001</v>
      </c>
      <c r="BO9" s="395">
        <v>1425.203</v>
      </c>
      <c r="BP9" s="395">
        <v>1427.6679999999999</v>
      </c>
      <c r="BQ9" s="395">
        <v>1430.3240000000001</v>
      </c>
      <c r="BR9" s="395">
        <v>1432.9280000000001</v>
      </c>
      <c r="BS9" s="395">
        <v>1435.568</v>
      </c>
      <c r="BT9" s="395">
        <v>1438.3209999999999</v>
      </c>
      <c r="BU9" s="395">
        <v>1440.9780000000001</v>
      </c>
      <c r="BV9" s="395">
        <v>1443.615</v>
      </c>
    </row>
    <row r="10" spans="1:74" ht="11.05" customHeight="1" x14ac:dyDescent="0.2">
      <c r="A10" s="82" t="s">
        <v>388</v>
      </c>
      <c r="B10" s="567" t="s">
        <v>1029</v>
      </c>
      <c r="C10" s="384">
        <v>3788.8285906000001</v>
      </c>
      <c r="D10" s="384">
        <v>3746.8841646999999</v>
      </c>
      <c r="E10" s="384">
        <v>3681.9752954999999</v>
      </c>
      <c r="F10" s="384">
        <v>3485.4782104000001</v>
      </c>
      <c r="G10" s="384">
        <v>3456.1082845000001</v>
      </c>
      <c r="H10" s="384">
        <v>3485.2417448000001</v>
      </c>
      <c r="I10" s="384">
        <v>3685.3289687000001</v>
      </c>
      <c r="J10" s="384">
        <v>3747.1314189</v>
      </c>
      <c r="K10" s="384">
        <v>3783.0994725999999</v>
      </c>
      <c r="L10" s="384">
        <v>3753.5260904000002</v>
      </c>
      <c r="M10" s="384">
        <v>3767.6056306</v>
      </c>
      <c r="N10" s="384">
        <v>3785.6310536999999</v>
      </c>
      <c r="O10" s="384">
        <v>3813.2284417999999</v>
      </c>
      <c r="P10" s="384">
        <v>3834.9260693000001</v>
      </c>
      <c r="Q10" s="384">
        <v>3856.3500181999998</v>
      </c>
      <c r="R10" s="384">
        <v>3879.7479282999998</v>
      </c>
      <c r="S10" s="384">
        <v>3898.9387900000002</v>
      </c>
      <c r="T10" s="384">
        <v>3916.1702432000002</v>
      </c>
      <c r="U10" s="384">
        <v>3923.8446023000001</v>
      </c>
      <c r="V10" s="384">
        <v>3942.8555025999999</v>
      </c>
      <c r="W10" s="384">
        <v>3965.6052586000001</v>
      </c>
      <c r="X10" s="384">
        <v>4008.5061314</v>
      </c>
      <c r="Y10" s="384">
        <v>4026.424403</v>
      </c>
      <c r="Z10" s="384">
        <v>4035.7723344999999</v>
      </c>
      <c r="AA10" s="384">
        <v>4021.9002227999999</v>
      </c>
      <c r="AB10" s="384">
        <v>4025.0947514999998</v>
      </c>
      <c r="AC10" s="384">
        <v>4030.7062172999999</v>
      </c>
      <c r="AD10" s="384">
        <v>4039.8168375</v>
      </c>
      <c r="AE10" s="384">
        <v>4049.450515</v>
      </c>
      <c r="AF10" s="384">
        <v>4060.6894668999998</v>
      </c>
      <c r="AG10" s="384">
        <v>4074.8352817</v>
      </c>
      <c r="AH10" s="384">
        <v>4088.3085910999998</v>
      </c>
      <c r="AI10" s="384">
        <v>4102.4109835999998</v>
      </c>
      <c r="AJ10" s="384">
        <v>4122.3384745000003</v>
      </c>
      <c r="AK10" s="384">
        <v>4133.8020217000003</v>
      </c>
      <c r="AL10" s="384">
        <v>4141.9976405999996</v>
      </c>
      <c r="AM10" s="384">
        <v>4141.9520421999996</v>
      </c>
      <c r="AN10" s="384">
        <v>4147.3417710000003</v>
      </c>
      <c r="AO10" s="384">
        <v>4153.1935382000001</v>
      </c>
      <c r="AP10" s="384">
        <v>4156.8133029999999</v>
      </c>
      <c r="AQ10" s="384">
        <v>4165.6096773999998</v>
      </c>
      <c r="AR10" s="384">
        <v>4176.8886206999996</v>
      </c>
      <c r="AS10" s="384">
        <v>4193.3003373000001</v>
      </c>
      <c r="AT10" s="384">
        <v>4207.5567652</v>
      </c>
      <c r="AU10" s="384">
        <v>4222.3081088999998</v>
      </c>
      <c r="AV10" s="384">
        <v>4240.8592588000001</v>
      </c>
      <c r="AW10" s="384">
        <v>4254.1217660000002</v>
      </c>
      <c r="AX10" s="384">
        <v>4265.4005211000003</v>
      </c>
      <c r="AY10" s="384">
        <v>4271.1586209999996</v>
      </c>
      <c r="AZ10" s="384">
        <v>4281.1225489999997</v>
      </c>
      <c r="BA10" s="384">
        <v>4291.7554022000004</v>
      </c>
      <c r="BB10" s="384">
        <v>4304.3784697999999</v>
      </c>
      <c r="BC10" s="384">
        <v>4315.3582063000003</v>
      </c>
      <c r="BD10" s="680">
        <v>4326.0159008000001</v>
      </c>
      <c r="BE10" s="680">
        <v>4337.9209496000003</v>
      </c>
      <c r="BF10" s="680">
        <v>4346.7575133999999</v>
      </c>
      <c r="BG10" s="680">
        <v>4354.0949883000003</v>
      </c>
      <c r="BH10" s="680">
        <v>4357.316452</v>
      </c>
      <c r="BI10" s="680">
        <v>4363.6184407999999</v>
      </c>
      <c r="BJ10" s="395">
        <v>4370.384</v>
      </c>
      <c r="BK10" s="395">
        <v>4378.01</v>
      </c>
      <c r="BL10" s="395">
        <v>4385.4049999999997</v>
      </c>
      <c r="BM10" s="395">
        <v>4392.9660000000003</v>
      </c>
      <c r="BN10" s="395">
        <v>4400.4139999999998</v>
      </c>
      <c r="BO10" s="395">
        <v>4408.5159999999996</v>
      </c>
      <c r="BP10" s="395">
        <v>4416.9930000000004</v>
      </c>
      <c r="BQ10" s="395">
        <v>4425.9480000000003</v>
      </c>
      <c r="BR10" s="395">
        <v>4435.0969999999998</v>
      </c>
      <c r="BS10" s="395">
        <v>4444.5429999999997</v>
      </c>
      <c r="BT10" s="395">
        <v>4455.0200000000004</v>
      </c>
      <c r="BU10" s="395">
        <v>4464.5079999999998</v>
      </c>
      <c r="BV10" s="395">
        <v>4473.7430000000004</v>
      </c>
    </row>
    <row r="11" spans="1:74" ht="11.05" customHeight="1" x14ac:dyDescent="0.2">
      <c r="A11" s="82" t="s">
        <v>389</v>
      </c>
      <c r="B11" s="567" t="s">
        <v>1030</v>
      </c>
      <c r="C11" s="384">
        <v>941.15410910000003</v>
      </c>
      <c r="D11" s="384">
        <v>930.82735964000005</v>
      </c>
      <c r="E11" s="384">
        <v>911.00660928000002</v>
      </c>
      <c r="F11" s="384">
        <v>843.39338144999999</v>
      </c>
      <c r="G11" s="384">
        <v>833.30848672000002</v>
      </c>
      <c r="H11" s="384">
        <v>842.45344851000004</v>
      </c>
      <c r="I11" s="384">
        <v>907.74514637000004</v>
      </c>
      <c r="J11" s="384">
        <v>927.66216155999996</v>
      </c>
      <c r="K11" s="384">
        <v>939.12137361999999</v>
      </c>
      <c r="L11" s="384">
        <v>929.04361585000004</v>
      </c>
      <c r="M11" s="384">
        <v>933.39659669000002</v>
      </c>
      <c r="N11" s="384">
        <v>939.10114941999996</v>
      </c>
      <c r="O11" s="384">
        <v>950.31734926000001</v>
      </c>
      <c r="P11" s="384">
        <v>955.60498939000001</v>
      </c>
      <c r="Q11" s="384">
        <v>959.12414501000001</v>
      </c>
      <c r="R11" s="384">
        <v>958.85845056999995</v>
      </c>
      <c r="S11" s="384">
        <v>960.35291137000002</v>
      </c>
      <c r="T11" s="384">
        <v>961.59116185000005</v>
      </c>
      <c r="U11" s="384">
        <v>960.11001777000001</v>
      </c>
      <c r="V11" s="384">
        <v>962.68323578000002</v>
      </c>
      <c r="W11" s="384">
        <v>966.84763166000005</v>
      </c>
      <c r="X11" s="384">
        <v>977.16362749999996</v>
      </c>
      <c r="Y11" s="384">
        <v>981.09006251000005</v>
      </c>
      <c r="Z11" s="384">
        <v>983.18735877999995</v>
      </c>
      <c r="AA11" s="384">
        <v>980.74750931000005</v>
      </c>
      <c r="AB11" s="384">
        <v>981.21753338999997</v>
      </c>
      <c r="AC11" s="384">
        <v>981.88942400999997</v>
      </c>
      <c r="AD11" s="384">
        <v>982.48453676999998</v>
      </c>
      <c r="AE11" s="384">
        <v>983.76914376000002</v>
      </c>
      <c r="AF11" s="384">
        <v>985.46460058000002</v>
      </c>
      <c r="AG11" s="384">
        <v>987.40162752000003</v>
      </c>
      <c r="AH11" s="384">
        <v>990.04574378999996</v>
      </c>
      <c r="AI11" s="384">
        <v>993.22766966999995</v>
      </c>
      <c r="AJ11" s="384">
        <v>999.02838584999995</v>
      </c>
      <c r="AK11" s="384">
        <v>1001.7251954</v>
      </c>
      <c r="AL11" s="384">
        <v>1003.3990791</v>
      </c>
      <c r="AM11" s="384">
        <v>1002.7249672</v>
      </c>
      <c r="AN11" s="384">
        <v>1003.3468014</v>
      </c>
      <c r="AO11" s="384">
        <v>1003.939512</v>
      </c>
      <c r="AP11" s="384">
        <v>1003.4508109</v>
      </c>
      <c r="AQ11" s="384">
        <v>1004.7744904</v>
      </c>
      <c r="AR11" s="384">
        <v>1006.8582623999999</v>
      </c>
      <c r="AS11" s="384">
        <v>1010.8300505</v>
      </c>
      <c r="AT11" s="384">
        <v>1013.5880648999999</v>
      </c>
      <c r="AU11" s="384">
        <v>1016.2602290999999</v>
      </c>
      <c r="AV11" s="384">
        <v>1019.710652</v>
      </c>
      <c r="AW11" s="384">
        <v>1021.5630341999999</v>
      </c>
      <c r="AX11" s="384">
        <v>1022.6814844</v>
      </c>
      <c r="AY11" s="384">
        <v>1021.0848264</v>
      </c>
      <c r="AZ11" s="384">
        <v>1022.2212953</v>
      </c>
      <c r="BA11" s="384">
        <v>1024.1097146</v>
      </c>
      <c r="BB11" s="384">
        <v>1027.9921562</v>
      </c>
      <c r="BC11" s="384">
        <v>1030.4529227</v>
      </c>
      <c r="BD11" s="680">
        <v>1032.7340858</v>
      </c>
      <c r="BE11" s="680">
        <v>1034.9730244</v>
      </c>
      <c r="BF11" s="680">
        <v>1036.7919468</v>
      </c>
      <c r="BG11" s="680">
        <v>1038.3282317000001</v>
      </c>
      <c r="BH11" s="680">
        <v>1039.0879821999999</v>
      </c>
      <c r="BI11" s="680">
        <v>1040.4294150999999</v>
      </c>
      <c r="BJ11" s="395">
        <v>1041.8589999999999</v>
      </c>
      <c r="BK11" s="395">
        <v>1043.393</v>
      </c>
      <c r="BL11" s="395">
        <v>1044.9849999999999</v>
      </c>
      <c r="BM11" s="395">
        <v>1046.6510000000001</v>
      </c>
      <c r="BN11" s="395">
        <v>1048.431</v>
      </c>
      <c r="BO11" s="395">
        <v>1050.2170000000001</v>
      </c>
      <c r="BP11" s="395">
        <v>1052.049</v>
      </c>
      <c r="BQ11" s="395">
        <v>1053.9259999999999</v>
      </c>
      <c r="BR11" s="395">
        <v>1055.848</v>
      </c>
      <c r="BS11" s="395">
        <v>1057.8150000000001</v>
      </c>
      <c r="BT11" s="395">
        <v>1059.9690000000001</v>
      </c>
      <c r="BU11" s="395">
        <v>1061.9190000000001</v>
      </c>
      <c r="BV11" s="395">
        <v>1063.809</v>
      </c>
    </row>
    <row r="12" spans="1:74" ht="11.05" customHeight="1" x14ac:dyDescent="0.2">
      <c r="A12" s="82" t="s">
        <v>390</v>
      </c>
      <c r="B12" s="567" t="s">
        <v>1031</v>
      </c>
      <c r="C12" s="384">
        <v>2404.6759916999999</v>
      </c>
      <c r="D12" s="384">
        <v>2376.1780708000001</v>
      </c>
      <c r="E12" s="384">
        <v>2333.6442938</v>
      </c>
      <c r="F12" s="384">
        <v>2211.7660074999999</v>
      </c>
      <c r="G12" s="384">
        <v>2190.1420085</v>
      </c>
      <c r="H12" s="384">
        <v>2203.4636435000002</v>
      </c>
      <c r="I12" s="384">
        <v>2316.4757386000001</v>
      </c>
      <c r="J12" s="384">
        <v>2351.1300219</v>
      </c>
      <c r="K12" s="384">
        <v>2372.1713195000002</v>
      </c>
      <c r="L12" s="384">
        <v>2359.3043879000002</v>
      </c>
      <c r="M12" s="384">
        <v>2368.3411470999999</v>
      </c>
      <c r="N12" s="384">
        <v>2378.9863534000001</v>
      </c>
      <c r="O12" s="384">
        <v>2393.4484520999999</v>
      </c>
      <c r="P12" s="384">
        <v>2405.6542187999999</v>
      </c>
      <c r="Q12" s="384">
        <v>2417.8120988000001</v>
      </c>
      <c r="R12" s="384">
        <v>2433.0956237999999</v>
      </c>
      <c r="S12" s="384">
        <v>2442.7775814000001</v>
      </c>
      <c r="T12" s="384">
        <v>2450.0315034999999</v>
      </c>
      <c r="U12" s="384">
        <v>2448.826638</v>
      </c>
      <c r="V12" s="384">
        <v>2455.7475528999998</v>
      </c>
      <c r="W12" s="384">
        <v>2464.7634963</v>
      </c>
      <c r="X12" s="384">
        <v>2484.2301025000002</v>
      </c>
      <c r="Y12" s="384">
        <v>2491.1693770000002</v>
      </c>
      <c r="Z12" s="384">
        <v>2493.9369541000001</v>
      </c>
      <c r="AA12" s="384">
        <v>2486.1920580999999</v>
      </c>
      <c r="AB12" s="384">
        <v>2485.3718223999999</v>
      </c>
      <c r="AC12" s="384">
        <v>2485.1354713999999</v>
      </c>
      <c r="AD12" s="384">
        <v>2480.3168222999998</v>
      </c>
      <c r="AE12" s="384">
        <v>2485.1228772999998</v>
      </c>
      <c r="AF12" s="384">
        <v>2494.3874537000002</v>
      </c>
      <c r="AG12" s="384">
        <v>2510.7430915</v>
      </c>
      <c r="AH12" s="384">
        <v>2526.9503061</v>
      </c>
      <c r="AI12" s="384">
        <v>2545.6416374</v>
      </c>
      <c r="AJ12" s="384">
        <v>2573.0374351</v>
      </c>
      <c r="AK12" s="384">
        <v>2592.0317374000001</v>
      </c>
      <c r="AL12" s="384">
        <v>2608.8448939999998</v>
      </c>
      <c r="AM12" s="384">
        <v>2621.3608138999998</v>
      </c>
      <c r="AN12" s="384">
        <v>2635.3987476000002</v>
      </c>
      <c r="AO12" s="384">
        <v>2648.8426039000001</v>
      </c>
      <c r="AP12" s="384">
        <v>2660.1678072</v>
      </c>
      <c r="AQ12" s="384">
        <v>2673.5669407</v>
      </c>
      <c r="AR12" s="384">
        <v>2687.5154286000002</v>
      </c>
      <c r="AS12" s="384">
        <v>2703.8895097</v>
      </c>
      <c r="AT12" s="384">
        <v>2717.5295276000002</v>
      </c>
      <c r="AU12" s="384">
        <v>2730.311721</v>
      </c>
      <c r="AV12" s="384">
        <v>2746.3467578999998</v>
      </c>
      <c r="AW12" s="384">
        <v>2754.3303013</v>
      </c>
      <c r="AX12" s="384">
        <v>2758.3730191999998</v>
      </c>
      <c r="AY12" s="384">
        <v>2750.5568287999999</v>
      </c>
      <c r="AZ12" s="384">
        <v>2752.6564576999999</v>
      </c>
      <c r="BA12" s="384">
        <v>2756.7538230999999</v>
      </c>
      <c r="BB12" s="384">
        <v>2764.9285795999999</v>
      </c>
      <c r="BC12" s="384">
        <v>2771.4616769999998</v>
      </c>
      <c r="BD12" s="680">
        <v>2778.4327699</v>
      </c>
      <c r="BE12" s="680">
        <v>2787.6345523</v>
      </c>
      <c r="BF12" s="680">
        <v>2794.1371158000002</v>
      </c>
      <c r="BG12" s="680">
        <v>2799.7331543999999</v>
      </c>
      <c r="BH12" s="680">
        <v>2803.0195058999998</v>
      </c>
      <c r="BI12" s="680">
        <v>2807.8548663000001</v>
      </c>
      <c r="BJ12" s="395">
        <v>2812.8359999999998</v>
      </c>
      <c r="BK12" s="395">
        <v>2818.1930000000002</v>
      </c>
      <c r="BL12" s="395">
        <v>2823.2939999999999</v>
      </c>
      <c r="BM12" s="395">
        <v>2828.3670000000002</v>
      </c>
      <c r="BN12" s="395">
        <v>2832.7249999999999</v>
      </c>
      <c r="BO12" s="395">
        <v>2838.261</v>
      </c>
      <c r="BP12" s="395">
        <v>2844.2849999999999</v>
      </c>
      <c r="BQ12" s="395">
        <v>2851.192</v>
      </c>
      <c r="BR12" s="395">
        <v>2857.9</v>
      </c>
      <c r="BS12" s="395">
        <v>2864.8009999999999</v>
      </c>
      <c r="BT12" s="395">
        <v>2872.5569999999998</v>
      </c>
      <c r="BU12" s="395">
        <v>2879.3519999999999</v>
      </c>
      <c r="BV12" s="395">
        <v>2885.8470000000002</v>
      </c>
    </row>
    <row r="13" spans="1:74" ht="11.05" customHeight="1" x14ac:dyDescent="0.2">
      <c r="A13" s="82" t="s">
        <v>391</v>
      </c>
      <c r="B13" s="567" t="s">
        <v>1032</v>
      </c>
      <c r="C13" s="384">
        <v>1412.9955993999999</v>
      </c>
      <c r="D13" s="384">
        <v>1399.0446787999999</v>
      </c>
      <c r="E13" s="384">
        <v>1374.8389294999999</v>
      </c>
      <c r="F13" s="384">
        <v>1296.9423449999999</v>
      </c>
      <c r="G13" s="384">
        <v>1284.8039428</v>
      </c>
      <c r="H13" s="384">
        <v>1294.9877166000001</v>
      </c>
      <c r="I13" s="384">
        <v>1368.4463688999999</v>
      </c>
      <c r="J13" s="384">
        <v>1392.5599675999999</v>
      </c>
      <c r="K13" s="384">
        <v>1408.2812153</v>
      </c>
      <c r="L13" s="384">
        <v>1403.6886256</v>
      </c>
      <c r="M13" s="384">
        <v>1411.5662861000001</v>
      </c>
      <c r="N13" s="384">
        <v>1419.9927103</v>
      </c>
      <c r="O13" s="384">
        <v>1430.1050676</v>
      </c>
      <c r="P13" s="384">
        <v>1438.7761424</v>
      </c>
      <c r="Q13" s="384">
        <v>1447.1431038999999</v>
      </c>
      <c r="R13" s="384">
        <v>1455.3374080000001</v>
      </c>
      <c r="S13" s="384">
        <v>1462.9975511</v>
      </c>
      <c r="T13" s="384">
        <v>1470.2549892</v>
      </c>
      <c r="U13" s="384">
        <v>1475.1952498999999</v>
      </c>
      <c r="V13" s="384">
        <v>1483.083132</v>
      </c>
      <c r="W13" s="384">
        <v>1492.0041633000001</v>
      </c>
      <c r="X13" s="384">
        <v>1507.5400778999999</v>
      </c>
      <c r="Y13" s="384">
        <v>1514.3411069000001</v>
      </c>
      <c r="Z13" s="384">
        <v>1517.9889845</v>
      </c>
      <c r="AA13" s="384">
        <v>1514.5892392999999</v>
      </c>
      <c r="AB13" s="384">
        <v>1514.8516675000001</v>
      </c>
      <c r="AC13" s="384">
        <v>1514.8817977000001</v>
      </c>
      <c r="AD13" s="384">
        <v>1512.4223175</v>
      </c>
      <c r="AE13" s="384">
        <v>1513.6808363</v>
      </c>
      <c r="AF13" s="384">
        <v>1516.4000418000001</v>
      </c>
      <c r="AG13" s="384">
        <v>1521.5611214999999</v>
      </c>
      <c r="AH13" s="384">
        <v>1526.4658092</v>
      </c>
      <c r="AI13" s="384">
        <v>1532.0952926</v>
      </c>
      <c r="AJ13" s="384">
        <v>1540.1402098000001</v>
      </c>
      <c r="AK13" s="384">
        <v>1545.9513059000001</v>
      </c>
      <c r="AL13" s="384">
        <v>1551.2192190000001</v>
      </c>
      <c r="AM13" s="384">
        <v>1554.8528706</v>
      </c>
      <c r="AN13" s="384">
        <v>1559.8527269000001</v>
      </c>
      <c r="AO13" s="384">
        <v>1565.1277092</v>
      </c>
      <c r="AP13" s="384">
        <v>1571.3654122</v>
      </c>
      <c r="AQ13" s="384">
        <v>1576.6749506000001</v>
      </c>
      <c r="AR13" s="384">
        <v>1581.7439191000001</v>
      </c>
      <c r="AS13" s="384">
        <v>1586.5504691000001</v>
      </c>
      <c r="AT13" s="384">
        <v>1591.1546840000001</v>
      </c>
      <c r="AU13" s="384">
        <v>1595.5347153</v>
      </c>
      <c r="AV13" s="384">
        <v>1600.7272198000001</v>
      </c>
      <c r="AW13" s="384">
        <v>1603.8813912999999</v>
      </c>
      <c r="AX13" s="384">
        <v>1606.0338866</v>
      </c>
      <c r="AY13" s="384">
        <v>1604.5278917000001</v>
      </c>
      <c r="AZ13" s="384">
        <v>1606.6696449999999</v>
      </c>
      <c r="BA13" s="384">
        <v>1609.8023324000001</v>
      </c>
      <c r="BB13" s="384">
        <v>1615.4125736999999</v>
      </c>
      <c r="BC13" s="384">
        <v>1619.4121649000001</v>
      </c>
      <c r="BD13" s="680">
        <v>1623.2877255000001</v>
      </c>
      <c r="BE13" s="680">
        <v>1627.2341174000001</v>
      </c>
      <c r="BF13" s="680">
        <v>1630.7154707</v>
      </c>
      <c r="BG13" s="680">
        <v>1633.9266471999999</v>
      </c>
      <c r="BH13" s="680">
        <v>1636.4970684</v>
      </c>
      <c r="BI13" s="680">
        <v>1639.4458251000001</v>
      </c>
      <c r="BJ13" s="395">
        <v>1642.402</v>
      </c>
      <c r="BK13" s="395">
        <v>1645.2529999999999</v>
      </c>
      <c r="BL13" s="395">
        <v>1648.31</v>
      </c>
      <c r="BM13" s="395">
        <v>1651.461</v>
      </c>
      <c r="BN13" s="395">
        <v>1654.548</v>
      </c>
      <c r="BO13" s="395">
        <v>1658.0029999999999</v>
      </c>
      <c r="BP13" s="395">
        <v>1661.6690000000001</v>
      </c>
      <c r="BQ13" s="395">
        <v>1665.701</v>
      </c>
      <c r="BR13" s="395">
        <v>1669.673</v>
      </c>
      <c r="BS13" s="395">
        <v>1673.739</v>
      </c>
      <c r="BT13" s="395">
        <v>1678.1489999999999</v>
      </c>
      <c r="BU13" s="395">
        <v>1682.2180000000001</v>
      </c>
      <c r="BV13" s="395">
        <v>1686.1949999999999</v>
      </c>
    </row>
    <row r="14" spans="1:74" ht="11.05" customHeight="1" x14ac:dyDescent="0.2">
      <c r="A14" s="82" t="s">
        <v>392</v>
      </c>
      <c r="B14" s="567" t="s">
        <v>1035</v>
      </c>
      <c r="C14" s="384">
        <v>4010.3852680999998</v>
      </c>
      <c r="D14" s="384">
        <v>3965.6703425000001</v>
      </c>
      <c r="E14" s="384">
        <v>3893.5320035999998</v>
      </c>
      <c r="F14" s="384">
        <v>3669.9004427</v>
      </c>
      <c r="G14" s="384">
        <v>3635.9676337999999</v>
      </c>
      <c r="H14" s="384">
        <v>3667.6637682</v>
      </c>
      <c r="I14" s="384">
        <v>3888.951329</v>
      </c>
      <c r="J14" s="384">
        <v>3958.9334877000001</v>
      </c>
      <c r="K14" s="384">
        <v>4001.5727273000002</v>
      </c>
      <c r="L14" s="384">
        <v>3975.0701008999999</v>
      </c>
      <c r="M14" s="384">
        <v>3994.3727127000002</v>
      </c>
      <c r="N14" s="384">
        <v>4017.6816156</v>
      </c>
      <c r="O14" s="384">
        <v>4052.2118620000001</v>
      </c>
      <c r="P14" s="384">
        <v>4078.1220579999999</v>
      </c>
      <c r="Q14" s="384">
        <v>4102.6272558000001</v>
      </c>
      <c r="R14" s="384">
        <v>4127.6386460000003</v>
      </c>
      <c r="S14" s="384">
        <v>4147.9004548000003</v>
      </c>
      <c r="T14" s="384">
        <v>4165.3238726999998</v>
      </c>
      <c r="U14" s="384">
        <v>4171.5560402999999</v>
      </c>
      <c r="V14" s="384">
        <v>4189.5673208999997</v>
      </c>
      <c r="W14" s="384">
        <v>4211.0048551</v>
      </c>
      <c r="X14" s="384">
        <v>4258.2299776999998</v>
      </c>
      <c r="Y14" s="384">
        <v>4269.7490178999997</v>
      </c>
      <c r="Z14" s="384">
        <v>4267.9233106000001</v>
      </c>
      <c r="AA14" s="384">
        <v>4229.8048355999999</v>
      </c>
      <c r="AB14" s="384">
        <v>4218.5006481999999</v>
      </c>
      <c r="AC14" s="384">
        <v>4211.0627284000002</v>
      </c>
      <c r="AD14" s="384">
        <v>4208.8545126999998</v>
      </c>
      <c r="AE14" s="384">
        <v>4208.1265505000001</v>
      </c>
      <c r="AF14" s="384">
        <v>4210.2422784</v>
      </c>
      <c r="AG14" s="384">
        <v>4220.2814375999997</v>
      </c>
      <c r="AH14" s="384">
        <v>4224.2747399</v>
      </c>
      <c r="AI14" s="384">
        <v>4227.3019265000003</v>
      </c>
      <c r="AJ14" s="384">
        <v>4220.9669940000003</v>
      </c>
      <c r="AK14" s="384">
        <v>4228.3589517999999</v>
      </c>
      <c r="AL14" s="384">
        <v>4241.0817963999998</v>
      </c>
      <c r="AM14" s="384">
        <v>4271.9584117000004</v>
      </c>
      <c r="AN14" s="384">
        <v>4285.7258672999997</v>
      </c>
      <c r="AO14" s="384">
        <v>4295.2070469999999</v>
      </c>
      <c r="AP14" s="384">
        <v>4289.8717649</v>
      </c>
      <c r="AQ14" s="384">
        <v>4298.6780322000004</v>
      </c>
      <c r="AR14" s="384">
        <v>4311.0956630000001</v>
      </c>
      <c r="AS14" s="384">
        <v>4334.5148275000001</v>
      </c>
      <c r="AT14" s="384">
        <v>4348.6125577000003</v>
      </c>
      <c r="AU14" s="384">
        <v>4360.7790237999998</v>
      </c>
      <c r="AV14" s="384">
        <v>4365.3089911999996</v>
      </c>
      <c r="AW14" s="384">
        <v>4377.8918549</v>
      </c>
      <c r="AX14" s="384">
        <v>4392.8223803000001</v>
      </c>
      <c r="AY14" s="384">
        <v>4416.6270291999999</v>
      </c>
      <c r="AZ14" s="384">
        <v>4431.3580318000004</v>
      </c>
      <c r="BA14" s="384">
        <v>4443.5418498999998</v>
      </c>
      <c r="BB14" s="384">
        <v>4449.5259302000004</v>
      </c>
      <c r="BC14" s="384">
        <v>4459.3547940999997</v>
      </c>
      <c r="BD14" s="680">
        <v>4469.3758884999997</v>
      </c>
      <c r="BE14" s="680">
        <v>4483.0203755000002</v>
      </c>
      <c r="BF14" s="680">
        <v>4490.8525589000001</v>
      </c>
      <c r="BG14" s="680">
        <v>4496.3036011000004</v>
      </c>
      <c r="BH14" s="680">
        <v>4493.6041543000001</v>
      </c>
      <c r="BI14" s="680">
        <v>4498.6199244999998</v>
      </c>
      <c r="BJ14" s="395">
        <v>4505.5820000000003</v>
      </c>
      <c r="BK14" s="395">
        <v>4517.71</v>
      </c>
      <c r="BL14" s="395">
        <v>4526.1480000000001</v>
      </c>
      <c r="BM14" s="395">
        <v>4534.1149999999998</v>
      </c>
      <c r="BN14" s="395">
        <v>4540.3620000000001</v>
      </c>
      <c r="BO14" s="395">
        <v>4548.326</v>
      </c>
      <c r="BP14" s="395">
        <v>4556.759</v>
      </c>
      <c r="BQ14" s="395">
        <v>4566.0780000000004</v>
      </c>
      <c r="BR14" s="395">
        <v>4575.1310000000003</v>
      </c>
      <c r="BS14" s="395">
        <v>4584.3370000000004</v>
      </c>
      <c r="BT14" s="395">
        <v>4594.3130000000001</v>
      </c>
      <c r="BU14" s="395">
        <v>4603.3630000000003</v>
      </c>
      <c r="BV14" s="395">
        <v>4612.1030000000001</v>
      </c>
    </row>
    <row r="15" spans="1:74" ht="11.05" customHeight="1" x14ac:dyDescent="0.2">
      <c r="A15" s="82"/>
      <c r="B15" s="92" t="s">
        <v>1436</v>
      </c>
      <c r="C15" s="557"/>
      <c r="D15" s="557"/>
      <c r="E15" s="557"/>
      <c r="F15" s="557"/>
      <c r="G15" s="557"/>
      <c r="H15" s="557"/>
      <c r="I15" s="557"/>
      <c r="J15" s="557"/>
      <c r="K15" s="557"/>
      <c r="L15" s="557"/>
      <c r="M15" s="557"/>
      <c r="N15" s="557"/>
      <c r="O15" s="557"/>
      <c r="P15" s="557"/>
      <c r="Q15" s="557"/>
      <c r="R15" s="557"/>
      <c r="S15" s="557"/>
      <c r="T15" s="557"/>
      <c r="U15" s="557"/>
      <c r="V15" s="557"/>
      <c r="W15" s="557"/>
      <c r="X15" s="557"/>
      <c r="Y15" s="557"/>
      <c r="Z15" s="557"/>
      <c r="AA15" s="557"/>
      <c r="AB15" s="557"/>
      <c r="AC15" s="557"/>
      <c r="AD15" s="557"/>
      <c r="AE15" s="557"/>
      <c r="AF15" s="557"/>
      <c r="AG15" s="557"/>
      <c r="AH15" s="557"/>
      <c r="AI15" s="557"/>
      <c r="AJ15" s="557"/>
      <c r="AK15" s="557"/>
      <c r="AL15" s="557"/>
      <c r="AM15" s="557"/>
      <c r="AN15" s="557"/>
      <c r="AO15" s="557"/>
      <c r="AP15" s="557"/>
      <c r="AQ15" s="557"/>
      <c r="AR15" s="557"/>
      <c r="AS15" s="557"/>
      <c r="AT15" s="557"/>
      <c r="AU15" s="557"/>
      <c r="AV15" s="557"/>
      <c r="AW15" s="557"/>
      <c r="AX15" s="557"/>
      <c r="AY15" s="557"/>
      <c r="AZ15" s="557"/>
      <c r="BA15" s="557"/>
      <c r="BB15" s="557"/>
      <c r="BC15" s="557"/>
      <c r="BD15" s="818"/>
      <c r="BE15" s="818"/>
      <c r="BF15" s="818"/>
      <c r="BG15" s="818"/>
      <c r="BH15" s="818"/>
      <c r="BI15" s="818"/>
      <c r="BJ15" s="563"/>
      <c r="BK15" s="563"/>
      <c r="BL15" s="563"/>
      <c r="BM15" s="563"/>
      <c r="BN15" s="563"/>
      <c r="BO15" s="563"/>
      <c r="BP15" s="563"/>
      <c r="BQ15" s="563"/>
      <c r="BR15" s="563"/>
      <c r="BS15" s="563"/>
      <c r="BT15" s="563"/>
      <c r="BU15" s="563"/>
      <c r="BV15" s="563"/>
    </row>
    <row r="16" spans="1:74" ht="11.05" customHeight="1" x14ac:dyDescent="0.2">
      <c r="A16" s="82" t="s">
        <v>393</v>
      </c>
      <c r="B16" s="567" t="s">
        <v>1025</v>
      </c>
      <c r="C16" s="380">
        <v>98.282737109999999</v>
      </c>
      <c r="D16" s="380">
        <v>96.502968937999995</v>
      </c>
      <c r="E16" s="380">
        <v>93.430791342000006</v>
      </c>
      <c r="F16" s="380">
        <v>84.084331563999996</v>
      </c>
      <c r="G16" s="380">
        <v>82.16373969</v>
      </c>
      <c r="H16" s="380">
        <v>82.687142961000006</v>
      </c>
      <c r="I16" s="380">
        <v>89.851707165999997</v>
      </c>
      <c r="J16" s="380">
        <v>92.115226385</v>
      </c>
      <c r="K16" s="380">
        <v>93.674866406000007</v>
      </c>
      <c r="L16" s="380">
        <v>94.015403595999999</v>
      </c>
      <c r="M16" s="380">
        <v>94.553702948999998</v>
      </c>
      <c r="N16" s="380">
        <v>94.774540830000007</v>
      </c>
      <c r="O16" s="380">
        <v>93.951542916999998</v>
      </c>
      <c r="P16" s="380">
        <v>94.082238598000004</v>
      </c>
      <c r="Q16" s="380">
        <v>94.440253549000005</v>
      </c>
      <c r="R16" s="380">
        <v>95.538827703999999</v>
      </c>
      <c r="S16" s="380">
        <v>95.966551246999998</v>
      </c>
      <c r="T16" s="380">
        <v>96.236664112</v>
      </c>
      <c r="U16" s="380">
        <v>96.042745092999994</v>
      </c>
      <c r="V16" s="380">
        <v>96.227452505000002</v>
      </c>
      <c r="W16" s="380">
        <v>96.484365143000005</v>
      </c>
      <c r="X16" s="380">
        <v>97.029353159999999</v>
      </c>
      <c r="Y16" s="380">
        <v>97.268773636000006</v>
      </c>
      <c r="Z16" s="380">
        <v>97.418496723999993</v>
      </c>
      <c r="AA16" s="380">
        <v>97.333498022000001</v>
      </c>
      <c r="AB16" s="380">
        <v>97.412594635000005</v>
      </c>
      <c r="AC16" s="380">
        <v>97.510762159999999</v>
      </c>
      <c r="AD16" s="380">
        <v>97.725278263000007</v>
      </c>
      <c r="AE16" s="380">
        <v>97.788629365000006</v>
      </c>
      <c r="AF16" s="380">
        <v>97.798093132000005</v>
      </c>
      <c r="AG16" s="380">
        <v>97.840893713</v>
      </c>
      <c r="AH16" s="380">
        <v>97.677164696999995</v>
      </c>
      <c r="AI16" s="380">
        <v>97.394130234000002</v>
      </c>
      <c r="AJ16" s="380">
        <v>96.649029400000003</v>
      </c>
      <c r="AK16" s="380">
        <v>96.384454734000002</v>
      </c>
      <c r="AL16" s="380">
        <v>96.257645311999994</v>
      </c>
      <c r="AM16" s="380">
        <v>96.509397597000003</v>
      </c>
      <c r="AN16" s="380">
        <v>96.477521316999997</v>
      </c>
      <c r="AO16" s="380">
        <v>96.402812936000004</v>
      </c>
      <c r="AP16" s="380">
        <v>96.231286561999994</v>
      </c>
      <c r="AQ16" s="380">
        <v>96.111403394000007</v>
      </c>
      <c r="AR16" s="380">
        <v>95.989177541000004</v>
      </c>
      <c r="AS16" s="380">
        <v>95.907902935999999</v>
      </c>
      <c r="AT16" s="380">
        <v>95.748521264000004</v>
      </c>
      <c r="AU16" s="380">
        <v>95.554326458000006</v>
      </c>
      <c r="AV16" s="380">
        <v>95.194434457</v>
      </c>
      <c r="AW16" s="380">
        <v>95.028776428</v>
      </c>
      <c r="AX16" s="380">
        <v>94.926468310999994</v>
      </c>
      <c r="AY16" s="380">
        <v>94.985287029000006</v>
      </c>
      <c r="AZ16" s="380">
        <v>94.936346040999993</v>
      </c>
      <c r="BA16" s="380">
        <v>94.877422272000004</v>
      </c>
      <c r="BB16" s="380">
        <v>94.776052215000007</v>
      </c>
      <c r="BC16" s="380">
        <v>94.721510510000002</v>
      </c>
      <c r="BD16" s="676">
        <v>94.681333649999999</v>
      </c>
      <c r="BE16" s="676">
        <v>94.673349322000007</v>
      </c>
      <c r="BF16" s="676">
        <v>94.648531391000006</v>
      </c>
      <c r="BG16" s="676">
        <v>94.624707543</v>
      </c>
      <c r="BH16" s="676">
        <v>94.543158156999993</v>
      </c>
      <c r="BI16" s="676">
        <v>94.565362187999995</v>
      </c>
      <c r="BJ16" s="391">
        <v>94.632599999999996</v>
      </c>
      <c r="BK16" s="391">
        <v>94.797730000000001</v>
      </c>
      <c r="BL16" s="391">
        <v>94.915390000000002</v>
      </c>
      <c r="BM16" s="391">
        <v>95.038449999999997</v>
      </c>
      <c r="BN16" s="391">
        <v>95.139650000000003</v>
      </c>
      <c r="BO16" s="391">
        <v>95.29392</v>
      </c>
      <c r="BP16" s="391">
        <v>95.474010000000007</v>
      </c>
      <c r="BQ16" s="391">
        <v>95.699269999999999</v>
      </c>
      <c r="BR16" s="391">
        <v>95.916489999999996</v>
      </c>
      <c r="BS16" s="391">
        <v>96.145030000000006</v>
      </c>
      <c r="BT16" s="391">
        <v>96.420689999999993</v>
      </c>
      <c r="BU16" s="391">
        <v>96.644970000000001</v>
      </c>
      <c r="BV16" s="391">
        <v>96.85369</v>
      </c>
    </row>
    <row r="17" spans="1:74" ht="11.05" customHeight="1" x14ac:dyDescent="0.2">
      <c r="A17" s="82" t="s">
        <v>394</v>
      </c>
      <c r="B17" s="567" t="s">
        <v>1026</v>
      </c>
      <c r="C17" s="380">
        <v>97.516857376999994</v>
      </c>
      <c r="D17" s="380">
        <v>95.514588938000003</v>
      </c>
      <c r="E17" s="380">
        <v>91.942973451</v>
      </c>
      <c r="F17" s="380">
        <v>80.857887891000004</v>
      </c>
      <c r="G17" s="380">
        <v>78.605670582000002</v>
      </c>
      <c r="H17" s="380">
        <v>79.242198494999997</v>
      </c>
      <c r="I17" s="380">
        <v>87.886118702000005</v>
      </c>
      <c r="J17" s="380">
        <v>90.461151760999996</v>
      </c>
      <c r="K17" s="380">
        <v>92.085944741000006</v>
      </c>
      <c r="L17" s="380">
        <v>91.821735304000001</v>
      </c>
      <c r="M17" s="380">
        <v>92.250119882999996</v>
      </c>
      <c r="N17" s="380">
        <v>92.432336139</v>
      </c>
      <c r="O17" s="380">
        <v>91.819646930000005</v>
      </c>
      <c r="P17" s="380">
        <v>91.921079397</v>
      </c>
      <c r="Q17" s="380">
        <v>92.187896397000003</v>
      </c>
      <c r="R17" s="380">
        <v>92.973125338000003</v>
      </c>
      <c r="S17" s="380">
        <v>93.305940848999995</v>
      </c>
      <c r="T17" s="380">
        <v>93.539370337999998</v>
      </c>
      <c r="U17" s="380">
        <v>93.380996175999996</v>
      </c>
      <c r="V17" s="380">
        <v>93.634966840000004</v>
      </c>
      <c r="W17" s="380">
        <v>94.008864701999997</v>
      </c>
      <c r="X17" s="380">
        <v>94.773186800000005</v>
      </c>
      <c r="Y17" s="380">
        <v>95.184066279999996</v>
      </c>
      <c r="Z17" s="380">
        <v>95.512000178999998</v>
      </c>
      <c r="AA17" s="380">
        <v>95.677086098000004</v>
      </c>
      <c r="AB17" s="380">
        <v>95.899055636</v>
      </c>
      <c r="AC17" s="380">
        <v>96.098006393000006</v>
      </c>
      <c r="AD17" s="380">
        <v>96.338223052999993</v>
      </c>
      <c r="AE17" s="380">
        <v>96.442922734999996</v>
      </c>
      <c r="AF17" s="380">
        <v>96.476390123000002</v>
      </c>
      <c r="AG17" s="380">
        <v>96.504819015999999</v>
      </c>
      <c r="AH17" s="380">
        <v>96.346176467999996</v>
      </c>
      <c r="AI17" s="380">
        <v>96.066656277000007</v>
      </c>
      <c r="AJ17" s="380">
        <v>95.299159728000006</v>
      </c>
      <c r="AK17" s="380">
        <v>95.053208288999997</v>
      </c>
      <c r="AL17" s="380">
        <v>94.961703243000002</v>
      </c>
      <c r="AM17" s="380">
        <v>95.264725417999998</v>
      </c>
      <c r="AN17" s="380">
        <v>95.302052540000005</v>
      </c>
      <c r="AO17" s="380">
        <v>95.313765434999993</v>
      </c>
      <c r="AP17" s="380">
        <v>95.250641071000004</v>
      </c>
      <c r="AQ17" s="380">
        <v>95.248042788000006</v>
      </c>
      <c r="AR17" s="380">
        <v>95.256747552999997</v>
      </c>
      <c r="AS17" s="380">
        <v>95.393690129999996</v>
      </c>
      <c r="AT17" s="380">
        <v>95.337299919000003</v>
      </c>
      <c r="AU17" s="380">
        <v>95.204511685</v>
      </c>
      <c r="AV17" s="380">
        <v>94.857783294000001</v>
      </c>
      <c r="AW17" s="380">
        <v>94.675355612000004</v>
      </c>
      <c r="AX17" s="380">
        <v>94.519686504999996</v>
      </c>
      <c r="AY17" s="380">
        <v>94.334717014000006</v>
      </c>
      <c r="AZ17" s="380">
        <v>94.274609278</v>
      </c>
      <c r="BA17" s="380">
        <v>94.283304338999997</v>
      </c>
      <c r="BB17" s="380">
        <v>94.446504153999996</v>
      </c>
      <c r="BC17" s="380">
        <v>94.528528335999994</v>
      </c>
      <c r="BD17" s="676">
        <v>94.615078844999999</v>
      </c>
      <c r="BE17" s="676">
        <v>94.787509612999997</v>
      </c>
      <c r="BF17" s="676">
        <v>94.822097325000001</v>
      </c>
      <c r="BG17" s="676">
        <v>94.800195914</v>
      </c>
      <c r="BH17" s="676">
        <v>94.571484393000006</v>
      </c>
      <c r="BI17" s="676">
        <v>94.549345474999996</v>
      </c>
      <c r="BJ17" s="391">
        <v>94.583460000000002</v>
      </c>
      <c r="BK17" s="391">
        <v>94.745159999999998</v>
      </c>
      <c r="BL17" s="391">
        <v>94.838269999999994</v>
      </c>
      <c r="BM17" s="391">
        <v>94.934139999999999</v>
      </c>
      <c r="BN17" s="391">
        <v>95.005650000000003</v>
      </c>
      <c r="BO17" s="391">
        <v>95.127350000000007</v>
      </c>
      <c r="BP17" s="391">
        <v>95.272149999999996</v>
      </c>
      <c r="BQ17" s="391">
        <v>95.447869999999995</v>
      </c>
      <c r="BR17" s="391">
        <v>95.632949999999994</v>
      </c>
      <c r="BS17" s="391">
        <v>95.835239999999999</v>
      </c>
      <c r="BT17" s="391">
        <v>96.108180000000004</v>
      </c>
      <c r="BU17" s="391">
        <v>96.304789999999997</v>
      </c>
      <c r="BV17" s="391">
        <v>96.47851</v>
      </c>
    </row>
    <row r="18" spans="1:74" ht="11.05" customHeight="1" x14ac:dyDescent="0.2">
      <c r="A18" s="82" t="s">
        <v>395</v>
      </c>
      <c r="B18" s="567" t="s">
        <v>1027</v>
      </c>
      <c r="C18" s="380">
        <v>98.433069841000005</v>
      </c>
      <c r="D18" s="380">
        <v>96.293048123999995</v>
      </c>
      <c r="E18" s="380">
        <v>92.459710431999994</v>
      </c>
      <c r="F18" s="380">
        <v>80.304175661000002</v>
      </c>
      <c r="G18" s="380">
        <v>78.055866843999993</v>
      </c>
      <c r="H18" s="380">
        <v>79.085902876999995</v>
      </c>
      <c r="I18" s="380">
        <v>89.371081919999995</v>
      </c>
      <c r="J18" s="380">
        <v>92.475209035999995</v>
      </c>
      <c r="K18" s="380">
        <v>94.375082382000002</v>
      </c>
      <c r="L18" s="380">
        <v>93.754604560999994</v>
      </c>
      <c r="M18" s="380">
        <v>94.233043417999994</v>
      </c>
      <c r="N18" s="380">
        <v>94.494301555000007</v>
      </c>
      <c r="O18" s="380">
        <v>94.167102240999995</v>
      </c>
      <c r="P18" s="380">
        <v>94.272456484000003</v>
      </c>
      <c r="Q18" s="380">
        <v>94.439087555</v>
      </c>
      <c r="R18" s="380">
        <v>94.781535231999996</v>
      </c>
      <c r="S18" s="380">
        <v>94.984815123999994</v>
      </c>
      <c r="T18" s="380">
        <v>95.163467009000001</v>
      </c>
      <c r="U18" s="380">
        <v>95.118223387</v>
      </c>
      <c r="V18" s="380">
        <v>95.397069884999993</v>
      </c>
      <c r="W18" s="380">
        <v>95.800739003000004</v>
      </c>
      <c r="X18" s="380">
        <v>96.692882698999995</v>
      </c>
      <c r="Y18" s="380">
        <v>97.073458086000002</v>
      </c>
      <c r="Z18" s="380">
        <v>97.306117123000007</v>
      </c>
      <c r="AA18" s="380">
        <v>97.151201486000005</v>
      </c>
      <c r="AB18" s="380">
        <v>97.267771565000004</v>
      </c>
      <c r="AC18" s="380">
        <v>97.416169037000003</v>
      </c>
      <c r="AD18" s="380">
        <v>97.708586744000002</v>
      </c>
      <c r="AE18" s="380">
        <v>97.836494369999997</v>
      </c>
      <c r="AF18" s="380">
        <v>97.912084758000006</v>
      </c>
      <c r="AG18" s="380">
        <v>98.040615533999997</v>
      </c>
      <c r="AH18" s="380">
        <v>97.932628222999995</v>
      </c>
      <c r="AI18" s="380">
        <v>97.693380453000003</v>
      </c>
      <c r="AJ18" s="380">
        <v>96.993281928000002</v>
      </c>
      <c r="AK18" s="380">
        <v>96.738705960999994</v>
      </c>
      <c r="AL18" s="380">
        <v>96.600062256000001</v>
      </c>
      <c r="AM18" s="380">
        <v>96.725998896999997</v>
      </c>
      <c r="AN18" s="380">
        <v>96.707733652000002</v>
      </c>
      <c r="AO18" s="380">
        <v>96.693914606999996</v>
      </c>
      <c r="AP18" s="380">
        <v>96.709579970999997</v>
      </c>
      <c r="AQ18" s="380">
        <v>96.685874665</v>
      </c>
      <c r="AR18" s="380">
        <v>96.647836898999998</v>
      </c>
      <c r="AS18" s="380">
        <v>96.637381524999995</v>
      </c>
      <c r="AT18" s="380">
        <v>96.539242700000003</v>
      </c>
      <c r="AU18" s="380">
        <v>96.395335277000001</v>
      </c>
      <c r="AV18" s="380">
        <v>96.106456944000001</v>
      </c>
      <c r="AW18" s="380">
        <v>95.945414055000001</v>
      </c>
      <c r="AX18" s="380">
        <v>95.813004297999996</v>
      </c>
      <c r="AY18" s="380">
        <v>95.661898018000002</v>
      </c>
      <c r="AZ18" s="380">
        <v>95.622251770000005</v>
      </c>
      <c r="BA18" s="380">
        <v>95.646735898000003</v>
      </c>
      <c r="BB18" s="380">
        <v>95.894713420000002</v>
      </c>
      <c r="BC18" s="380">
        <v>95.927936036999995</v>
      </c>
      <c r="BD18" s="676">
        <v>95.905766767000003</v>
      </c>
      <c r="BE18" s="676">
        <v>95.761542929000001</v>
      </c>
      <c r="BF18" s="676">
        <v>95.678586894999995</v>
      </c>
      <c r="BG18" s="676">
        <v>95.590235984000003</v>
      </c>
      <c r="BH18" s="676">
        <v>95.358780362000005</v>
      </c>
      <c r="BI18" s="676">
        <v>95.362922075</v>
      </c>
      <c r="BJ18" s="391">
        <v>95.464950000000002</v>
      </c>
      <c r="BK18" s="391">
        <v>95.77064</v>
      </c>
      <c r="BL18" s="391">
        <v>95.989109999999997</v>
      </c>
      <c r="BM18" s="391">
        <v>96.226150000000004</v>
      </c>
      <c r="BN18" s="391">
        <v>96.495540000000005</v>
      </c>
      <c r="BO18" s="391">
        <v>96.759349999999998</v>
      </c>
      <c r="BP18" s="391">
        <v>97.031379999999999</v>
      </c>
      <c r="BQ18" s="391">
        <v>97.341040000000007</v>
      </c>
      <c r="BR18" s="391">
        <v>97.60745</v>
      </c>
      <c r="BS18" s="391">
        <v>97.860010000000003</v>
      </c>
      <c r="BT18" s="391">
        <v>98.100059999999999</v>
      </c>
      <c r="BU18" s="391">
        <v>98.323939999999993</v>
      </c>
      <c r="BV18" s="391">
        <v>98.532979999999995</v>
      </c>
    </row>
    <row r="19" spans="1:74" ht="11.05" customHeight="1" x14ac:dyDescent="0.2">
      <c r="A19" s="82" t="s">
        <v>396</v>
      </c>
      <c r="B19" s="567" t="s">
        <v>1028</v>
      </c>
      <c r="C19" s="380">
        <v>99.710214567999998</v>
      </c>
      <c r="D19" s="380">
        <v>98.130972525999994</v>
      </c>
      <c r="E19" s="380">
        <v>95.452229794000004</v>
      </c>
      <c r="F19" s="380">
        <v>87.2514228</v>
      </c>
      <c r="G19" s="380">
        <v>85.690601369999996</v>
      </c>
      <c r="H19" s="380">
        <v>86.347201932000004</v>
      </c>
      <c r="I19" s="380">
        <v>93.155870824999994</v>
      </c>
      <c r="J19" s="380">
        <v>95.296330613999999</v>
      </c>
      <c r="K19" s="380">
        <v>96.703227639000005</v>
      </c>
      <c r="L19" s="380">
        <v>96.683921798</v>
      </c>
      <c r="M19" s="380">
        <v>97.143173372999996</v>
      </c>
      <c r="N19" s="380">
        <v>97.388342260000002</v>
      </c>
      <c r="O19" s="380">
        <v>96.970535615000003</v>
      </c>
      <c r="P19" s="380">
        <v>97.124208764000002</v>
      </c>
      <c r="Q19" s="380">
        <v>97.400468860000004</v>
      </c>
      <c r="R19" s="380">
        <v>98.041662575999993</v>
      </c>
      <c r="S19" s="380">
        <v>98.381336564999998</v>
      </c>
      <c r="T19" s="380">
        <v>98.661837499000001</v>
      </c>
      <c r="U19" s="380">
        <v>98.752752153000003</v>
      </c>
      <c r="V19" s="380">
        <v>99.012716894999997</v>
      </c>
      <c r="W19" s="380">
        <v>99.311318499999999</v>
      </c>
      <c r="X19" s="380">
        <v>99.746288559000007</v>
      </c>
      <c r="Y19" s="380">
        <v>100.04886519999999</v>
      </c>
      <c r="Z19" s="380">
        <v>100.31678001</v>
      </c>
      <c r="AA19" s="380">
        <v>100.48688185</v>
      </c>
      <c r="AB19" s="380">
        <v>100.73283635999999</v>
      </c>
      <c r="AC19" s="380">
        <v>100.9914924</v>
      </c>
      <c r="AD19" s="380">
        <v>101.35464355000001</v>
      </c>
      <c r="AE19" s="380">
        <v>101.56985745999999</v>
      </c>
      <c r="AF19" s="380">
        <v>101.72892770999999</v>
      </c>
      <c r="AG19" s="380">
        <v>101.92649555</v>
      </c>
      <c r="AH19" s="380">
        <v>101.90229755</v>
      </c>
      <c r="AI19" s="380">
        <v>101.75097495</v>
      </c>
      <c r="AJ19" s="380">
        <v>101.12901952999999</v>
      </c>
      <c r="AK19" s="380">
        <v>100.98107890999999</v>
      </c>
      <c r="AL19" s="380">
        <v>100.96364487</v>
      </c>
      <c r="AM19" s="380">
        <v>101.2798365</v>
      </c>
      <c r="AN19" s="380">
        <v>101.37107629</v>
      </c>
      <c r="AO19" s="380">
        <v>101.44048332</v>
      </c>
      <c r="AP19" s="380">
        <v>101.49499281999999</v>
      </c>
      <c r="AQ19" s="380">
        <v>101.51553294999999</v>
      </c>
      <c r="AR19" s="380">
        <v>101.50903891999999</v>
      </c>
      <c r="AS19" s="380">
        <v>101.50298844</v>
      </c>
      <c r="AT19" s="380">
        <v>101.42181782</v>
      </c>
      <c r="AU19" s="380">
        <v>101.29300476</v>
      </c>
      <c r="AV19" s="380">
        <v>100.98565649</v>
      </c>
      <c r="AW19" s="380">
        <v>100.85972816</v>
      </c>
      <c r="AX19" s="380">
        <v>100.78432698</v>
      </c>
      <c r="AY19" s="380">
        <v>100.72881187999999</v>
      </c>
      <c r="AZ19" s="380">
        <v>100.77744583</v>
      </c>
      <c r="BA19" s="380">
        <v>100.89958774999999</v>
      </c>
      <c r="BB19" s="380">
        <v>101.35754401</v>
      </c>
      <c r="BC19" s="380">
        <v>101.42997209000001</v>
      </c>
      <c r="BD19" s="676">
        <v>101.37917835</v>
      </c>
      <c r="BE19" s="676">
        <v>101.05930684</v>
      </c>
      <c r="BF19" s="676">
        <v>100.87146143</v>
      </c>
      <c r="BG19" s="676">
        <v>100.66978616</v>
      </c>
      <c r="BH19" s="676">
        <v>100.24050502999999</v>
      </c>
      <c r="BI19" s="676">
        <v>100.17150207</v>
      </c>
      <c r="BJ19" s="391">
        <v>100.249</v>
      </c>
      <c r="BK19" s="391">
        <v>100.7085</v>
      </c>
      <c r="BL19" s="391">
        <v>100.9024</v>
      </c>
      <c r="BM19" s="391">
        <v>101.06610000000001</v>
      </c>
      <c r="BN19" s="391">
        <v>101.10550000000001</v>
      </c>
      <c r="BO19" s="391">
        <v>101.2795</v>
      </c>
      <c r="BP19" s="391">
        <v>101.494</v>
      </c>
      <c r="BQ19" s="391">
        <v>101.7987</v>
      </c>
      <c r="BR19" s="391">
        <v>102.05670000000001</v>
      </c>
      <c r="BS19" s="391">
        <v>102.3177</v>
      </c>
      <c r="BT19" s="391">
        <v>102.6126</v>
      </c>
      <c r="BU19" s="391">
        <v>102.8567</v>
      </c>
      <c r="BV19" s="391">
        <v>103.081</v>
      </c>
    </row>
    <row r="20" spans="1:74" ht="11.05" customHeight="1" x14ac:dyDescent="0.2">
      <c r="A20" s="82" t="s">
        <v>397</v>
      </c>
      <c r="B20" s="567" t="s">
        <v>1029</v>
      </c>
      <c r="C20" s="380">
        <v>100.48029771</v>
      </c>
      <c r="D20" s="380">
        <v>98.799546527000004</v>
      </c>
      <c r="E20" s="380">
        <v>95.916533569999999</v>
      </c>
      <c r="F20" s="380">
        <v>87.019066972000005</v>
      </c>
      <c r="G20" s="380">
        <v>85.340674359999994</v>
      </c>
      <c r="H20" s="380">
        <v>86.069163868999993</v>
      </c>
      <c r="I20" s="380">
        <v>93.459415355999994</v>
      </c>
      <c r="J20" s="380">
        <v>95.810509214999996</v>
      </c>
      <c r="K20" s="380">
        <v>97.377325303999996</v>
      </c>
      <c r="L20" s="380">
        <v>97.427839641000006</v>
      </c>
      <c r="M20" s="380">
        <v>97.975118171999995</v>
      </c>
      <c r="N20" s="380">
        <v>98.287136916999998</v>
      </c>
      <c r="O20" s="380">
        <v>97.879201949000006</v>
      </c>
      <c r="P20" s="380">
        <v>98.084221565999997</v>
      </c>
      <c r="Q20" s="380">
        <v>98.417501841000004</v>
      </c>
      <c r="R20" s="380">
        <v>99.177443625999999</v>
      </c>
      <c r="S20" s="380">
        <v>99.543444581000003</v>
      </c>
      <c r="T20" s="380">
        <v>99.813905555000005</v>
      </c>
      <c r="U20" s="380">
        <v>99.681808009999997</v>
      </c>
      <c r="V20" s="380">
        <v>99.991452929999994</v>
      </c>
      <c r="W20" s="380">
        <v>100.43582177</v>
      </c>
      <c r="X20" s="380">
        <v>101.35584375000001</v>
      </c>
      <c r="Y20" s="380">
        <v>101.81396354</v>
      </c>
      <c r="Z20" s="380">
        <v>102.15111035</v>
      </c>
      <c r="AA20" s="380">
        <v>102.19468667</v>
      </c>
      <c r="AB20" s="380">
        <v>102.41933566</v>
      </c>
      <c r="AC20" s="380">
        <v>102.65245978999999</v>
      </c>
      <c r="AD20" s="380">
        <v>102.98611748</v>
      </c>
      <c r="AE20" s="380">
        <v>103.16714813999999</v>
      </c>
      <c r="AF20" s="380">
        <v>103.28761015000001</v>
      </c>
      <c r="AG20" s="380">
        <v>103.43970817</v>
      </c>
      <c r="AH20" s="380">
        <v>103.3698794</v>
      </c>
      <c r="AI20" s="380">
        <v>103.1703285</v>
      </c>
      <c r="AJ20" s="380">
        <v>102.49052017</v>
      </c>
      <c r="AK20" s="380">
        <v>102.29442648</v>
      </c>
      <c r="AL20" s="380">
        <v>102.23151212</v>
      </c>
      <c r="AM20" s="380">
        <v>102.46084526999999</v>
      </c>
      <c r="AN20" s="380">
        <v>102.54498848</v>
      </c>
      <c r="AO20" s="380">
        <v>102.6430099</v>
      </c>
      <c r="AP20" s="380">
        <v>102.80881384</v>
      </c>
      <c r="AQ20" s="380">
        <v>102.89416348</v>
      </c>
      <c r="AR20" s="380">
        <v>102.95296311</v>
      </c>
      <c r="AS20" s="380">
        <v>102.98759076</v>
      </c>
      <c r="AT20" s="380">
        <v>102.99150684999999</v>
      </c>
      <c r="AU20" s="380">
        <v>102.96708941</v>
      </c>
      <c r="AV20" s="380">
        <v>102.87049957000001</v>
      </c>
      <c r="AW20" s="380">
        <v>102.82229421</v>
      </c>
      <c r="AX20" s="380">
        <v>102.77863447999999</v>
      </c>
      <c r="AY20" s="380">
        <v>102.62928757</v>
      </c>
      <c r="AZ20" s="380">
        <v>102.67739367999999</v>
      </c>
      <c r="BA20" s="380">
        <v>102.81272001000001</v>
      </c>
      <c r="BB20" s="380">
        <v>103.26741319999999</v>
      </c>
      <c r="BC20" s="380">
        <v>103.40307</v>
      </c>
      <c r="BD20" s="676">
        <v>103.45183704999999</v>
      </c>
      <c r="BE20" s="676">
        <v>103.3278097</v>
      </c>
      <c r="BF20" s="676">
        <v>103.26722572</v>
      </c>
      <c r="BG20" s="676">
        <v>103.18418047</v>
      </c>
      <c r="BH20" s="676">
        <v>102.93464278</v>
      </c>
      <c r="BI20" s="676">
        <v>102.91469836</v>
      </c>
      <c r="BJ20" s="391">
        <v>102.9803</v>
      </c>
      <c r="BK20" s="391">
        <v>103.2209</v>
      </c>
      <c r="BL20" s="391">
        <v>103.39060000000001</v>
      </c>
      <c r="BM20" s="391">
        <v>103.5787</v>
      </c>
      <c r="BN20" s="391">
        <v>103.77070000000001</v>
      </c>
      <c r="BO20" s="391">
        <v>104.0068</v>
      </c>
      <c r="BP20" s="391">
        <v>104.2722</v>
      </c>
      <c r="BQ20" s="391">
        <v>104.5909</v>
      </c>
      <c r="BR20" s="391">
        <v>104.8973</v>
      </c>
      <c r="BS20" s="391">
        <v>105.2152</v>
      </c>
      <c r="BT20" s="391">
        <v>105.59910000000001</v>
      </c>
      <c r="BU20" s="391">
        <v>105.89919999999999</v>
      </c>
      <c r="BV20" s="391">
        <v>106.1699</v>
      </c>
    </row>
    <row r="21" spans="1:74" ht="11.05" customHeight="1" x14ac:dyDescent="0.2">
      <c r="A21" s="82" t="s">
        <v>398</v>
      </c>
      <c r="B21" s="567" t="s">
        <v>1030</v>
      </c>
      <c r="C21" s="380">
        <v>99.113923943000003</v>
      </c>
      <c r="D21" s="380">
        <v>97.058781838000002</v>
      </c>
      <c r="E21" s="380">
        <v>93.340625299999999</v>
      </c>
      <c r="F21" s="380">
        <v>81.368134182000006</v>
      </c>
      <c r="G21" s="380">
        <v>79.267438893000005</v>
      </c>
      <c r="H21" s="380">
        <v>80.447219285000003</v>
      </c>
      <c r="I21" s="380">
        <v>90.853242406999996</v>
      </c>
      <c r="J21" s="380">
        <v>94.134648870999996</v>
      </c>
      <c r="K21" s="380">
        <v>96.237205728000006</v>
      </c>
      <c r="L21" s="380">
        <v>95.991563986000003</v>
      </c>
      <c r="M21" s="380">
        <v>96.613433370999999</v>
      </c>
      <c r="N21" s="380">
        <v>96.933464892000003</v>
      </c>
      <c r="O21" s="380">
        <v>96.407056452999996</v>
      </c>
      <c r="P21" s="380">
        <v>96.531863818000005</v>
      </c>
      <c r="Q21" s="380">
        <v>96.763284892000001</v>
      </c>
      <c r="R21" s="380">
        <v>97.310979168000003</v>
      </c>
      <c r="S21" s="380">
        <v>97.598383040000002</v>
      </c>
      <c r="T21" s="380">
        <v>97.835155999999998</v>
      </c>
      <c r="U21" s="380">
        <v>97.844605931999993</v>
      </c>
      <c r="V21" s="380">
        <v>98.112636158000001</v>
      </c>
      <c r="W21" s="380">
        <v>98.462554561000005</v>
      </c>
      <c r="X21" s="380">
        <v>99.092512279999994</v>
      </c>
      <c r="Y21" s="380">
        <v>99.457593681999995</v>
      </c>
      <c r="Z21" s="380">
        <v>99.755949907000002</v>
      </c>
      <c r="AA21" s="380">
        <v>99.866015410000003</v>
      </c>
      <c r="AB21" s="380">
        <v>100.12209544</v>
      </c>
      <c r="AC21" s="380">
        <v>100.40262445</v>
      </c>
      <c r="AD21" s="380">
        <v>100.84589404</v>
      </c>
      <c r="AE21" s="380">
        <v>101.0716023</v>
      </c>
      <c r="AF21" s="380">
        <v>101.21804084</v>
      </c>
      <c r="AG21" s="380">
        <v>101.36694356</v>
      </c>
      <c r="AH21" s="380">
        <v>101.29354222000001</v>
      </c>
      <c r="AI21" s="380">
        <v>101.07957072000001</v>
      </c>
      <c r="AJ21" s="380">
        <v>100.37472175000001</v>
      </c>
      <c r="AK21" s="380">
        <v>100.14234043</v>
      </c>
      <c r="AL21" s="380">
        <v>100.03211945</v>
      </c>
      <c r="AM21" s="380">
        <v>100.20268239000001</v>
      </c>
      <c r="AN21" s="380">
        <v>100.21781437999999</v>
      </c>
      <c r="AO21" s="380">
        <v>100.23613899</v>
      </c>
      <c r="AP21" s="380">
        <v>100.30118147</v>
      </c>
      <c r="AQ21" s="380">
        <v>100.29324744</v>
      </c>
      <c r="AR21" s="380">
        <v>100.25586212</v>
      </c>
      <c r="AS21" s="380">
        <v>100.17425492</v>
      </c>
      <c r="AT21" s="380">
        <v>100.08904498</v>
      </c>
      <c r="AU21" s="380">
        <v>99.985461697000005</v>
      </c>
      <c r="AV21" s="380">
        <v>99.786779390999996</v>
      </c>
      <c r="AW21" s="380">
        <v>99.703993699999998</v>
      </c>
      <c r="AX21" s="380">
        <v>99.660378934999997</v>
      </c>
      <c r="AY21" s="380">
        <v>99.639595427000003</v>
      </c>
      <c r="AZ21" s="380">
        <v>99.686577267999994</v>
      </c>
      <c r="BA21" s="380">
        <v>99.784984788000003</v>
      </c>
      <c r="BB21" s="380">
        <v>100.04515588</v>
      </c>
      <c r="BC21" s="380">
        <v>100.16366134</v>
      </c>
      <c r="BD21" s="676">
        <v>100.25083906</v>
      </c>
      <c r="BE21" s="676">
        <v>100.33038707999999</v>
      </c>
      <c r="BF21" s="676">
        <v>100.33713581000001</v>
      </c>
      <c r="BG21" s="676">
        <v>100.29478327</v>
      </c>
      <c r="BH21" s="676">
        <v>100.01170891</v>
      </c>
      <c r="BI21" s="676">
        <v>100.01486926</v>
      </c>
      <c r="BJ21" s="391">
        <v>100.1126</v>
      </c>
      <c r="BK21" s="391">
        <v>100.4006</v>
      </c>
      <c r="BL21" s="391">
        <v>100.6159</v>
      </c>
      <c r="BM21" s="391">
        <v>100.85420000000001</v>
      </c>
      <c r="BN21" s="391">
        <v>101.1242</v>
      </c>
      <c r="BO21" s="391">
        <v>101.402</v>
      </c>
      <c r="BP21" s="391">
        <v>101.69629999999999</v>
      </c>
      <c r="BQ21" s="391">
        <v>102.0412</v>
      </c>
      <c r="BR21" s="391">
        <v>102.3429</v>
      </c>
      <c r="BS21" s="391">
        <v>102.6354</v>
      </c>
      <c r="BT21" s="391">
        <v>102.9246</v>
      </c>
      <c r="BU21" s="391">
        <v>103.19450000000001</v>
      </c>
      <c r="BV21" s="391">
        <v>103.45099999999999</v>
      </c>
    </row>
    <row r="22" spans="1:74" ht="11.05" customHeight="1" x14ac:dyDescent="0.2">
      <c r="A22" s="82" t="s">
        <v>399</v>
      </c>
      <c r="B22" s="567" t="s">
        <v>1031</v>
      </c>
      <c r="C22" s="380">
        <v>101.98182294999999</v>
      </c>
      <c r="D22" s="380">
        <v>100.48727137</v>
      </c>
      <c r="E22" s="380">
        <v>97.916726765000007</v>
      </c>
      <c r="F22" s="380">
        <v>90.207103305999993</v>
      </c>
      <c r="G22" s="380">
        <v>88.531887034999997</v>
      </c>
      <c r="H22" s="380">
        <v>88.827992119000001</v>
      </c>
      <c r="I22" s="380">
        <v>94.483122804000004</v>
      </c>
      <c r="J22" s="380">
        <v>96.181092410999995</v>
      </c>
      <c r="K22" s="380">
        <v>97.309605188000006</v>
      </c>
      <c r="L22" s="380">
        <v>97.385892307000006</v>
      </c>
      <c r="M22" s="380">
        <v>97.737568042999996</v>
      </c>
      <c r="N22" s="380">
        <v>97.881863566999996</v>
      </c>
      <c r="O22" s="380">
        <v>97.274046333000001</v>
      </c>
      <c r="P22" s="380">
        <v>97.412130847</v>
      </c>
      <c r="Q22" s="380">
        <v>97.751384560000005</v>
      </c>
      <c r="R22" s="380">
        <v>98.712764421000003</v>
      </c>
      <c r="S22" s="380">
        <v>99.138638823999997</v>
      </c>
      <c r="T22" s="380">
        <v>99.449964715999997</v>
      </c>
      <c r="U22" s="380">
        <v>99.317602566000005</v>
      </c>
      <c r="V22" s="380">
        <v>99.646686086000003</v>
      </c>
      <c r="W22" s="380">
        <v>100.10807574</v>
      </c>
      <c r="X22" s="380">
        <v>101.01659991</v>
      </c>
      <c r="Y22" s="380">
        <v>101.50648056</v>
      </c>
      <c r="Z22" s="380">
        <v>101.89254606999999</v>
      </c>
      <c r="AA22" s="380">
        <v>101.96950171</v>
      </c>
      <c r="AB22" s="380">
        <v>102.30190798</v>
      </c>
      <c r="AC22" s="380">
        <v>102.68447015</v>
      </c>
      <c r="AD22" s="380">
        <v>103.25829441</v>
      </c>
      <c r="AE22" s="380">
        <v>103.63533873999999</v>
      </c>
      <c r="AF22" s="380">
        <v>103.95670933</v>
      </c>
      <c r="AG22" s="380">
        <v>104.34534395</v>
      </c>
      <c r="AH22" s="380">
        <v>104.46316373000001</v>
      </c>
      <c r="AI22" s="380">
        <v>104.43310644</v>
      </c>
      <c r="AJ22" s="380">
        <v>103.89270681000001</v>
      </c>
      <c r="AK22" s="380">
        <v>103.83874435</v>
      </c>
      <c r="AL22" s="380">
        <v>103.90875378</v>
      </c>
      <c r="AM22" s="380">
        <v>104.24727296</v>
      </c>
      <c r="AN22" s="380">
        <v>104.45682277</v>
      </c>
      <c r="AO22" s="380">
        <v>104.68194108</v>
      </c>
      <c r="AP22" s="380">
        <v>105.00971783999999</v>
      </c>
      <c r="AQ22" s="380">
        <v>105.20065563999999</v>
      </c>
      <c r="AR22" s="380">
        <v>105.34184446</v>
      </c>
      <c r="AS22" s="380">
        <v>105.47223492000001</v>
      </c>
      <c r="AT22" s="380">
        <v>105.48471281</v>
      </c>
      <c r="AU22" s="380">
        <v>105.41822874</v>
      </c>
      <c r="AV22" s="380">
        <v>105.07601983000001</v>
      </c>
      <c r="AW22" s="380">
        <v>104.99918403</v>
      </c>
      <c r="AX22" s="380">
        <v>104.99095844</v>
      </c>
      <c r="AY22" s="380">
        <v>105.0144542</v>
      </c>
      <c r="AZ22" s="380">
        <v>105.17111568999999</v>
      </c>
      <c r="BA22" s="380">
        <v>105.42405404</v>
      </c>
      <c r="BB22" s="380">
        <v>105.98914053</v>
      </c>
      <c r="BC22" s="380">
        <v>106.27272914</v>
      </c>
      <c r="BD22" s="676">
        <v>106.49069115</v>
      </c>
      <c r="BE22" s="676">
        <v>106.6510172</v>
      </c>
      <c r="BF22" s="676">
        <v>106.73173303999999</v>
      </c>
      <c r="BG22" s="676">
        <v>106.7408293</v>
      </c>
      <c r="BH22" s="676">
        <v>106.47113895</v>
      </c>
      <c r="BI22" s="676">
        <v>106.49237133</v>
      </c>
      <c r="BJ22" s="391">
        <v>106.59739999999999</v>
      </c>
      <c r="BK22" s="391">
        <v>106.8994</v>
      </c>
      <c r="BL22" s="391">
        <v>107.0869</v>
      </c>
      <c r="BM22" s="391">
        <v>107.2732</v>
      </c>
      <c r="BN22" s="391">
        <v>107.4141</v>
      </c>
      <c r="BO22" s="391">
        <v>107.6309</v>
      </c>
      <c r="BP22" s="391">
        <v>107.8796</v>
      </c>
      <c r="BQ22" s="391">
        <v>108.18810000000001</v>
      </c>
      <c r="BR22" s="391">
        <v>108.47929999999999</v>
      </c>
      <c r="BS22" s="391">
        <v>108.7814</v>
      </c>
      <c r="BT22" s="391">
        <v>109.1451</v>
      </c>
      <c r="BU22" s="391">
        <v>109.4307</v>
      </c>
      <c r="BV22" s="391">
        <v>109.6889</v>
      </c>
    </row>
    <row r="23" spans="1:74" ht="11.05" customHeight="1" x14ac:dyDescent="0.2">
      <c r="A23" s="82" t="s">
        <v>400</v>
      </c>
      <c r="B23" s="567" t="s">
        <v>1032</v>
      </c>
      <c r="C23" s="380">
        <v>104.3515853</v>
      </c>
      <c r="D23" s="380">
        <v>103.03199333000001</v>
      </c>
      <c r="E23" s="380">
        <v>100.71746254999999</v>
      </c>
      <c r="F23" s="380">
        <v>93.283568904000006</v>
      </c>
      <c r="G23" s="380">
        <v>92.072478521999997</v>
      </c>
      <c r="H23" s="380">
        <v>92.959767357999993</v>
      </c>
      <c r="I23" s="380">
        <v>99.642999171</v>
      </c>
      <c r="J23" s="380">
        <v>101.95387363</v>
      </c>
      <c r="K23" s="380">
        <v>103.58995448</v>
      </c>
      <c r="L23" s="380">
        <v>103.93627746999999</v>
      </c>
      <c r="M23" s="380">
        <v>104.68399433</v>
      </c>
      <c r="N23" s="380">
        <v>105.21814079000001</v>
      </c>
      <c r="O23" s="380">
        <v>105.04170624</v>
      </c>
      <c r="P23" s="380">
        <v>105.52146985</v>
      </c>
      <c r="Q23" s="380">
        <v>106.16042100999999</v>
      </c>
      <c r="R23" s="380">
        <v>107.39420653000001</v>
      </c>
      <c r="S23" s="380">
        <v>108.02479768000001</v>
      </c>
      <c r="T23" s="380">
        <v>108.48784128</v>
      </c>
      <c r="U23" s="380">
        <v>108.42214414999999</v>
      </c>
      <c r="V23" s="380">
        <v>108.82098750999999</v>
      </c>
      <c r="W23" s="380">
        <v>109.3231782</v>
      </c>
      <c r="X23" s="380">
        <v>110.21604316</v>
      </c>
      <c r="Y23" s="380">
        <v>110.7094333</v>
      </c>
      <c r="Z23" s="380">
        <v>111.09067557</v>
      </c>
      <c r="AA23" s="380">
        <v>111.22810286000001</v>
      </c>
      <c r="AB23" s="380">
        <v>111.48379970000001</v>
      </c>
      <c r="AC23" s="380">
        <v>111.72609898</v>
      </c>
      <c r="AD23" s="380">
        <v>111.96389911999999</v>
      </c>
      <c r="AE23" s="380">
        <v>112.17272948999999</v>
      </c>
      <c r="AF23" s="380">
        <v>112.36148849</v>
      </c>
      <c r="AG23" s="380">
        <v>112.78483174</v>
      </c>
      <c r="AH23" s="380">
        <v>112.7424563</v>
      </c>
      <c r="AI23" s="380">
        <v>112.48901778</v>
      </c>
      <c r="AJ23" s="380">
        <v>111.56274148</v>
      </c>
      <c r="AK23" s="380">
        <v>111.23350782999999</v>
      </c>
      <c r="AL23" s="380">
        <v>111.03954213999999</v>
      </c>
      <c r="AM23" s="380">
        <v>111.12575971</v>
      </c>
      <c r="AN23" s="380">
        <v>111.09364345</v>
      </c>
      <c r="AO23" s="380">
        <v>111.08810868</v>
      </c>
      <c r="AP23" s="380">
        <v>111.15604666</v>
      </c>
      <c r="AQ23" s="380">
        <v>111.16850641000001</v>
      </c>
      <c r="AR23" s="380">
        <v>111.17237919999999</v>
      </c>
      <c r="AS23" s="380">
        <v>111.18358716</v>
      </c>
      <c r="AT23" s="380">
        <v>111.15834443999999</v>
      </c>
      <c r="AU23" s="380">
        <v>111.11257315</v>
      </c>
      <c r="AV23" s="380">
        <v>110.9369181</v>
      </c>
      <c r="AW23" s="380">
        <v>110.9321061</v>
      </c>
      <c r="AX23" s="380">
        <v>110.98878196</v>
      </c>
      <c r="AY23" s="380">
        <v>111.11072656</v>
      </c>
      <c r="AZ23" s="380">
        <v>111.28754245</v>
      </c>
      <c r="BA23" s="380">
        <v>111.52301052999999</v>
      </c>
      <c r="BB23" s="380">
        <v>112.02422668</v>
      </c>
      <c r="BC23" s="380">
        <v>112.22167721</v>
      </c>
      <c r="BD23" s="676">
        <v>112.32245802</v>
      </c>
      <c r="BE23" s="676">
        <v>112.22267067999999</v>
      </c>
      <c r="BF23" s="676">
        <v>112.20803583</v>
      </c>
      <c r="BG23" s="676">
        <v>112.17465507</v>
      </c>
      <c r="BH23" s="676">
        <v>112.01325088</v>
      </c>
      <c r="BI23" s="676">
        <v>112.02433642</v>
      </c>
      <c r="BJ23" s="391">
        <v>112.0986</v>
      </c>
      <c r="BK23" s="391">
        <v>112.27330000000001</v>
      </c>
      <c r="BL23" s="391">
        <v>112.4462</v>
      </c>
      <c r="BM23" s="391">
        <v>112.6544</v>
      </c>
      <c r="BN23" s="391">
        <v>112.90049999999999</v>
      </c>
      <c r="BO23" s="391">
        <v>113.17749999999999</v>
      </c>
      <c r="BP23" s="391">
        <v>113.48779999999999</v>
      </c>
      <c r="BQ23" s="391">
        <v>113.8715</v>
      </c>
      <c r="BR23" s="391">
        <v>114.2186</v>
      </c>
      <c r="BS23" s="391">
        <v>114.5692</v>
      </c>
      <c r="BT23" s="391">
        <v>114.96420000000001</v>
      </c>
      <c r="BU23" s="391">
        <v>115.2908</v>
      </c>
      <c r="BV23" s="391">
        <v>115.59010000000001</v>
      </c>
    </row>
    <row r="24" spans="1:74" ht="11.05" customHeight="1" x14ac:dyDescent="0.2">
      <c r="A24" s="82" t="s">
        <v>401</v>
      </c>
      <c r="B24" s="567" t="s">
        <v>1035</v>
      </c>
      <c r="C24" s="380">
        <v>98.422226179999996</v>
      </c>
      <c r="D24" s="380">
        <v>96.795342312000002</v>
      </c>
      <c r="E24" s="380">
        <v>93.982721576000003</v>
      </c>
      <c r="F24" s="380">
        <v>85.507357893999995</v>
      </c>
      <c r="G24" s="380">
        <v>83.681017980999997</v>
      </c>
      <c r="H24" s="380">
        <v>84.026695759999996</v>
      </c>
      <c r="I24" s="380">
        <v>90.325055750999994</v>
      </c>
      <c r="J24" s="380">
        <v>92.179270521999996</v>
      </c>
      <c r="K24" s="380">
        <v>93.370004594999997</v>
      </c>
      <c r="L24" s="380">
        <v>93.314891618000004</v>
      </c>
      <c r="M24" s="380">
        <v>93.615439058000007</v>
      </c>
      <c r="N24" s="380">
        <v>93.689280562999997</v>
      </c>
      <c r="O24" s="380">
        <v>92.896136734999999</v>
      </c>
      <c r="P24" s="380">
        <v>92.996775920999994</v>
      </c>
      <c r="Q24" s="380">
        <v>93.350918722000003</v>
      </c>
      <c r="R24" s="380">
        <v>94.525891689000005</v>
      </c>
      <c r="S24" s="380">
        <v>94.961546804999998</v>
      </c>
      <c r="T24" s="380">
        <v>95.225210621000002</v>
      </c>
      <c r="U24" s="380">
        <v>94.872203413999998</v>
      </c>
      <c r="V24" s="380">
        <v>95.125394424999996</v>
      </c>
      <c r="W24" s="380">
        <v>95.540103930000001</v>
      </c>
      <c r="X24" s="380">
        <v>96.472481462999994</v>
      </c>
      <c r="Y24" s="380">
        <v>96.943115805000005</v>
      </c>
      <c r="Z24" s="380">
        <v>97.308156491999995</v>
      </c>
      <c r="AA24" s="380">
        <v>97.451265061000001</v>
      </c>
      <c r="AB24" s="380">
        <v>97.692372280000001</v>
      </c>
      <c r="AC24" s="380">
        <v>97.915139687999996</v>
      </c>
      <c r="AD24" s="380">
        <v>98.157300414000005</v>
      </c>
      <c r="AE24" s="380">
        <v>98.315088353999997</v>
      </c>
      <c r="AF24" s="380">
        <v>98.426236638000006</v>
      </c>
      <c r="AG24" s="380">
        <v>98.641531155999999</v>
      </c>
      <c r="AH24" s="380">
        <v>98.546310707000004</v>
      </c>
      <c r="AI24" s="380">
        <v>98.291361183999996</v>
      </c>
      <c r="AJ24" s="380">
        <v>97.503144884999998</v>
      </c>
      <c r="AK24" s="380">
        <v>97.208890487000005</v>
      </c>
      <c r="AL24" s="380">
        <v>97.035060289</v>
      </c>
      <c r="AM24" s="380">
        <v>97.173711936000004</v>
      </c>
      <c r="AN24" s="380">
        <v>97.096686906000002</v>
      </c>
      <c r="AO24" s="380">
        <v>96.996042845000005</v>
      </c>
      <c r="AP24" s="380">
        <v>96.864446494000006</v>
      </c>
      <c r="AQ24" s="380">
        <v>96.722064312000001</v>
      </c>
      <c r="AR24" s="380">
        <v>96.561563042000003</v>
      </c>
      <c r="AS24" s="380">
        <v>96.267437039000001</v>
      </c>
      <c r="AT24" s="380">
        <v>96.157326826000002</v>
      </c>
      <c r="AU24" s="380">
        <v>96.115726757999994</v>
      </c>
      <c r="AV24" s="380">
        <v>96.353638305999993</v>
      </c>
      <c r="AW24" s="380">
        <v>96.290807423999993</v>
      </c>
      <c r="AX24" s="380">
        <v>96.138235581999993</v>
      </c>
      <c r="AY24" s="380">
        <v>95.732497631000001</v>
      </c>
      <c r="AZ24" s="380">
        <v>95.523012733000002</v>
      </c>
      <c r="BA24" s="380">
        <v>95.346355736999996</v>
      </c>
      <c r="BB24" s="380">
        <v>95.266890544000006</v>
      </c>
      <c r="BC24" s="380">
        <v>95.107616429999993</v>
      </c>
      <c r="BD24" s="676">
        <v>94.932897294</v>
      </c>
      <c r="BE24" s="676">
        <v>94.787311080999999</v>
      </c>
      <c r="BF24" s="676">
        <v>94.548268444000001</v>
      </c>
      <c r="BG24" s="676">
        <v>94.260347327999995</v>
      </c>
      <c r="BH24" s="676">
        <v>93.599993443000002</v>
      </c>
      <c r="BI24" s="676">
        <v>93.456981085999999</v>
      </c>
      <c r="BJ24" s="391">
        <v>93.507760000000005</v>
      </c>
      <c r="BK24" s="391">
        <v>94.077590000000001</v>
      </c>
      <c r="BL24" s="391">
        <v>94.271990000000002</v>
      </c>
      <c r="BM24" s="391">
        <v>94.416210000000007</v>
      </c>
      <c r="BN24" s="391">
        <v>94.400999999999996</v>
      </c>
      <c r="BO24" s="391">
        <v>94.526830000000004</v>
      </c>
      <c r="BP24" s="391">
        <v>94.684449999999998</v>
      </c>
      <c r="BQ24" s="391">
        <v>94.886080000000007</v>
      </c>
      <c r="BR24" s="391">
        <v>95.098079999999996</v>
      </c>
      <c r="BS24" s="391">
        <v>95.332689999999999</v>
      </c>
      <c r="BT24" s="391">
        <v>95.641360000000006</v>
      </c>
      <c r="BU24" s="391">
        <v>95.882599999999996</v>
      </c>
      <c r="BV24" s="391">
        <v>96.107849999999999</v>
      </c>
    </row>
    <row r="25" spans="1:74" ht="11.05" customHeight="1" x14ac:dyDescent="0.2">
      <c r="A25" s="82"/>
      <c r="B25" s="92" t="s">
        <v>1437</v>
      </c>
      <c r="C25" s="558"/>
      <c r="D25" s="558"/>
      <c r="E25" s="558"/>
      <c r="F25" s="558"/>
      <c r="G25" s="558"/>
      <c r="H25" s="558"/>
      <c r="I25" s="558"/>
      <c r="J25" s="558"/>
      <c r="K25" s="558"/>
      <c r="L25" s="558"/>
      <c r="M25" s="558"/>
      <c r="N25" s="558"/>
      <c r="O25" s="558"/>
      <c r="P25" s="558"/>
      <c r="Q25" s="558"/>
      <c r="R25" s="558"/>
      <c r="S25" s="558"/>
      <c r="T25" s="558"/>
      <c r="U25" s="558"/>
      <c r="V25" s="558"/>
      <c r="W25" s="558"/>
      <c r="X25" s="558"/>
      <c r="Y25" s="558"/>
      <c r="Z25" s="558"/>
      <c r="AA25" s="558"/>
      <c r="AB25" s="558"/>
      <c r="AC25" s="558"/>
      <c r="AD25" s="558"/>
      <c r="AE25" s="558"/>
      <c r="AF25" s="558"/>
      <c r="AG25" s="558"/>
      <c r="AH25" s="558"/>
      <c r="AI25" s="558"/>
      <c r="AJ25" s="558"/>
      <c r="AK25" s="558"/>
      <c r="AL25" s="558"/>
      <c r="AM25" s="558"/>
      <c r="AN25" s="558"/>
      <c r="AO25" s="558"/>
      <c r="AP25" s="558"/>
      <c r="AQ25" s="558"/>
      <c r="AR25" s="558"/>
      <c r="AS25" s="558"/>
      <c r="AT25" s="558"/>
      <c r="AU25" s="558"/>
      <c r="AV25" s="558"/>
      <c r="AW25" s="558"/>
      <c r="AX25" s="558"/>
      <c r="AY25" s="558"/>
      <c r="AZ25" s="558"/>
      <c r="BA25" s="558"/>
      <c r="BB25" s="558"/>
      <c r="BC25" s="558"/>
      <c r="BD25" s="819"/>
      <c r="BE25" s="819"/>
      <c r="BF25" s="819"/>
      <c r="BG25" s="819"/>
      <c r="BH25" s="819"/>
      <c r="BI25" s="819"/>
      <c r="BJ25" s="564"/>
      <c r="BK25" s="564"/>
      <c r="BL25" s="564"/>
      <c r="BM25" s="564"/>
      <c r="BN25" s="564"/>
      <c r="BO25" s="564"/>
      <c r="BP25" s="564"/>
      <c r="BQ25" s="564"/>
      <c r="BR25" s="564"/>
      <c r="BS25" s="564"/>
      <c r="BT25" s="564"/>
      <c r="BU25" s="564"/>
      <c r="BV25" s="564"/>
    </row>
    <row r="26" spans="1:74" ht="11.05" customHeight="1" x14ac:dyDescent="0.2">
      <c r="A26" s="82" t="s">
        <v>402</v>
      </c>
      <c r="B26" s="567" t="s">
        <v>1025</v>
      </c>
      <c r="C26" s="384">
        <v>930.89521458000002</v>
      </c>
      <c r="D26" s="384">
        <v>937.90080665999994</v>
      </c>
      <c r="E26" s="384">
        <v>952.76501374999998</v>
      </c>
      <c r="F26" s="384">
        <v>1000.44506</v>
      </c>
      <c r="G26" s="384">
        <v>1012.308579</v>
      </c>
      <c r="H26" s="384">
        <v>1013.3127949</v>
      </c>
      <c r="I26" s="384">
        <v>984.06448015000001</v>
      </c>
      <c r="J26" s="384">
        <v>977.89501055999995</v>
      </c>
      <c r="K26" s="384">
        <v>975.41115853999997</v>
      </c>
      <c r="L26" s="384">
        <v>967.78013609000004</v>
      </c>
      <c r="M26" s="384">
        <v>979.29211025999996</v>
      </c>
      <c r="N26" s="384">
        <v>1001.114293</v>
      </c>
      <c r="O26" s="384">
        <v>1067.9652192999999</v>
      </c>
      <c r="P26" s="384">
        <v>1084.3689181</v>
      </c>
      <c r="Q26" s="384">
        <v>1085.0439243000001</v>
      </c>
      <c r="R26" s="384">
        <v>1043.9922038</v>
      </c>
      <c r="S26" s="384">
        <v>1032.7083502999999</v>
      </c>
      <c r="T26" s="384">
        <v>1025.1943299</v>
      </c>
      <c r="U26" s="384">
        <v>1027.7049887000001</v>
      </c>
      <c r="V26" s="384">
        <v>1023.0394994</v>
      </c>
      <c r="W26" s="384">
        <v>1017.4527083</v>
      </c>
      <c r="X26" s="384">
        <v>1009.9873376</v>
      </c>
      <c r="Y26" s="384">
        <v>1003.2759012</v>
      </c>
      <c r="Z26" s="384">
        <v>996.36112146000005</v>
      </c>
      <c r="AA26" s="384">
        <v>988.23478289000002</v>
      </c>
      <c r="AB26" s="384">
        <v>981.66947775000006</v>
      </c>
      <c r="AC26" s="384">
        <v>975.65699067000003</v>
      </c>
      <c r="AD26" s="384">
        <v>968.47437237999998</v>
      </c>
      <c r="AE26" s="384">
        <v>964.85973343000001</v>
      </c>
      <c r="AF26" s="384">
        <v>963.09012452000002</v>
      </c>
      <c r="AG26" s="384">
        <v>963.84827543999995</v>
      </c>
      <c r="AH26" s="384">
        <v>965.25667928999997</v>
      </c>
      <c r="AI26" s="384">
        <v>967.99806584999999</v>
      </c>
      <c r="AJ26" s="384">
        <v>976.24338608999994</v>
      </c>
      <c r="AK26" s="384">
        <v>978.52252483999996</v>
      </c>
      <c r="AL26" s="384">
        <v>979.00643307999997</v>
      </c>
      <c r="AM26" s="384">
        <v>973.51358511000001</v>
      </c>
      <c r="AN26" s="384">
        <v>973.54317659000003</v>
      </c>
      <c r="AO26" s="384">
        <v>974.91368183999998</v>
      </c>
      <c r="AP26" s="384">
        <v>980.04160468999999</v>
      </c>
      <c r="AQ26" s="384">
        <v>982.28155958000002</v>
      </c>
      <c r="AR26" s="384">
        <v>984.05005036</v>
      </c>
      <c r="AS26" s="384">
        <v>983.79559308</v>
      </c>
      <c r="AT26" s="384">
        <v>985.78476856999998</v>
      </c>
      <c r="AU26" s="384">
        <v>988.46609289000003</v>
      </c>
      <c r="AV26" s="384">
        <v>991.26319874000001</v>
      </c>
      <c r="AW26" s="384">
        <v>995.76109622000001</v>
      </c>
      <c r="AX26" s="384">
        <v>1001.383418</v>
      </c>
      <c r="AY26" s="384">
        <v>1012.0816659</v>
      </c>
      <c r="AZ26" s="384">
        <v>1016.98921</v>
      </c>
      <c r="BA26" s="384">
        <v>1020.057552</v>
      </c>
      <c r="BB26" s="384">
        <v>1018.7925113</v>
      </c>
      <c r="BC26" s="384">
        <v>1020.0530847</v>
      </c>
      <c r="BD26" s="680">
        <v>1021.3450915</v>
      </c>
      <c r="BE26" s="680">
        <v>1022.3341032</v>
      </c>
      <c r="BF26" s="680">
        <v>1023.9397983</v>
      </c>
      <c r="BG26" s="680">
        <v>1025.8277482000001</v>
      </c>
      <c r="BH26" s="680">
        <v>1028.2801864</v>
      </c>
      <c r="BI26" s="680">
        <v>1030.5209709999999</v>
      </c>
      <c r="BJ26" s="395">
        <v>1032.8320000000001</v>
      </c>
      <c r="BK26" s="395">
        <v>1035.1780000000001</v>
      </c>
      <c r="BL26" s="395">
        <v>1037.6579999999999</v>
      </c>
      <c r="BM26" s="395">
        <v>1040.2349999999999</v>
      </c>
      <c r="BN26" s="395">
        <v>1043.1759999999999</v>
      </c>
      <c r="BO26" s="395">
        <v>1045.751</v>
      </c>
      <c r="BP26" s="395">
        <v>1048.2260000000001</v>
      </c>
      <c r="BQ26" s="395">
        <v>1050.4670000000001</v>
      </c>
      <c r="BR26" s="395">
        <v>1052.8420000000001</v>
      </c>
      <c r="BS26" s="395">
        <v>1055.2170000000001</v>
      </c>
      <c r="BT26" s="395">
        <v>1057.2750000000001</v>
      </c>
      <c r="BU26" s="395">
        <v>1059.8889999999999</v>
      </c>
      <c r="BV26" s="395">
        <v>1062.741</v>
      </c>
    </row>
    <row r="27" spans="1:74" ht="11.05" customHeight="1" x14ac:dyDescent="0.2">
      <c r="A27" s="82" t="s">
        <v>403</v>
      </c>
      <c r="B27" s="567" t="s">
        <v>1026</v>
      </c>
      <c r="C27" s="384">
        <v>2428.944947</v>
      </c>
      <c r="D27" s="384">
        <v>2451.0079993999998</v>
      </c>
      <c r="E27" s="384">
        <v>2492.9525936</v>
      </c>
      <c r="F27" s="384">
        <v>2615.2545289999998</v>
      </c>
      <c r="G27" s="384">
        <v>2651.6053572000001</v>
      </c>
      <c r="H27" s="384">
        <v>2662.4808776999998</v>
      </c>
      <c r="I27" s="384">
        <v>2617.3634197000001</v>
      </c>
      <c r="J27" s="384">
        <v>2600.1765776000002</v>
      </c>
      <c r="K27" s="384">
        <v>2580.4026807999999</v>
      </c>
      <c r="L27" s="384">
        <v>2505.9347176000001</v>
      </c>
      <c r="M27" s="384">
        <v>2520.0669698000002</v>
      </c>
      <c r="N27" s="384">
        <v>2570.6924259000002</v>
      </c>
      <c r="O27" s="384">
        <v>2770.3422417000002</v>
      </c>
      <c r="P27" s="384">
        <v>2809.5557385000002</v>
      </c>
      <c r="Q27" s="384">
        <v>2800.8640722</v>
      </c>
      <c r="R27" s="384">
        <v>2659.0234307999999</v>
      </c>
      <c r="S27" s="384">
        <v>2618.4542972999998</v>
      </c>
      <c r="T27" s="384">
        <v>2593.9128598000002</v>
      </c>
      <c r="U27" s="384">
        <v>2606.5557008999999</v>
      </c>
      <c r="V27" s="384">
        <v>2598.2022181000002</v>
      </c>
      <c r="W27" s="384">
        <v>2590.0089941000001</v>
      </c>
      <c r="X27" s="384">
        <v>2582.7583657999999</v>
      </c>
      <c r="Y27" s="384">
        <v>2574.2989068000002</v>
      </c>
      <c r="Z27" s="384">
        <v>2565.4129541000002</v>
      </c>
      <c r="AA27" s="384">
        <v>2552.7302897999998</v>
      </c>
      <c r="AB27" s="384">
        <v>2545.5190127000001</v>
      </c>
      <c r="AC27" s="384">
        <v>2540.4089051999999</v>
      </c>
      <c r="AD27" s="384">
        <v>2536.3860841000001</v>
      </c>
      <c r="AE27" s="384">
        <v>2536.2387279</v>
      </c>
      <c r="AF27" s="384">
        <v>2538.9529535000001</v>
      </c>
      <c r="AG27" s="384">
        <v>2548.7302555000001</v>
      </c>
      <c r="AH27" s="384">
        <v>2554.0165237000001</v>
      </c>
      <c r="AI27" s="384">
        <v>2559.0132527999999</v>
      </c>
      <c r="AJ27" s="384">
        <v>2564.1862074000001</v>
      </c>
      <c r="AK27" s="384">
        <v>2568.2545344999999</v>
      </c>
      <c r="AL27" s="384">
        <v>2571.6839989</v>
      </c>
      <c r="AM27" s="384">
        <v>2571.6629585999999</v>
      </c>
      <c r="AN27" s="384">
        <v>2575.9234289000001</v>
      </c>
      <c r="AO27" s="384">
        <v>2581.6537678</v>
      </c>
      <c r="AP27" s="384">
        <v>2592.3750052999999</v>
      </c>
      <c r="AQ27" s="384">
        <v>2598.4043092000002</v>
      </c>
      <c r="AR27" s="384">
        <v>2603.2627093000001</v>
      </c>
      <c r="AS27" s="384">
        <v>2605.6977253</v>
      </c>
      <c r="AT27" s="384">
        <v>2609.1536783000001</v>
      </c>
      <c r="AU27" s="384">
        <v>2612.3780876999999</v>
      </c>
      <c r="AV27" s="384">
        <v>2612.52259</v>
      </c>
      <c r="AW27" s="384">
        <v>2617.4201853</v>
      </c>
      <c r="AX27" s="384">
        <v>2624.2225100000001</v>
      </c>
      <c r="AY27" s="384">
        <v>2636.6029456000001</v>
      </c>
      <c r="AZ27" s="384">
        <v>2644.4596925999999</v>
      </c>
      <c r="BA27" s="384">
        <v>2651.4661325000002</v>
      </c>
      <c r="BB27" s="384">
        <v>2657.0759377999998</v>
      </c>
      <c r="BC27" s="384">
        <v>2662.7915094</v>
      </c>
      <c r="BD27" s="680">
        <v>2668.0665196</v>
      </c>
      <c r="BE27" s="680">
        <v>2671.4107230999998</v>
      </c>
      <c r="BF27" s="680">
        <v>2676.9222946999998</v>
      </c>
      <c r="BG27" s="680">
        <v>2683.1109888999999</v>
      </c>
      <c r="BH27" s="680">
        <v>2689.9060119000001</v>
      </c>
      <c r="BI27" s="680">
        <v>2697.5020469000001</v>
      </c>
      <c r="BJ27" s="395">
        <v>2705.828</v>
      </c>
      <c r="BK27" s="395">
        <v>2717.8029999999999</v>
      </c>
      <c r="BL27" s="395">
        <v>2725.4009999999998</v>
      </c>
      <c r="BM27" s="395">
        <v>2731.5410000000002</v>
      </c>
      <c r="BN27" s="395">
        <v>2733.511</v>
      </c>
      <c r="BO27" s="395">
        <v>2738.7669999999998</v>
      </c>
      <c r="BP27" s="395">
        <v>2744.5970000000002</v>
      </c>
      <c r="BQ27" s="395">
        <v>2751.6439999999998</v>
      </c>
      <c r="BR27" s="395">
        <v>2758.1419999999998</v>
      </c>
      <c r="BS27" s="395">
        <v>2764.7330000000002</v>
      </c>
      <c r="BT27" s="395">
        <v>2770.846</v>
      </c>
      <c r="BU27" s="395">
        <v>2778.05</v>
      </c>
      <c r="BV27" s="395">
        <v>2785.7739999999999</v>
      </c>
    </row>
    <row r="28" spans="1:74" ht="11.05" customHeight="1" x14ac:dyDescent="0.2">
      <c r="A28" s="82" t="s">
        <v>404</v>
      </c>
      <c r="B28" s="567" t="s">
        <v>1027</v>
      </c>
      <c r="C28" s="384">
        <v>2478.7615851999999</v>
      </c>
      <c r="D28" s="384">
        <v>2510.8263526999999</v>
      </c>
      <c r="E28" s="384">
        <v>2567.0576046000001</v>
      </c>
      <c r="F28" s="384">
        <v>2730.7055827999998</v>
      </c>
      <c r="G28" s="384">
        <v>2772.8321222999998</v>
      </c>
      <c r="H28" s="384">
        <v>2776.6874649000001</v>
      </c>
      <c r="I28" s="384">
        <v>2680.5731387000001</v>
      </c>
      <c r="J28" s="384">
        <v>2654.1599415000001</v>
      </c>
      <c r="K28" s="384">
        <v>2635.7494013</v>
      </c>
      <c r="L28" s="384">
        <v>2586.9193743999999</v>
      </c>
      <c r="M28" s="384">
        <v>2613.3307564000002</v>
      </c>
      <c r="N28" s="384">
        <v>2676.5614033000002</v>
      </c>
      <c r="O28" s="384">
        <v>2903.452894</v>
      </c>
      <c r="P28" s="384">
        <v>2945.1908868</v>
      </c>
      <c r="Q28" s="384">
        <v>2928.6169605</v>
      </c>
      <c r="R28" s="384">
        <v>2748.1722696000002</v>
      </c>
      <c r="S28" s="384">
        <v>2694.1436394000002</v>
      </c>
      <c r="T28" s="384">
        <v>2660.9722241999998</v>
      </c>
      <c r="U28" s="384">
        <v>2674.263884</v>
      </c>
      <c r="V28" s="384">
        <v>2663.6025040999998</v>
      </c>
      <c r="W28" s="384">
        <v>2654.5939444000001</v>
      </c>
      <c r="X28" s="384">
        <v>2647.0930306999999</v>
      </c>
      <c r="Y28" s="384">
        <v>2641.4989921000001</v>
      </c>
      <c r="Z28" s="384">
        <v>2637.6666541999998</v>
      </c>
      <c r="AA28" s="384">
        <v>2638.9359419000002</v>
      </c>
      <c r="AB28" s="384">
        <v>2636.1220622999999</v>
      </c>
      <c r="AC28" s="384">
        <v>2632.5649398999999</v>
      </c>
      <c r="AD28" s="384">
        <v>2622.8258627999999</v>
      </c>
      <c r="AE28" s="384">
        <v>2621.8612892000001</v>
      </c>
      <c r="AF28" s="384">
        <v>2624.2325071</v>
      </c>
      <c r="AG28" s="384">
        <v>2635.5294586</v>
      </c>
      <c r="AH28" s="384">
        <v>2640.3798025999999</v>
      </c>
      <c r="AI28" s="384">
        <v>2644.3734811999998</v>
      </c>
      <c r="AJ28" s="384">
        <v>2646.4634587999999</v>
      </c>
      <c r="AK28" s="384">
        <v>2649.5290836999998</v>
      </c>
      <c r="AL28" s="384">
        <v>2652.5233201000001</v>
      </c>
      <c r="AM28" s="384">
        <v>2654.4585292000002</v>
      </c>
      <c r="AN28" s="384">
        <v>2658.0507179000001</v>
      </c>
      <c r="AO28" s="384">
        <v>2662.3122474000002</v>
      </c>
      <c r="AP28" s="384">
        <v>2669.2351978000002</v>
      </c>
      <c r="AQ28" s="384">
        <v>2673.3413483999998</v>
      </c>
      <c r="AR28" s="384">
        <v>2676.6227795</v>
      </c>
      <c r="AS28" s="384">
        <v>2676.3871638000001</v>
      </c>
      <c r="AT28" s="384">
        <v>2680.0384011000001</v>
      </c>
      <c r="AU28" s="384">
        <v>2684.8841642000002</v>
      </c>
      <c r="AV28" s="384">
        <v>2691.0065241000002</v>
      </c>
      <c r="AW28" s="384">
        <v>2698.1797855</v>
      </c>
      <c r="AX28" s="384">
        <v>2706.4860193999998</v>
      </c>
      <c r="AY28" s="384">
        <v>2719.0700366999999</v>
      </c>
      <c r="AZ28" s="384">
        <v>2727.2836074000002</v>
      </c>
      <c r="BA28" s="384">
        <v>2734.2715423999998</v>
      </c>
      <c r="BB28" s="384">
        <v>2738.9148163</v>
      </c>
      <c r="BC28" s="384">
        <v>2744.2907488999999</v>
      </c>
      <c r="BD28" s="680">
        <v>2749.2803149000001</v>
      </c>
      <c r="BE28" s="680">
        <v>2752.5369504</v>
      </c>
      <c r="BF28" s="680">
        <v>2757.7637058</v>
      </c>
      <c r="BG28" s="680">
        <v>2763.6140175</v>
      </c>
      <c r="BH28" s="680">
        <v>2770.7664872</v>
      </c>
      <c r="BI28" s="680">
        <v>2777.3549598</v>
      </c>
      <c r="BJ28" s="395">
        <v>2784.058</v>
      </c>
      <c r="BK28" s="395">
        <v>2790.7420000000002</v>
      </c>
      <c r="BL28" s="395">
        <v>2797.7750000000001</v>
      </c>
      <c r="BM28" s="395">
        <v>2805.0219999999999</v>
      </c>
      <c r="BN28" s="395">
        <v>2813.2620000000002</v>
      </c>
      <c r="BO28" s="395">
        <v>2820.3560000000002</v>
      </c>
      <c r="BP28" s="395">
        <v>2827.0819999999999</v>
      </c>
      <c r="BQ28" s="395">
        <v>2833.0889999999999</v>
      </c>
      <c r="BR28" s="395">
        <v>2839.3429999999998</v>
      </c>
      <c r="BS28" s="395">
        <v>2845.4929999999999</v>
      </c>
      <c r="BT28" s="395">
        <v>2850.4690000000001</v>
      </c>
      <c r="BU28" s="395">
        <v>2857.2139999999999</v>
      </c>
      <c r="BV28" s="395">
        <v>2864.6579999999999</v>
      </c>
    </row>
    <row r="29" spans="1:74" ht="11.05" customHeight="1" x14ac:dyDescent="0.2">
      <c r="A29" s="82" t="s">
        <v>405</v>
      </c>
      <c r="B29" s="567" t="s">
        <v>1028</v>
      </c>
      <c r="C29" s="384">
        <v>1164.8219715</v>
      </c>
      <c r="D29" s="384">
        <v>1178.6607535999999</v>
      </c>
      <c r="E29" s="384">
        <v>1204.0459447999999</v>
      </c>
      <c r="F29" s="384">
        <v>1281.703098</v>
      </c>
      <c r="G29" s="384">
        <v>1299.6369427</v>
      </c>
      <c r="H29" s="384">
        <v>1298.5730317</v>
      </c>
      <c r="I29" s="384">
        <v>1242.9849595999999</v>
      </c>
      <c r="J29" s="384">
        <v>1230.5703415999999</v>
      </c>
      <c r="K29" s="384">
        <v>1225.8027723</v>
      </c>
      <c r="L29" s="384">
        <v>1220.0227844000001</v>
      </c>
      <c r="M29" s="384">
        <v>1237.0439126000001</v>
      </c>
      <c r="N29" s="384">
        <v>1268.2066898</v>
      </c>
      <c r="O29" s="384">
        <v>1363.4327720000001</v>
      </c>
      <c r="P29" s="384">
        <v>1385.4376050999999</v>
      </c>
      <c r="Q29" s="384">
        <v>1384.1428450999999</v>
      </c>
      <c r="R29" s="384">
        <v>1320.0134281000001</v>
      </c>
      <c r="S29" s="384">
        <v>1301.7707797999999</v>
      </c>
      <c r="T29" s="384">
        <v>1289.8798363000001</v>
      </c>
      <c r="U29" s="384">
        <v>1292.3252116000001</v>
      </c>
      <c r="V29" s="384">
        <v>1287.1492171</v>
      </c>
      <c r="W29" s="384">
        <v>1282.3364669</v>
      </c>
      <c r="X29" s="384">
        <v>1273.1218811000001</v>
      </c>
      <c r="Y29" s="384">
        <v>1272.6094292</v>
      </c>
      <c r="Z29" s="384">
        <v>1276.0340314</v>
      </c>
      <c r="AA29" s="384">
        <v>1291.7416452</v>
      </c>
      <c r="AB29" s="384">
        <v>1296.7808874</v>
      </c>
      <c r="AC29" s="384">
        <v>1299.4977154999999</v>
      </c>
      <c r="AD29" s="384">
        <v>1294.1382016</v>
      </c>
      <c r="AE29" s="384">
        <v>1296.5256474</v>
      </c>
      <c r="AF29" s="384">
        <v>1300.9061251000001</v>
      </c>
      <c r="AG29" s="384">
        <v>1312.4911176000001</v>
      </c>
      <c r="AH29" s="384">
        <v>1316.9490466</v>
      </c>
      <c r="AI29" s="384">
        <v>1319.4913951999999</v>
      </c>
      <c r="AJ29" s="384">
        <v>1317.4336074</v>
      </c>
      <c r="AK29" s="384">
        <v>1318.1582119</v>
      </c>
      <c r="AL29" s="384">
        <v>1318.9806529</v>
      </c>
      <c r="AM29" s="384">
        <v>1320.0721529</v>
      </c>
      <c r="AN29" s="384">
        <v>1320.9618496999999</v>
      </c>
      <c r="AO29" s="384">
        <v>1321.820966</v>
      </c>
      <c r="AP29" s="384">
        <v>1322.6877652000001</v>
      </c>
      <c r="AQ29" s="384">
        <v>1323.4570228</v>
      </c>
      <c r="AR29" s="384">
        <v>1324.1670022000001</v>
      </c>
      <c r="AS29" s="384">
        <v>1324.509397</v>
      </c>
      <c r="AT29" s="384">
        <v>1325.33205</v>
      </c>
      <c r="AU29" s="384">
        <v>1326.3266546</v>
      </c>
      <c r="AV29" s="384">
        <v>1327.8036967999999</v>
      </c>
      <c r="AW29" s="384">
        <v>1328.9093404</v>
      </c>
      <c r="AX29" s="384">
        <v>1329.9540714</v>
      </c>
      <c r="AY29" s="384">
        <v>1330.22757</v>
      </c>
      <c r="AZ29" s="384">
        <v>1331.6832153</v>
      </c>
      <c r="BA29" s="384">
        <v>1333.6106877</v>
      </c>
      <c r="BB29" s="384">
        <v>1336.9834848</v>
      </c>
      <c r="BC29" s="384">
        <v>1339.1244881</v>
      </c>
      <c r="BD29" s="680">
        <v>1341.0071952999999</v>
      </c>
      <c r="BE29" s="680">
        <v>1341.7726685</v>
      </c>
      <c r="BF29" s="680">
        <v>1343.7829866</v>
      </c>
      <c r="BG29" s="680">
        <v>1346.1792118000001</v>
      </c>
      <c r="BH29" s="680">
        <v>1349.1499784</v>
      </c>
      <c r="BI29" s="680">
        <v>1352.1765422999999</v>
      </c>
      <c r="BJ29" s="395">
        <v>1355.4480000000001</v>
      </c>
      <c r="BK29" s="395">
        <v>1359.211</v>
      </c>
      <c r="BL29" s="395">
        <v>1362.7850000000001</v>
      </c>
      <c r="BM29" s="395">
        <v>1366.4179999999999</v>
      </c>
      <c r="BN29" s="395">
        <v>1370.289</v>
      </c>
      <c r="BO29" s="395">
        <v>1373.904</v>
      </c>
      <c r="BP29" s="395">
        <v>1377.444</v>
      </c>
      <c r="BQ29" s="395">
        <v>1380.777</v>
      </c>
      <c r="BR29" s="395">
        <v>1384.2619999999999</v>
      </c>
      <c r="BS29" s="395">
        <v>1387.77</v>
      </c>
      <c r="BT29" s="395">
        <v>1390.8720000000001</v>
      </c>
      <c r="BU29" s="395">
        <v>1394.7439999999999</v>
      </c>
      <c r="BV29" s="395">
        <v>1398.9570000000001</v>
      </c>
    </row>
    <row r="30" spans="1:74" ht="11.05" customHeight="1" x14ac:dyDescent="0.2">
      <c r="A30" s="82" t="s">
        <v>406</v>
      </c>
      <c r="B30" s="567" t="s">
        <v>1029</v>
      </c>
      <c r="C30" s="384">
        <v>3437.1215081999999</v>
      </c>
      <c r="D30" s="384">
        <v>3471.0349976000002</v>
      </c>
      <c r="E30" s="384">
        <v>3533.1378079000001</v>
      </c>
      <c r="F30" s="384">
        <v>3721.2816802000002</v>
      </c>
      <c r="G30" s="384">
        <v>3766.3743267</v>
      </c>
      <c r="H30" s="384">
        <v>3766.2674883</v>
      </c>
      <c r="I30" s="384">
        <v>3647.2540055999998</v>
      </c>
      <c r="J30" s="384">
        <v>3612.0285672</v>
      </c>
      <c r="K30" s="384">
        <v>3586.8840135</v>
      </c>
      <c r="L30" s="384">
        <v>3515.2627072999999</v>
      </c>
      <c r="M30" s="384">
        <v>3552.6981512000002</v>
      </c>
      <c r="N30" s="384">
        <v>3642.6327077999999</v>
      </c>
      <c r="O30" s="384">
        <v>3962.3703707999998</v>
      </c>
      <c r="P30" s="384">
        <v>4024.3251577999999</v>
      </c>
      <c r="Q30" s="384">
        <v>4005.8010623999999</v>
      </c>
      <c r="R30" s="384">
        <v>3759.8875274000002</v>
      </c>
      <c r="S30" s="384">
        <v>3690.5885853</v>
      </c>
      <c r="T30" s="384">
        <v>3650.9936787000001</v>
      </c>
      <c r="U30" s="384">
        <v>3677.3218723999998</v>
      </c>
      <c r="V30" s="384">
        <v>3669.9707383999998</v>
      </c>
      <c r="W30" s="384">
        <v>3665.1593416000001</v>
      </c>
      <c r="X30" s="384">
        <v>3667.1271793999999</v>
      </c>
      <c r="Y30" s="384">
        <v>3664.2156334000001</v>
      </c>
      <c r="Z30" s="384">
        <v>3660.6642013000001</v>
      </c>
      <c r="AA30" s="384">
        <v>3653.5622041000001</v>
      </c>
      <c r="AB30" s="384">
        <v>3650.9140089000002</v>
      </c>
      <c r="AC30" s="384">
        <v>3649.8089368000001</v>
      </c>
      <c r="AD30" s="384">
        <v>3646.0271975999999</v>
      </c>
      <c r="AE30" s="384">
        <v>3651.1732142999999</v>
      </c>
      <c r="AF30" s="384">
        <v>3661.0271966</v>
      </c>
      <c r="AG30" s="384">
        <v>3683.9971566999998</v>
      </c>
      <c r="AH30" s="384">
        <v>3696.9610613999998</v>
      </c>
      <c r="AI30" s="384">
        <v>3708.3269227999999</v>
      </c>
      <c r="AJ30" s="384">
        <v>3716.0948586999998</v>
      </c>
      <c r="AK30" s="384">
        <v>3725.7645452000002</v>
      </c>
      <c r="AL30" s="384">
        <v>3735.3361002000001</v>
      </c>
      <c r="AM30" s="384">
        <v>3744.5890889000002</v>
      </c>
      <c r="AN30" s="384">
        <v>3754.1297066000002</v>
      </c>
      <c r="AO30" s="384">
        <v>3763.7375186999998</v>
      </c>
      <c r="AP30" s="384">
        <v>3774.8359126</v>
      </c>
      <c r="AQ30" s="384">
        <v>3783.5105727</v>
      </c>
      <c r="AR30" s="384">
        <v>3791.1848865000002</v>
      </c>
      <c r="AS30" s="384">
        <v>3792.8325335</v>
      </c>
      <c r="AT30" s="384">
        <v>3802.2758950000002</v>
      </c>
      <c r="AU30" s="384">
        <v>3814.4886504999999</v>
      </c>
      <c r="AV30" s="384">
        <v>3830.5685017999999</v>
      </c>
      <c r="AW30" s="384">
        <v>3847.4967689</v>
      </c>
      <c r="AX30" s="384">
        <v>3866.3711536000001</v>
      </c>
      <c r="AY30" s="384">
        <v>3894.9686001</v>
      </c>
      <c r="AZ30" s="384">
        <v>3911.9025118</v>
      </c>
      <c r="BA30" s="384">
        <v>3924.9498328</v>
      </c>
      <c r="BB30" s="384">
        <v>3929.6511174000002</v>
      </c>
      <c r="BC30" s="384">
        <v>3938.2698415</v>
      </c>
      <c r="BD30" s="680">
        <v>3946.3465591999998</v>
      </c>
      <c r="BE30" s="680">
        <v>3952.4707625000001</v>
      </c>
      <c r="BF30" s="680">
        <v>3960.5213487000001</v>
      </c>
      <c r="BG30" s="680">
        <v>3969.0878097</v>
      </c>
      <c r="BH30" s="680">
        <v>3978.2028856000002</v>
      </c>
      <c r="BI30" s="680">
        <v>3987.7765411</v>
      </c>
      <c r="BJ30" s="395">
        <v>3997.8420000000001</v>
      </c>
      <c r="BK30" s="395">
        <v>4008.49</v>
      </c>
      <c r="BL30" s="395">
        <v>4019.4679999999998</v>
      </c>
      <c r="BM30" s="395">
        <v>4030.8690000000001</v>
      </c>
      <c r="BN30" s="395">
        <v>4043.7370000000001</v>
      </c>
      <c r="BO30" s="395">
        <v>4055.1990000000001</v>
      </c>
      <c r="BP30" s="395">
        <v>4066.3</v>
      </c>
      <c r="BQ30" s="395">
        <v>4076.5509999999999</v>
      </c>
      <c r="BR30" s="395">
        <v>4087.2979999999998</v>
      </c>
      <c r="BS30" s="395">
        <v>4098.0510000000004</v>
      </c>
      <c r="BT30" s="395">
        <v>4107.5630000000001</v>
      </c>
      <c r="BU30" s="395">
        <v>4119.2650000000003</v>
      </c>
      <c r="BV30" s="395">
        <v>4131.91</v>
      </c>
    </row>
    <row r="31" spans="1:74" ht="11.05" customHeight="1" x14ac:dyDescent="0.2">
      <c r="A31" s="82" t="s">
        <v>407</v>
      </c>
      <c r="B31" s="567" t="s">
        <v>1030</v>
      </c>
      <c r="C31" s="384">
        <v>937.69849654999996</v>
      </c>
      <c r="D31" s="384">
        <v>952.24168015999999</v>
      </c>
      <c r="E31" s="384">
        <v>975.06723179999994</v>
      </c>
      <c r="F31" s="384">
        <v>1037.9771406</v>
      </c>
      <c r="G31" s="384">
        <v>1053.5159364000001</v>
      </c>
      <c r="H31" s="384">
        <v>1053.4856084</v>
      </c>
      <c r="I31" s="384">
        <v>1011.5059538</v>
      </c>
      <c r="J31" s="384">
        <v>1000.1225302</v>
      </c>
      <c r="K31" s="384">
        <v>992.95513484000003</v>
      </c>
      <c r="L31" s="384">
        <v>972.49425833999999</v>
      </c>
      <c r="M31" s="384">
        <v>986.89105137000001</v>
      </c>
      <c r="N31" s="384">
        <v>1018.6360046</v>
      </c>
      <c r="O31" s="384">
        <v>1127.5158511</v>
      </c>
      <c r="P31" s="384">
        <v>1149.1170750000001</v>
      </c>
      <c r="Q31" s="384">
        <v>1143.2264092999999</v>
      </c>
      <c r="R31" s="384">
        <v>1059.5475901</v>
      </c>
      <c r="S31" s="384">
        <v>1036.3953432000001</v>
      </c>
      <c r="T31" s="384">
        <v>1023.4734046</v>
      </c>
      <c r="U31" s="384">
        <v>1034.2704979</v>
      </c>
      <c r="V31" s="384">
        <v>1031.6926335000001</v>
      </c>
      <c r="W31" s="384">
        <v>1029.2285349000001</v>
      </c>
      <c r="X31" s="384">
        <v>1026.9160649999999</v>
      </c>
      <c r="Y31" s="384">
        <v>1024.6511008</v>
      </c>
      <c r="Z31" s="384">
        <v>1022.4715052</v>
      </c>
      <c r="AA31" s="384">
        <v>1020.8649588</v>
      </c>
      <c r="AB31" s="384">
        <v>1018.4903399999999</v>
      </c>
      <c r="AC31" s="384">
        <v>1015.8353293</v>
      </c>
      <c r="AD31" s="384">
        <v>1010.5394937</v>
      </c>
      <c r="AE31" s="384">
        <v>1009.0940241</v>
      </c>
      <c r="AF31" s="384">
        <v>1009.1384876</v>
      </c>
      <c r="AG31" s="384">
        <v>1012.6374802</v>
      </c>
      <c r="AH31" s="384">
        <v>1014.1883626</v>
      </c>
      <c r="AI31" s="384">
        <v>1015.7557308</v>
      </c>
      <c r="AJ31" s="384">
        <v>1017.0703569999999</v>
      </c>
      <c r="AK31" s="384">
        <v>1018.8726179</v>
      </c>
      <c r="AL31" s="384">
        <v>1020.8932857999999</v>
      </c>
      <c r="AM31" s="384">
        <v>1023.5333144</v>
      </c>
      <c r="AN31" s="384">
        <v>1025.6900805</v>
      </c>
      <c r="AO31" s="384">
        <v>1027.7645379999999</v>
      </c>
      <c r="AP31" s="384">
        <v>1029.7586409</v>
      </c>
      <c r="AQ31" s="384">
        <v>1031.6670157999999</v>
      </c>
      <c r="AR31" s="384">
        <v>1033.4916166999999</v>
      </c>
      <c r="AS31" s="384">
        <v>1034.4862022</v>
      </c>
      <c r="AT31" s="384">
        <v>1036.7029362000001</v>
      </c>
      <c r="AU31" s="384">
        <v>1039.3955771999999</v>
      </c>
      <c r="AV31" s="384">
        <v>1042.4756336</v>
      </c>
      <c r="AW31" s="384">
        <v>1046.1864575</v>
      </c>
      <c r="AX31" s="384">
        <v>1050.4395572999999</v>
      </c>
      <c r="AY31" s="384">
        <v>1056.7480986999999</v>
      </c>
      <c r="AZ31" s="384">
        <v>1060.9508757000001</v>
      </c>
      <c r="BA31" s="384">
        <v>1064.5610541999999</v>
      </c>
      <c r="BB31" s="384">
        <v>1067.0405616</v>
      </c>
      <c r="BC31" s="384">
        <v>1069.8690975</v>
      </c>
      <c r="BD31" s="680">
        <v>1072.5085893999999</v>
      </c>
      <c r="BE31" s="680">
        <v>1074.6842227</v>
      </c>
      <c r="BF31" s="680">
        <v>1077.1517372000001</v>
      </c>
      <c r="BG31" s="680">
        <v>1079.6363185</v>
      </c>
      <c r="BH31" s="680">
        <v>1082.0048142999999</v>
      </c>
      <c r="BI31" s="680">
        <v>1084.6233930999999</v>
      </c>
      <c r="BJ31" s="395">
        <v>1087.3589999999999</v>
      </c>
      <c r="BK31" s="395">
        <v>1090.3679999999999</v>
      </c>
      <c r="BL31" s="395">
        <v>1093.22</v>
      </c>
      <c r="BM31" s="395">
        <v>1096.0719999999999</v>
      </c>
      <c r="BN31" s="395">
        <v>1099.0889999999999</v>
      </c>
      <c r="BO31" s="395">
        <v>1101.817</v>
      </c>
      <c r="BP31" s="395">
        <v>1104.42</v>
      </c>
      <c r="BQ31" s="395">
        <v>1106.72</v>
      </c>
      <c r="BR31" s="395">
        <v>1109.2090000000001</v>
      </c>
      <c r="BS31" s="395">
        <v>1111.7059999999999</v>
      </c>
      <c r="BT31" s="395">
        <v>1113.8620000000001</v>
      </c>
      <c r="BU31" s="395">
        <v>1116.6410000000001</v>
      </c>
      <c r="BV31" s="395">
        <v>1119.693</v>
      </c>
    </row>
    <row r="32" spans="1:74" ht="11.05" customHeight="1" x14ac:dyDescent="0.2">
      <c r="A32" s="82" t="s">
        <v>408</v>
      </c>
      <c r="B32" s="567" t="s">
        <v>1031</v>
      </c>
      <c r="C32" s="384">
        <v>2064.3446792</v>
      </c>
      <c r="D32" s="384">
        <v>2079.1071449999999</v>
      </c>
      <c r="E32" s="384">
        <v>2113.4127533000001</v>
      </c>
      <c r="F32" s="384">
        <v>2228.8017856000001</v>
      </c>
      <c r="G32" s="384">
        <v>2256.0384677000002</v>
      </c>
      <c r="H32" s="384">
        <v>2256.6630811</v>
      </c>
      <c r="I32" s="384">
        <v>2188.5624093000001</v>
      </c>
      <c r="J32" s="384">
        <v>2167.5477977</v>
      </c>
      <c r="K32" s="384">
        <v>2151.5060299000002</v>
      </c>
      <c r="L32" s="384">
        <v>2100.5726841000001</v>
      </c>
      <c r="M32" s="384">
        <v>2124.3749200000002</v>
      </c>
      <c r="N32" s="384">
        <v>2183.0483159999999</v>
      </c>
      <c r="O32" s="384">
        <v>2387.6616124000002</v>
      </c>
      <c r="P32" s="384">
        <v>2432.7757729999998</v>
      </c>
      <c r="Q32" s="384">
        <v>2429.4595382000002</v>
      </c>
      <c r="R32" s="384">
        <v>2290.6398000999998</v>
      </c>
      <c r="S32" s="384">
        <v>2255.7676055000002</v>
      </c>
      <c r="T32" s="384">
        <v>2237.7698464</v>
      </c>
      <c r="U32" s="384">
        <v>2256.4512986999998</v>
      </c>
      <c r="V32" s="384">
        <v>2257.3488287</v>
      </c>
      <c r="W32" s="384">
        <v>2260.2672124000001</v>
      </c>
      <c r="X32" s="384">
        <v>2270.0601636000001</v>
      </c>
      <c r="Y32" s="384">
        <v>2273.3799690999999</v>
      </c>
      <c r="Z32" s="384">
        <v>2275.0803428999998</v>
      </c>
      <c r="AA32" s="384">
        <v>2270.2738030999999</v>
      </c>
      <c r="AB32" s="384">
        <v>2272.4009246999999</v>
      </c>
      <c r="AC32" s="384">
        <v>2276.5742258999999</v>
      </c>
      <c r="AD32" s="384">
        <v>2282.8955802999999</v>
      </c>
      <c r="AE32" s="384">
        <v>2291.0848356000001</v>
      </c>
      <c r="AF32" s="384">
        <v>2301.2438655000001</v>
      </c>
      <c r="AG32" s="384">
        <v>2319.3315664000002</v>
      </c>
      <c r="AH32" s="384">
        <v>2328.9609725999999</v>
      </c>
      <c r="AI32" s="384">
        <v>2336.0909809</v>
      </c>
      <c r="AJ32" s="384">
        <v>2336.6358630999998</v>
      </c>
      <c r="AK32" s="384">
        <v>2341.8313712999998</v>
      </c>
      <c r="AL32" s="384">
        <v>2347.5917774999998</v>
      </c>
      <c r="AM32" s="384">
        <v>2357.4651511000002</v>
      </c>
      <c r="AN32" s="384">
        <v>2361.6943013999999</v>
      </c>
      <c r="AO32" s="384">
        <v>2363.8272978</v>
      </c>
      <c r="AP32" s="384">
        <v>2359.4823707</v>
      </c>
      <c r="AQ32" s="384">
        <v>2360.7093863999999</v>
      </c>
      <c r="AR32" s="384">
        <v>2363.1265752999998</v>
      </c>
      <c r="AS32" s="384">
        <v>2366.8403100999999</v>
      </c>
      <c r="AT32" s="384">
        <v>2371.5580660999999</v>
      </c>
      <c r="AU32" s="384">
        <v>2377.3862159</v>
      </c>
      <c r="AV32" s="384">
        <v>2385.1117273999998</v>
      </c>
      <c r="AW32" s="384">
        <v>2392.5704387999999</v>
      </c>
      <c r="AX32" s="384">
        <v>2400.5493181000002</v>
      </c>
      <c r="AY32" s="384">
        <v>2411.9730370000002</v>
      </c>
      <c r="AZ32" s="384">
        <v>2418.7987481</v>
      </c>
      <c r="BA32" s="384">
        <v>2423.9511232999998</v>
      </c>
      <c r="BB32" s="384">
        <v>2424.5779889</v>
      </c>
      <c r="BC32" s="384">
        <v>2428.5228224000002</v>
      </c>
      <c r="BD32" s="680">
        <v>2432.9334500999998</v>
      </c>
      <c r="BE32" s="680">
        <v>2438.1066498999999</v>
      </c>
      <c r="BF32" s="680">
        <v>2443.2262827999998</v>
      </c>
      <c r="BG32" s="680">
        <v>2448.5891265999999</v>
      </c>
      <c r="BH32" s="680">
        <v>2454.3226024000001</v>
      </c>
      <c r="BI32" s="680">
        <v>2460.0763023</v>
      </c>
      <c r="BJ32" s="395">
        <v>2465.9780000000001</v>
      </c>
      <c r="BK32" s="395">
        <v>2471.9279999999999</v>
      </c>
      <c r="BL32" s="395">
        <v>2478.1990000000001</v>
      </c>
      <c r="BM32" s="395">
        <v>2484.6909999999998</v>
      </c>
      <c r="BN32" s="395">
        <v>2491.8440000000001</v>
      </c>
      <c r="BO32" s="395">
        <v>2498.4490000000001</v>
      </c>
      <c r="BP32" s="395">
        <v>2504.9459999999999</v>
      </c>
      <c r="BQ32" s="395">
        <v>2510.9430000000002</v>
      </c>
      <c r="BR32" s="395">
        <v>2517.5160000000001</v>
      </c>
      <c r="BS32" s="395">
        <v>2524.2739999999999</v>
      </c>
      <c r="BT32" s="395">
        <v>2530.5010000000002</v>
      </c>
      <c r="BU32" s="395">
        <v>2538.1640000000002</v>
      </c>
      <c r="BV32" s="395">
        <v>2546.5479999999998</v>
      </c>
    </row>
    <row r="33" spans="1:74" ht="11.05" customHeight="1" x14ac:dyDescent="0.2">
      <c r="A33" s="82" t="s">
        <v>409</v>
      </c>
      <c r="B33" s="567" t="s">
        <v>1032</v>
      </c>
      <c r="C33" s="384">
        <v>1255.0116278</v>
      </c>
      <c r="D33" s="384">
        <v>1271.9828680000001</v>
      </c>
      <c r="E33" s="384">
        <v>1299.3674609</v>
      </c>
      <c r="F33" s="384">
        <v>1373.7990691</v>
      </c>
      <c r="G33" s="384">
        <v>1394.5351208</v>
      </c>
      <c r="H33" s="384">
        <v>1398.2092783999999</v>
      </c>
      <c r="I33" s="384">
        <v>1355.5400729</v>
      </c>
      <c r="J33" s="384">
        <v>1347.0515442999999</v>
      </c>
      <c r="K33" s="384">
        <v>1343.4622234999999</v>
      </c>
      <c r="L33" s="384">
        <v>1325.5162872000001</v>
      </c>
      <c r="M33" s="384">
        <v>1346.1672495</v>
      </c>
      <c r="N33" s="384">
        <v>1386.1592871</v>
      </c>
      <c r="O33" s="384">
        <v>1511.5961832</v>
      </c>
      <c r="P33" s="384">
        <v>1540.692534</v>
      </c>
      <c r="Q33" s="384">
        <v>1539.5521226000001</v>
      </c>
      <c r="R33" s="384">
        <v>1453.8663156</v>
      </c>
      <c r="S33" s="384">
        <v>1432.9838552000001</v>
      </c>
      <c r="T33" s="384">
        <v>1422.5961076999999</v>
      </c>
      <c r="U33" s="384">
        <v>1436.8022629</v>
      </c>
      <c r="V33" s="384">
        <v>1436.8295493000001</v>
      </c>
      <c r="W33" s="384">
        <v>1436.7771564</v>
      </c>
      <c r="X33" s="384">
        <v>1437.1885801000001</v>
      </c>
      <c r="Y33" s="384">
        <v>1436.569207</v>
      </c>
      <c r="Z33" s="384">
        <v>1435.4625329999999</v>
      </c>
      <c r="AA33" s="384">
        <v>1433.7769504</v>
      </c>
      <c r="AB33" s="384">
        <v>1431.7643800000001</v>
      </c>
      <c r="AC33" s="384">
        <v>1429.3332143</v>
      </c>
      <c r="AD33" s="384">
        <v>1421.7267538000001</v>
      </c>
      <c r="AE33" s="384">
        <v>1422.0259219</v>
      </c>
      <c r="AF33" s="384">
        <v>1425.4740191000001</v>
      </c>
      <c r="AG33" s="384">
        <v>1439.4103371000001</v>
      </c>
      <c r="AH33" s="384">
        <v>1443.6518239</v>
      </c>
      <c r="AI33" s="384">
        <v>1445.5377711000001</v>
      </c>
      <c r="AJ33" s="384">
        <v>1440.592367</v>
      </c>
      <c r="AK33" s="384">
        <v>1441.1240938000001</v>
      </c>
      <c r="AL33" s="384">
        <v>1442.6571398999999</v>
      </c>
      <c r="AM33" s="384">
        <v>1445.8224074</v>
      </c>
      <c r="AN33" s="384">
        <v>1448.8849150999999</v>
      </c>
      <c r="AO33" s="384">
        <v>1452.4755654000001</v>
      </c>
      <c r="AP33" s="384">
        <v>1458.5026514000001</v>
      </c>
      <c r="AQ33" s="384">
        <v>1461.7183668</v>
      </c>
      <c r="AR33" s="384">
        <v>1464.0310047</v>
      </c>
      <c r="AS33" s="384">
        <v>1462.7466241</v>
      </c>
      <c r="AT33" s="384">
        <v>1465.2735631999999</v>
      </c>
      <c r="AU33" s="384">
        <v>1468.9178807999999</v>
      </c>
      <c r="AV33" s="384">
        <v>1474.4678096</v>
      </c>
      <c r="AW33" s="384">
        <v>1479.7557096</v>
      </c>
      <c r="AX33" s="384">
        <v>1485.5698136999999</v>
      </c>
      <c r="AY33" s="384">
        <v>1493.9179425</v>
      </c>
      <c r="AZ33" s="384">
        <v>1499.2785888000001</v>
      </c>
      <c r="BA33" s="384">
        <v>1503.6595735999999</v>
      </c>
      <c r="BB33" s="384">
        <v>1506.2085671</v>
      </c>
      <c r="BC33" s="384">
        <v>1509.2694756999999</v>
      </c>
      <c r="BD33" s="680">
        <v>1511.9899697999999</v>
      </c>
      <c r="BE33" s="680">
        <v>1513.3672237999999</v>
      </c>
      <c r="BF33" s="680">
        <v>1516.1590082</v>
      </c>
      <c r="BG33" s="680">
        <v>1519.3624973000001</v>
      </c>
      <c r="BH33" s="680">
        <v>1523.3898715</v>
      </c>
      <c r="BI33" s="680">
        <v>1527.1076347000001</v>
      </c>
      <c r="BJ33" s="395">
        <v>1530.9280000000001</v>
      </c>
      <c r="BK33" s="395">
        <v>1534.662</v>
      </c>
      <c r="BL33" s="395">
        <v>1538.829</v>
      </c>
      <c r="BM33" s="395">
        <v>1543.241</v>
      </c>
      <c r="BN33" s="395">
        <v>1548.4159999999999</v>
      </c>
      <c r="BO33" s="395">
        <v>1552.9269999999999</v>
      </c>
      <c r="BP33" s="395">
        <v>1557.2940000000001</v>
      </c>
      <c r="BQ33" s="395">
        <v>1561.2449999999999</v>
      </c>
      <c r="BR33" s="395">
        <v>1565.5260000000001</v>
      </c>
      <c r="BS33" s="395">
        <v>1569.867</v>
      </c>
      <c r="BT33" s="395">
        <v>1573.88</v>
      </c>
      <c r="BU33" s="395">
        <v>1578.6279999999999</v>
      </c>
      <c r="BV33" s="395">
        <v>1583.7239999999999</v>
      </c>
    </row>
    <row r="34" spans="1:74" ht="11.05" customHeight="1" x14ac:dyDescent="0.2">
      <c r="A34" s="82" t="s">
        <v>410</v>
      </c>
      <c r="B34" s="567" t="s">
        <v>1035</v>
      </c>
      <c r="C34" s="384">
        <v>2983.1240418000002</v>
      </c>
      <c r="D34" s="384">
        <v>3012.7865154000001</v>
      </c>
      <c r="E34" s="384">
        <v>3061.8049986999999</v>
      </c>
      <c r="F34" s="384">
        <v>3185.0082794</v>
      </c>
      <c r="G34" s="384">
        <v>3231.6171915999998</v>
      </c>
      <c r="H34" s="384">
        <v>3256.4605230000002</v>
      </c>
      <c r="I34" s="384">
        <v>3240.1261921</v>
      </c>
      <c r="J34" s="384">
        <v>3235.9974228000001</v>
      </c>
      <c r="K34" s="384">
        <v>3224.6621335999998</v>
      </c>
      <c r="L34" s="384">
        <v>3143.4366574000001</v>
      </c>
      <c r="M34" s="384">
        <v>3164.7010789999999</v>
      </c>
      <c r="N34" s="384">
        <v>3225.7717312</v>
      </c>
      <c r="O34" s="384">
        <v>3454.5377265000002</v>
      </c>
      <c r="P34" s="384">
        <v>3499.3040053999998</v>
      </c>
      <c r="Q34" s="384">
        <v>3487.9596803999998</v>
      </c>
      <c r="R34" s="384">
        <v>3319.7615681000002</v>
      </c>
      <c r="S34" s="384">
        <v>3271.7534228</v>
      </c>
      <c r="T34" s="384">
        <v>3243.1920611</v>
      </c>
      <c r="U34" s="384">
        <v>3264.6378497000001</v>
      </c>
      <c r="V34" s="384">
        <v>3252.0497802999998</v>
      </c>
      <c r="W34" s="384">
        <v>3235.9882195999999</v>
      </c>
      <c r="X34" s="384">
        <v>3213.9371682999999</v>
      </c>
      <c r="Y34" s="384">
        <v>3192.8156244000002</v>
      </c>
      <c r="Z34" s="384">
        <v>3170.1075885</v>
      </c>
      <c r="AA34" s="384">
        <v>3139.6088101</v>
      </c>
      <c r="AB34" s="384">
        <v>3118.3809784</v>
      </c>
      <c r="AC34" s="384">
        <v>3100.2198428000002</v>
      </c>
      <c r="AD34" s="384">
        <v>3080.7905725000001</v>
      </c>
      <c r="AE34" s="384">
        <v>3072.0139521999999</v>
      </c>
      <c r="AF34" s="384">
        <v>3069.555151</v>
      </c>
      <c r="AG34" s="384">
        <v>3080.5277443</v>
      </c>
      <c r="AH34" s="384">
        <v>3085.3694</v>
      </c>
      <c r="AI34" s="384">
        <v>3091.1936934999999</v>
      </c>
      <c r="AJ34" s="384">
        <v>3099.5144107000001</v>
      </c>
      <c r="AK34" s="384">
        <v>3106.1686402</v>
      </c>
      <c r="AL34" s="384">
        <v>3112.6701680000001</v>
      </c>
      <c r="AM34" s="384">
        <v>3118.1770093</v>
      </c>
      <c r="AN34" s="384">
        <v>3125.0046222999999</v>
      </c>
      <c r="AO34" s="384">
        <v>3132.3110222999999</v>
      </c>
      <c r="AP34" s="384">
        <v>3142.9654010999998</v>
      </c>
      <c r="AQ34" s="384">
        <v>3149.0774811000001</v>
      </c>
      <c r="AR34" s="384">
        <v>3153.5164540999999</v>
      </c>
      <c r="AS34" s="384">
        <v>3152.7749684</v>
      </c>
      <c r="AT34" s="384">
        <v>3156.4982414000001</v>
      </c>
      <c r="AU34" s="384">
        <v>3161.1789211999999</v>
      </c>
      <c r="AV34" s="384">
        <v>3159.6055952000002</v>
      </c>
      <c r="AW34" s="384">
        <v>3171.6096484</v>
      </c>
      <c r="AX34" s="384">
        <v>3189.9796679999999</v>
      </c>
      <c r="AY34" s="384">
        <v>3230.0032574000002</v>
      </c>
      <c r="AZ34" s="384">
        <v>3249.6395075999999</v>
      </c>
      <c r="BA34" s="384">
        <v>3264.1760217999999</v>
      </c>
      <c r="BB34" s="384">
        <v>3268.7686205999998</v>
      </c>
      <c r="BC34" s="384">
        <v>3276.7387975000001</v>
      </c>
      <c r="BD34" s="680">
        <v>3283.2423732000002</v>
      </c>
      <c r="BE34" s="680">
        <v>3286.0861295999998</v>
      </c>
      <c r="BF34" s="680">
        <v>3291.3014161999999</v>
      </c>
      <c r="BG34" s="680">
        <v>3296.6950151000001</v>
      </c>
      <c r="BH34" s="680">
        <v>3301.7369238000001</v>
      </c>
      <c r="BI34" s="680">
        <v>3307.8846490000001</v>
      </c>
      <c r="BJ34" s="395">
        <v>3314.6080000000002</v>
      </c>
      <c r="BK34" s="395">
        <v>3322.1849999999999</v>
      </c>
      <c r="BL34" s="395">
        <v>3329.8519999999999</v>
      </c>
      <c r="BM34" s="395">
        <v>3337.8870000000002</v>
      </c>
      <c r="BN34" s="395">
        <v>3347.1909999999998</v>
      </c>
      <c r="BO34" s="395">
        <v>3355.2840000000001</v>
      </c>
      <c r="BP34" s="395">
        <v>3363.069</v>
      </c>
      <c r="BQ34" s="395">
        <v>3369.9659999999999</v>
      </c>
      <c r="BR34" s="395">
        <v>3377.5659999999998</v>
      </c>
      <c r="BS34" s="395">
        <v>3385.2910000000002</v>
      </c>
      <c r="BT34" s="395">
        <v>3392.41</v>
      </c>
      <c r="BU34" s="395">
        <v>3400.9340000000002</v>
      </c>
      <c r="BV34" s="395">
        <v>3410.1309999999999</v>
      </c>
    </row>
    <row r="35" spans="1:74" ht="11.05" customHeight="1" x14ac:dyDescent="0.2">
      <c r="A35" s="82"/>
      <c r="B35" s="92" t="s">
        <v>1438</v>
      </c>
      <c r="C35" s="559"/>
      <c r="D35" s="559"/>
      <c r="E35" s="559"/>
      <c r="F35" s="559"/>
      <c r="G35" s="559"/>
      <c r="H35" s="559"/>
      <c r="I35" s="559"/>
      <c r="J35" s="559"/>
      <c r="K35" s="559"/>
      <c r="L35" s="559"/>
      <c r="M35" s="559"/>
      <c r="N35" s="559"/>
      <c r="O35" s="559"/>
      <c r="P35" s="559"/>
      <c r="Q35" s="559"/>
      <c r="R35" s="559"/>
      <c r="S35" s="559"/>
      <c r="T35" s="559"/>
      <c r="U35" s="559"/>
      <c r="V35" s="559"/>
      <c r="W35" s="559"/>
      <c r="X35" s="559"/>
      <c r="Y35" s="559"/>
      <c r="Z35" s="559"/>
      <c r="AA35" s="559"/>
      <c r="AB35" s="559"/>
      <c r="AC35" s="559"/>
      <c r="AD35" s="559"/>
      <c r="AE35" s="559"/>
      <c r="AF35" s="559"/>
      <c r="AG35" s="559"/>
      <c r="AH35" s="559"/>
      <c r="AI35" s="559"/>
      <c r="AJ35" s="559"/>
      <c r="AK35" s="559"/>
      <c r="AL35" s="559"/>
      <c r="AM35" s="559"/>
      <c r="AN35" s="559"/>
      <c r="AO35" s="559"/>
      <c r="AP35" s="559"/>
      <c r="AQ35" s="559"/>
      <c r="AR35" s="559"/>
      <c r="AS35" s="559"/>
      <c r="AT35" s="559"/>
      <c r="AU35" s="559"/>
      <c r="AV35" s="559"/>
      <c r="AW35" s="559"/>
      <c r="AX35" s="559"/>
      <c r="AY35" s="559"/>
      <c r="AZ35" s="559"/>
      <c r="BA35" s="559"/>
      <c r="BB35" s="559"/>
      <c r="BC35" s="559"/>
      <c r="BD35" s="820"/>
      <c r="BE35" s="820"/>
      <c r="BF35" s="820"/>
      <c r="BG35" s="820"/>
      <c r="BH35" s="820"/>
      <c r="BI35" s="820"/>
      <c r="BJ35" s="565"/>
      <c r="BK35" s="565"/>
      <c r="BL35" s="565"/>
      <c r="BM35" s="565"/>
      <c r="BN35" s="565"/>
      <c r="BO35" s="565"/>
      <c r="BP35" s="565"/>
      <c r="BQ35" s="565"/>
      <c r="BR35" s="565"/>
      <c r="BS35" s="565"/>
      <c r="BT35" s="565"/>
      <c r="BU35" s="565"/>
      <c r="BV35" s="565"/>
    </row>
    <row r="36" spans="1:74" ht="11.05" customHeight="1" x14ac:dyDescent="0.2">
      <c r="A36" s="82" t="s">
        <v>411</v>
      </c>
      <c r="B36" s="567" t="s">
        <v>1025</v>
      </c>
      <c r="C36" s="384">
        <v>6046.3657704999996</v>
      </c>
      <c r="D36" s="384">
        <v>6032.2457551999996</v>
      </c>
      <c r="E36" s="384">
        <v>6019.2472584999996</v>
      </c>
      <c r="F36" s="384">
        <v>6011.8229296999998</v>
      </c>
      <c r="G36" s="384">
        <v>6009.2518614999999</v>
      </c>
      <c r="H36" s="384">
        <v>6009.5197572999996</v>
      </c>
      <c r="I36" s="384">
        <v>6010.9326252999999</v>
      </c>
      <c r="J36" s="384">
        <v>6013.0776931999999</v>
      </c>
      <c r="K36" s="384">
        <v>6015.8624931000004</v>
      </c>
      <c r="L36" s="384">
        <v>6019.1508519999998</v>
      </c>
      <c r="M36" s="384">
        <v>6022.6317746000004</v>
      </c>
      <c r="N36" s="384">
        <v>6025.9505601999999</v>
      </c>
      <c r="O36" s="384">
        <v>6028.9892884999999</v>
      </c>
      <c r="P36" s="384">
        <v>6032.5771602000004</v>
      </c>
      <c r="Q36" s="384">
        <v>6037.7801562000004</v>
      </c>
      <c r="R36" s="384">
        <v>6045.2505090000004</v>
      </c>
      <c r="S36" s="384">
        <v>6053.9854557999997</v>
      </c>
      <c r="T36" s="384">
        <v>6062.5684855</v>
      </c>
      <c r="U36" s="384">
        <v>6069.8674399000001</v>
      </c>
      <c r="V36" s="384">
        <v>6075.8875742999999</v>
      </c>
      <c r="W36" s="384">
        <v>6080.9184971000004</v>
      </c>
      <c r="X36" s="384">
        <v>6085.2920629999999</v>
      </c>
      <c r="Y36" s="384">
        <v>6089.5091112</v>
      </c>
      <c r="Z36" s="384">
        <v>6094.1127273000002</v>
      </c>
      <c r="AA36" s="384">
        <v>6099.2515360999996</v>
      </c>
      <c r="AB36" s="384">
        <v>6103.4963212000002</v>
      </c>
      <c r="AC36" s="384">
        <v>6105.0234056999998</v>
      </c>
      <c r="AD36" s="384">
        <v>6102.6834508000002</v>
      </c>
      <c r="AE36" s="384">
        <v>6098.0244697999997</v>
      </c>
      <c r="AF36" s="384">
        <v>6093.2688145000002</v>
      </c>
      <c r="AG36" s="384">
        <v>6090.1356820000001</v>
      </c>
      <c r="AH36" s="384">
        <v>6088.3316519</v>
      </c>
      <c r="AI36" s="384">
        <v>6087.0601494000002</v>
      </c>
      <c r="AJ36" s="384">
        <v>6085.6448141999999</v>
      </c>
      <c r="AK36" s="384">
        <v>6083.8901423999996</v>
      </c>
      <c r="AL36" s="384">
        <v>6081.7208447000003</v>
      </c>
      <c r="AM36" s="384">
        <v>6079.2315994999999</v>
      </c>
      <c r="AN36" s="384">
        <v>6077.1969564999999</v>
      </c>
      <c r="AO36" s="384">
        <v>6076.5614336999997</v>
      </c>
      <c r="AP36" s="384">
        <v>6078.0232388000004</v>
      </c>
      <c r="AQ36" s="384">
        <v>6081.2953401000004</v>
      </c>
      <c r="AR36" s="384">
        <v>6085.8443958999997</v>
      </c>
      <c r="AS36" s="384">
        <v>6091.0895791000003</v>
      </c>
      <c r="AT36" s="384">
        <v>6096.2601209000004</v>
      </c>
      <c r="AU36" s="384">
        <v>6100.5377672000004</v>
      </c>
      <c r="AV36" s="384">
        <v>6103.4209720999997</v>
      </c>
      <c r="AW36" s="384">
        <v>6105.6750228999999</v>
      </c>
      <c r="AX36" s="384">
        <v>6108.3819155000001</v>
      </c>
      <c r="AY36" s="384">
        <v>6112.3211147000002</v>
      </c>
      <c r="AZ36" s="384">
        <v>6117.0619625999998</v>
      </c>
      <c r="BA36" s="384">
        <v>6121.8712702000003</v>
      </c>
      <c r="BB36" s="384">
        <v>6126.2192734999999</v>
      </c>
      <c r="BC36" s="384">
        <v>6130.3899063999997</v>
      </c>
      <c r="BD36" s="680">
        <v>6134.8705272999996</v>
      </c>
      <c r="BE36" s="680">
        <v>6139.9797146999999</v>
      </c>
      <c r="BF36" s="680">
        <v>6145.3609262</v>
      </c>
      <c r="BG36" s="680">
        <v>6150.4888395999997</v>
      </c>
      <c r="BH36" s="680">
        <v>6154.9975482999998</v>
      </c>
      <c r="BI36" s="680">
        <v>6159.1588098000002</v>
      </c>
      <c r="BJ36" s="395">
        <v>6163.4040000000005</v>
      </c>
      <c r="BK36" s="395">
        <v>6168.067</v>
      </c>
      <c r="BL36" s="395">
        <v>6173.0969999999998</v>
      </c>
      <c r="BM36" s="395">
        <v>6178.3429999999998</v>
      </c>
      <c r="BN36" s="395">
        <v>6183.6589999999997</v>
      </c>
      <c r="BO36" s="395">
        <v>6188.893</v>
      </c>
      <c r="BP36" s="395">
        <v>6193.8940000000002</v>
      </c>
      <c r="BQ36" s="395">
        <v>6198.5680000000002</v>
      </c>
      <c r="BR36" s="395">
        <v>6203.0460000000003</v>
      </c>
      <c r="BS36" s="395">
        <v>6207.5169999999998</v>
      </c>
      <c r="BT36" s="395">
        <v>6212.1109999999999</v>
      </c>
      <c r="BU36" s="395">
        <v>6216.74</v>
      </c>
      <c r="BV36" s="395">
        <v>6221.2579999999998</v>
      </c>
    </row>
    <row r="37" spans="1:74" ht="11.05" customHeight="1" x14ac:dyDescent="0.2">
      <c r="A37" s="82" t="s">
        <v>412</v>
      </c>
      <c r="B37" s="567" t="s">
        <v>1026</v>
      </c>
      <c r="C37" s="384">
        <v>16432.326692999999</v>
      </c>
      <c r="D37" s="384">
        <v>16393.285308999999</v>
      </c>
      <c r="E37" s="384">
        <v>16351.861768000001</v>
      </c>
      <c r="F37" s="384">
        <v>16317.609327</v>
      </c>
      <c r="G37" s="384">
        <v>16290.222872</v>
      </c>
      <c r="H37" s="384">
        <v>16266.932697</v>
      </c>
      <c r="I37" s="384">
        <v>16245.335418000001</v>
      </c>
      <c r="J37" s="384">
        <v>16224.492944</v>
      </c>
      <c r="K37" s="384">
        <v>16203.833509</v>
      </c>
      <c r="L37" s="384">
        <v>16182.841041</v>
      </c>
      <c r="M37" s="384">
        <v>16161.222255999999</v>
      </c>
      <c r="N37" s="384">
        <v>16138.739566</v>
      </c>
      <c r="O37" s="384">
        <v>16115.435394</v>
      </c>
      <c r="P37" s="384">
        <v>16092.47222</v>
      </c>
      <c r="Q37" s="384">
        <v>16071.292538</v>
      </c>
      <c r="R37" s="384">
        <v>16053.612233</v>
      </c>
      <c r="S37" s="384">
        <v>16042.240768</v>
      </c>
      <c r="T37" s="384">
        <v>16040.260999</v>
      </c>
      <c r="U37" s="384">
        <v>16049.249882</v>
      </c>
      <c r="V37" s="384">
        <v>16064.760774</v>
      </c>
      <c r="W37" s="384">
        <v>16080.841129</v>
      </c>
      <c r="X37" s="384">
        <v>16093.034914</v>
      </c>
      <c r="Y37" s="384">
        <v>16102.872139999999</v>
      </c>
      <c r="Z37" s="384">
        <v>16113.379331</v>
      </c>
      <c r="AA37" s="384">
        <v>16126.261165</v>
      </c>
      <c r="AB37" s="384">
        <v>16137.934961000001</v>
      </c>
      <c r="AC37" s="384">
        <v>16143.496192000001</v>
      </c>
      <c r="AD37" s="384">
        <v>16139.657825</v>
      </c>
      <c r="AE37" s="384">
        <v>16129.602789</v>
      </c>
      <c r="AF37" s="384">
        <v>16118.131507</v>
      </c>
      <c r="AG37" s="384">
        <v>16109.054151</v>
      </c>
      <c r="AH37" s="384">
        <v>16102.219916</v>
      </c>
      <c r="AI37" s="384">
        <v>16096.487748</v>
      </c>
      <c r="AJ37" s="384">
        <v>16090.840109000001</v>
      </c>
      <c r="AK37" s="384">
        <v>16084.753531</v>
      </c>
      <c r="AL37" s="384">
        <v>16077.828058999999</v>
      </c>
      <c r="AM37" s="384">
        <v>16070.171241</v>
      </c>
      <c r="AN37" s="384">
        <v>16063.920615000001</v>
      </c>
      <c r="AO37" s="384">
        <v>16061.721221</v>
      </c>
      <c r="AP37" s="384">
        <v>16065.376882</v>
      </c>
      <c r="AQ37" s="384">
        <v>16073.326556</v>
      </c>
      <c r="AR37" s="384">
        <v>16083.167987000001</v>
      </c>
      <c r="AS37" s="384">
        <v>16092.796012000001</v>
      </c>
      <c r="AT37" s="384">
        <v>16101.293851</v>
      </c>
      <c r="AU37" s="384">
        <v>16108.04182</v>
      </c>
      <c r="AV37" s="384">
        <v>16112.865331000001</v>
      </c>
      <c r="AW37" s="384">
        <v>16117.370177999999</v>
      </c>
      <c r="AX37" s="384">
        <v>16123.607252</v>
      </c>
      <c r="AY37" s="384">
        <v>16132.964042</v>
      </c>
      <c r="AZ37" s="384">
        <v>16144.174428</v>
      </c>
      <c r="BA37" s="384">
        <v>16155.30889</v>
      </c>
      <c r="BB37" s="384">
        <v>16164.970283000001</v>
      </c>
      <c r="BC37" s="384">
        <v>16173.890954</v>
      </c>
      <c r="BD37" s="680">
        <v>16183.335628999999</v>
      </c>
      <c r="BE37" s="680">
        <v>16194.240157</v>
      </c>
      <c r="BF37" s="680">
        <v>16206.224897</v>
      </c>
      <c r="BG37" s="680">
        <v>16218.581334</v>
      </c>
      <c r="BH37" s="680">
        <v>16230.769835999999</v>
      </c>
      <c r="BI37" s="680">
        <v>16242.926305000001</v>
      </c>
      <c r="BJ37" s="395">
        <v>16255.36</v>
      </c>
      <c r="BK37" s="395">
        <v>16268.29</v>
      </c>
      <c r="BL37" s="395">
        <v>16281.65</v>
      </c>
      <c r="BM37" s="395">
        <v>16295.31</v>
      </c>
      <c r="BN37" s="395">
        <v>16309.07</v>
      </c>
      <c r="BO37" s="395">
        <v>16322.58</v>
      </c>
      <c r="BP37" s="395">
        <v>16335.46</v>
      </c>
      <c r="BQ37" s="395">
        <v>16347.44</v>
      </c>
      <c r="BR37" s="395">
        <v>16358.82</v>
      </c>
      <c r="BS37" s="395">
        <v>16370.05</v>
      </c>
      <c r="BT37" s="395">
        <v>16381.44</v>
      </c>
      <c r="BU37" s="395">
        <v>16392.82</v>
      </c>
      <c r="BV37" s="395">
        <v>16403.919999999998</v>
      </c>
    </row>
    <row r="38" spans="1:74" ht="11.05" customHeight="1" x14ac:dyDescent="0.2">
      <c r="A38" s="82" t="s">
        <v>413</v>
      </c>
      <c r="B38" s="567" t="s">
        <v>1027</v>
      </c>
      <c r="C38" s="384">
        <v>19031.825137</v>
      </c>
      <c r="D38" s="384">
        <v>18984.247103999998</v>
      </c>
      <c r="E38" s="384">
        <v>18944.856640000002</v>
      </c>
      <c r="F38" s="384">
        <v>18929.525420999998</v>
      </c>
      <c r="G38" s="384">
        <v>18931.303048999998</v>
      </c>
      <c r="H38" s="384">
        <v>18937.533608999998</v>
      </c>
      <c r="I38" s="384">
        <v>18938.140768000001</v>
      </c>
      <c r="J38" s="384">
        <v>18933.366525000001</v>
      </c>
      <c r="K38" s="384">
        <v>18926.032464</v>
      </c>
      <c r="L38" s="384">
        <v>18918.465009</v>
      </c>
      <c r="M38" s="384">
        <v>18911.009951</v>
      </c>
      <c r="N38" s="384">
        <v>18903.517919999998</v>
      </c>
      <c r="O38" s="384">
        <v>18896.190860999999</v>
      </c>
      <c r="P38" s="384">
        <v>18890.635975000001</v>
      </c>
      <c r="Q38" s="384">
        <v>18888.811781</v>
      </c>
      <c r="R38" s="384">
        <v>18892.259672</v>
      </c>
      <c r="S38" s="384">
        <v>18900.852551</v>
      </c>
      <c r="T38" s="384">
        <v>18914.046194999999</v>
      </c>
      <c r="U38" s="384">
        <v>18930.969568</v>
      </c>
      <c r="V38" s="384">
        <v>18949.444368</v>
      </c>
      <c r="W38" s="384">
        <v>18966.965477000002</v>
      </c>
      <c r="X38" s="384">
        <v>18981.874931999999</v>
      </c>
      <c r="Y38" s="384">
        <v>18995.903389999999</v>
      </c>
      <c r="Z38" s="384">
        <v>19011.628664</v>
      </c>
      <c r="AA38" s="384">
        <v>19030.30618</v>
      </c>
      <c r="AB38" s="384">
        <v>19047.901809999999</v>
      </c>
      <c r="AC38" s="384">
        <v>19059.059037999999</v>
      </c>
      <c r="AD38" s="384">
        <v>19060.057062</v>
      </c>
      <c r="AE38" s="384">
        <v>19053.717934</v>
      </c>
      <c r="AF38" s="384">
        <v>19044.499417999999</v>
      </c>
      <c r="AG38" s="384">
        <v>19036.037065</v>
      </c>
      <c r="AH38" s="384">
        <v>19028.677566999999</v>
      </c>
      <c r="AI38" s="384">
        <v>19021.945402000001</v>
      </c>
      <c r="AJ38" s="384">
        <v>19015.357206000001</v>
      </c>
      <c r="AK38" s="384">
        <v>19008.398250999999</v>
      </c>
      <c r="AL38" s="384">
        <v>19000.545969999999</v>
      </c>
      <c r="AM38" s="384">
        <v>18991.838992000001</v>
      </c>
      <c r="AN38" s="384">
        <v>18984.560733999999</v>
      </c>
      <c r="AO38" s="384">
        <v>18981.555812999999</v>
      </c>
      <c r="AP38" s="384">
        <v>18984.881515000001</v>
      </c>
      <c r="AQ38" s="384">
        <v>18993.445820000001</v>
      </c>
      <c r="AR38" s="384">
        <v>19005.369377999999</v>
      </c>
      <c r="AS38" s="384">
        <v>19018.817809</v>
      </c>
      <c r="AT38" s="384">
        <v>19032.136610000001</v>
      </c>
      <c r="AU38" s="384">
        <v>19043.716249000001</v>
      </c>
      <c r="AV38" s="384">
        <v>19052.616280999999</v>
      </c>
      <c r="AW38" s="384">
        <v>19060.572607999999</v>
      </c>
      <c r="AX38" s="384">
        <v>19069.990216999999</v>
      </c>
      <c r="AY38" s="384">
        <v>19082.494401</v>
      </c>
      <c r="AZ38" s="384">
        <v>19096.591664</v>
      </c>
      <c r="BA38" s="384">
        <v>19110.008812</v>
      </c>
      <c r="BB38" s="384">
        <v>19121.121336</v>
      </c>
      <c r="BC38" s="384">
        <v>19130.899466999999</v>
      </c>
      <c r="BD38" s="680">
        <v>19140.962121</v>
      </c>
      <c r="BE38" s="680">
        <v>19152.476414000001</v>
      </c>
      <c r="BF38" s="680">
        <v>19164.80227</v>
      </c>
      <c r="BG38" s="680">
        <v>19176.847814000001</v>
      </c>
      <c r="BH38" s="680">
        <v>19187.832490000001</v>
      </c>
      <c r="BI38" s="680">
        <v>19198.221028</v>
      </c>
      <c r="BJ38" s="395">
        <v>19208.79</v>
      </c>
      <c r="BK38" s="395">
        <v>19220.150000000001</v>
      </c>
      <c r="BL38" s="395">
        <v>19232.25</v>
      </c>
      <c r="BM38" s="395">
        <v>19244.87</v>
      </c>
      <c r="BN38" s="395">
        <v>19257.75</v>
      </c>
      <c r="BO38" s="395">
        <v>19270.5</v>
      </c>
      <c r="BP38" s="395">
        <v>19282.64</v>
      </c>
      <c r="BQ38" s="395">
        <v>19293.88</v>
      </c>
      <c r="BR38" s="395">
        <v>19304.53</v>
      </c>
      <c r="BS38" s="395">
        <v>19315.05</v>
      </c>
      <c r="BT38" s="395">
        <v>19325.75</v>
      </c>
      <c r="BU38" s="395">
        <v>19336.439999999999</v>
      </c>
      <c r="BV38" s="395">
        <v>19346.77</v>
      </c>
    </row>
    <row r="39" spans="1:74" ht="11.05" customHeight="1" x14ac:dyDescent="0.2">
      <c r="A39" s="82" t="s">
        <v>414</v>
      </c>
      <c r="B39" s="567" t="s">
        <v>1028</v>
      </c>
      <c r="C39" s="384">
        <v>8655.7171261000003</v>
      </c>
      <c r="D39" s="384">
        <v>8636.5842747000006</v>
      </c>
      <c r="E39" s="384">
        <v>8619.4664076999998</v>
      </c>
      <c r="F39" s="384">
        <v>8610.7739581999995</v>
      </c>
      <c r="G39" s="384">
        <v>8608.2370613999992</v>
      </c>
      <c r="H39" s="384">
        <v>8607.4157778000008</v>
      </c>
      <c r="I39" s="384">
        <v>8604.7532389999997</v>
      </c>
      <c r="J39" s="384">
        <v>8600.2248598999995</v>
      </c>
      <c r="K39" s="384">
        <v>8594.6891262000008</v>
      </c>
      <c r="L39" s="384">
        <v>8588.9097182000005</v>
      </c>
      <c r="M39" s="384">
        <v>8583.2710936000003</v>
      </c>
      <c r="N39" s="384">
        <v>8578.0629048999999</v>
      </c>
      <c r="O39" s="384">
        <v>8573.5544233000001</v>
      </c>
      <c r="P39" s="384">
        <v>8569.9333958000007</v>
      </c>
      <c r="Q39" s="384">
        <v>8567.3671883000006</v>
      </c>
      <c r="R39" s="384">
        <v>8566.2440449999995</v>
      </c>
      <c r="S39" s="384">
        <v>8567.8357240999994</v>
      </c>
      <c r="T39" s="384">
        <v>8573.6348622000005</v>
      </c>
      <c r="U39" s="384">
        <v>8584.4385211999997</v>
      </c>
      <c r="V39" s="384">
        <v>8598.2614658000002</v>
      </c>
      <c r="W39" s="384">
        <v>8612.4228858000006</v>
      </c>
      <c r="X39" s="384">
        <v>8624.9282172000003</v>
      </c>
      <c r="Y39" s="384">
        <v>8636.5278808999992</v>
      </c>
      <c r="Z39" s="384">
        <v>8648.6585436000005</v>
      </c>
      <c r="AA39" s="384">
        <v>8662.0971769999996</v>
      </c>
      <c r="AB39" s="384">
        <v>8674.9819728999992</v>
      </c>
      <c r="AC39" s="384">
        <v>8684.7914280999994</v>
      </c>
      <c r="AD39" s="384">
        <v>8689.7784938999994</v>
      </c>
      <c r="AE39" s="384">
        <v>8691.2939392000008</v>
      </c>
      <c r="AF39" s="384">
        <v>8691.4629877999996</v>
      </c>
      <c r="AG39" s="384">
        <v>8692.0232930000002</v>
      </c>
      <c r="AH39" s="384">
        <v>8693.1622267999992</v>
      </c>
      <c r="AI39" s="384">
        <v>8694.6795910000001</v>
      </c>
      <c r="AJ39" s="384">
        <v>8696.3536762999993</v>
      </c>
      <c r="AK39" s="384">
        <v>8697.8767293000001</v>
      </c>
      <c r="AL39" s="384">
        <v>8698.9194853999998</v>
      </c>
      <c r="AM39" s="384">
        <v>8699.4574618000006</v>
      </c>
      <c r="AN39" s="384">
        <v>8700.6853026000008</v>
      </c>
      <c r="AO39" s="384">
        <v>8704.1024333999994</v>
      </c>
      <c r="AP39" s="384">
        <v>8710.7271481999996</v>
      </c>
      <c r="AQ39" s="384">
        <v>8719.6532141999996</v>
      </c>
      <c r="AR39" s="384">
        <v>8729.4932666999994</v>
      </c>
      <c r="AS39" s="384">
        <v>8739.0330537999998</v>
      </c>
      <c r="AT39" s="384">
        <v>8747.7507726000003</v>
      </c>
      <c r="AU39" s="384">
        <v>8755.2977329999994</v>
      </c>
      <c r="AV39" s="384">
        <v>8761.5770597999999</v>
      </c>
      <c r="AW39" s="384">
        <v>8767.4991375999998</v>
      </c>
      <c r="AX39" s="384">
        <v>8774.2261663999998</v>
      </c>
      <c r="AY39" s="384">
        <v>8782.5221208999992</v>
      </c>
      <c r="AZ39" s="384">
        <v>8791.5580774999999</v>
      </c>
      <c r="BA39" s="384">
        <v>8800.1068873999993</v>
      </c>
      <c r="BB39" s="384">
        <v>8807.2921193999991</v>
      </c>
      <c r="BC39" s="384">
        <v>8813.6402116999998</v>
      </c>
      <c r="BD39" s="680">
        <v>8820.0283194999993</v>
      </c>
      <c r="BE39" s="680">
        <v>8827.1191870000002</v>
      </c>
      <c r="BF39" s="680">
        <v>8834.7179128999996</v>
      </c>
      <c r="BG39" s="680">
        <v>8842.4151844999997</v>
      </c>
      <c r="BH39" s="680">
        <v>8849.9103233000005</v>
      </c>
      <c r="BI39" s="680">
        <v>8857.3371872000007</v>
      </c>
      <c r="BJ39" s="395">
        <v>8864.9380000000001</v>
      </c>
      <c r="BK39" s="395">
        <v>8872.893</v>
      </c>
      <c r="BL39" s="395">
        <v>8881.1309999999994</v>
      </c>
      <c r="BM39" s="395">
        <v>8889.5190000000002</v>
      </c>
      <c r="BN39" s="395">
        <v>8897.9120000000003</v>
      </c>
      <c r="BO39" s="395">
        <v>8906.1329999999998</v>
      </c>
      <c r="BP39" s="395">
        <v>8913.991</v>
      </c>
      <c r="BQ39" s="395">
        <v>8921.3709999999992</v>
      </c>
      <c r="BR39" s="395">
        <v>8928.4470000000001</v>
      </c>
      <c r="BS39" s="395">
        <v>8935.4670000000006</v>
      </c>
      <c r="BT39" s="395">
        <v>8942.6020000000008</v>
      </c>
      <c r="BU39" s="395">
        <v>8949.7219999999998</v>
      </c>
      <c r="BV39" s="395">
        <v>8956.6209999999992</v>
      </c>
    </row>
    <row r="40" spans="1:74" ht="11.05" customHeight="1" x14ac:dyDescent="0.2">
      <c r="A40" s="82" t="s">
        <v>415</v>
      </c>
      <c r="B40" s="567" t="s">
        <v>1029</v>
      </c>
      <c r="C40" s="384">
        <v>25915.110558</v>
      </c>
      <c r="D40" s="384">
        <v>25869.602422</v>
      </c>
      <c r="E40" s="384">
        <v>25844.365519999999</v>
      </c>
      <c r="F40" s="384">
        <v>25865.307018</v>
      </c>
      <c r="G40" s="384">
        <v>25918.519937000001</v>
      </c>
      <c r="H40" s="384">
        <v>25980.143757999998</v>
      </c>
      <c r="I40" s="384">
        <v>26031.597493000001</v>
      </c>
      <c r="J40" s="384">
        <v>26075.418274</v>
      </c>
      <c r="K40" s="384">
        <v>26119.422757</v>
      </c>
      <c r="L40" s="384">
        <v>26169.317891999999</v>
      </c>
      <c r="M40" s="384">
        <v>26222.371780000001</v>
      </c>
      <c r="N40" s="384">
        <v>26273.742816000002</v>
      </c>
      <c r="O40" s="384">
        <v>26320.709009999999</v>
      </c>
      <c r="P40" s="384">
        <v>26369.026854</v>
      </c>
      <c r="Q40" s="384">
        <v>26426.572458999999</v>
      </c>
      <c r="R40" s="384">
        <v>26497.869118999999</v>
      </c>
      <c r="S40" s="384">
        <v>26574.028867000001</v>
      </c>
      <c r="T40" s="384">
        <v>26642.810915999999</v>
      </c>
      <c r="U40" s="384">
        <v>26695.455387999998</v>
      </c>
      <c r="V40" s="384">
        <v>26737.126015999998</v>
      </c>
      <c r="W40" s="384">
        <v>26776.467441000001</v>
      </c>
      <c r="X40" s="384">
        <v>26820.481781999999</v>
      </c>
      <c r="Y40" s="384">
        <v>26869.601078</v>
      </c>
      <c r="Z40" s="384">
        <v>26922.614847000001</v>
      </c>
      <c r="AA40" s="384">
        <v>26977.466375</v>
      </c>
      <c r="AB40" s="384">
        <v>27028.714021</v>
      </c>
      <c r="AC40" s="384">
        <v>27070.069912999999</v>
      </c>
      <c r="AD40" s="384">
        <v>27097.232488000001</v>
      </c>
      <c r="AE40" s="384">
        <v>27113.845433999999</v>
      </c>
      <c r="AF40" s="384">
        <v>27125.53875</v>
      </c>
      <c r="AG40" s="384">
        <v>27136.981714000001</v>
      </c>
      <c r="AH40" s="384">
        <v>27149.000727999999</v>
      </c>
      <c r="AI40" s="384">
        <v>27161.461475</v>
      </c>
      <c r="AJ40" s="384">
        <v>27174.057973999999</v>
      </c>
      <c r="AK40" s="384">
        <v>27185.797601999999</v>
      </c>
      <c r="AL40" s="384">
        <v>27195.516075</v>
      </c>
      <c r="AM40" s="384">
        <v>27203.029079</v>
      </c>
      <c r="AN40" s="384">
        <v>27212.072188999999</v>
      </c>
      <c r="AO40" s="384">
        <v>27227.360950999999</v>
      </c>
      <c r="AP40" s="384">
        <v>27252.228364999999</v>
      </c>
      <c r="AQ40" s="384">
        <v>27284.477246999999</v>
      </c>
      <c r="AR40" s="384">
        <v>27320.527870999998</v>
      </c>
      <c r="AS40" s="384">
        <v>27357.141921999999</v>
      </c>
      <c r="AT40" s="384">
        <v>27392.446749999999</v>
      </c>
      <c r="AU40" s="384">
        <v>27424.911117</v>
      </c>
      <c r="AV40" s="384">
        <v>27453.898581000001</v>
      </c>
      <c r="AW40" s="384">
        <v>27482.351862</v>
      </c>
      <c r="AX40" s="384">
        <v>27514.108474000001</v>
      </c>
      <c r="AY40" s="384">
        <v>27551.732456999998</v>
      </c>
      <c r="AZ40" s="384">
        <v>27592.693960000001</v>
      </c>
      <c r="BA40" s="384">
        <v>27633.189654999998</v>
      </c>
      <c r="BB40" s="384">
        <v>27670.448509999998</v>
      </c>
      <c r="BC40" s="384">
        <v>27705.828662</v>
      </c>
      <c r="BD40" s="680">
        <v>27741.720539999998</v>
      </c>
      <c r="BE40" s="680">
        <v>27779.864642</v>
      </c>
      <c r="BF40" s="680">
        <v>27819.401736</v>
      </c>
      <c r="BG40" s="680">
        <v>27858.822656</v>
      </c>
      <c r="BH40" s="680">
        <v>27896.955910000001</v>
      </c>
      <c r="BI40" s="680">
        <v>27933.980683000002</v>
      </c>
      <c r="BJ40" s="395">
        <v>27970.41</v>
      </c>
      <c r="BK40" s="395">
        <v>28006.720000000001</v>
      </c>
      <c r="BL40" s="395">
        <v>28043.19</v>
      </c>
      <c r="BM40" s="395">
        <v>28080.03</v>
      </c>
      <c r="BN40" s="395">
        <v>28117.26</v>
      </c>
      <c r="BO40" s="395">
        <v>28154.04</v>
      </c>
      <c r="BP40" s="395">
        <v>28189.3</v>
      </c>
      <c r="BQ40" s="395">
        <v>28222.35</v>
      </c>
      <c r="BR40" s="395">
        <v>28253.99</v>
      </c>
      <c r="BS40" s="395">
        <v>28285.4</v>
      </c>
      <c r="BT40" s="395">
        <v>28317.51</v>
      </c>
      <c r="BU40" s="395">
        <v>28350.36</v>
      </c>
      <c r="BV40" s="395">
        <v>28383.79</v>
      </c>
    </row>
    <row r="41" spans="1:74" ht="11.05" customHeight="1" x14ac:dyDescent="0.2">
      <c r="A41" s="82" t="s">
        <v>416</v>
      </c>
      <c r="B41" s="567" t="s">
        <v>1030</v>
      </c>
      <c r="C41" s="384">
        <v>7740.3961386999999</v>
      </c>
      <c r="D41" s="384">
        <v>7724.1088460999999</v>
      </c>
      <c r="E41" s="384">
        <v>7711.0539054999999</v>
      </c>
      <c r="F41" s="384">
        <v>7707.6011005</v>
      </c>
      <c r="G41" s="384">
        <v>7710.8108614000002</v>
      </c>
      <c r="H41" s="384">
        <v>7715.4162802000001</v>
      </c>
      <c r="I41" s="384">
        <v>7717.2961570999996</v>
      </c>
      <c r="J41" s="384">
        <v>7716.9121252000004</v>
      </c>
      <c r="K41" s="384">
        <v>7715.8715257000003</v>
      </c>
      <c r="L41" s="384">
        <v>7715.4135644999997</v>
      </c>
      <c r="M41" s="384">
        <v>7715.3049067000002</v>
      </c>
      <c r="N41" s="384">
        <v>7714.9440820999998</v>
      </c>
      <c r="O41" s="384">
        <v>7714.0058845000003</v>
      </c>
      <c r="P41" s="384">
        <v>7713.2701632999997</v>
      </c>
      <c r="Q41" s="384">
        <v>7713.7930317999999</v>
      </c>
      <c r="R41" s="384">
        <v>7716.5057649</v>
      </c>
      <c r="S41" s="384">
        <v>7721.8402821999998</v>
      </c>
      <c r="T41" s="384">
        <v>7730.1036648999998</v>
      </c>
      <c r="U41" s="384">
        <v>7741.3491918</v>
      </c>
      <c r="V41" s="384">
        <v>7754.6149328000001</v>
      </c>
      <c r="W41" s="384">
        <v>7768.6851558999997</v>
      </c>
      <c r="X41" s="384">
        <v>7782.6378725000004</v>
      </c>
      <c r="Y41" s="384">
        <v>7796.7260696000003</v>
      </c>
      <c r="Z41" s="384">
        <v>7811.496478</v>
      </c>
      <c r="AA41" s="384">
        <v>7827.0860469999998</v>
      </c>
      <c r="AB41" s="384">
        <v>7841.9925992999997</v>
      </c>
      <c r="AC41" s="384">
        <v>7854.3041757999999</v>
      </c>
      <c r="AD41" s="384">
        <v>7862.6796162999999</v>
      </c>
      <c r="AE41" s="384">
        <v>7868.0609545999996</v>
      </c>
      <c r="AF41" s="384">
        <v>7871.9610229999998</v>
      </c>
      <c r="AG41" s="384">
        <v>7875.6456113000004</v>
      </c>
      <c r="AH41" s="384">
        <v>7879.3923384</v>
      </c>
      <c r="AI41" s="384">
        <v>7883.2317801999998</v>
      </c>
      <c r="AJ41" s="384">
        <v>7887.1429865999999</v>
      </c>
      <c r="AK41" s="384">
        <v>7890.8989025000001</v>
      </c>
      <c r="AL41" s="384">
        <v>7894.2209461000002</v>
      </c>
      <c r="AM41" s="384">
        <v>7897.0971775999997</v>
      </c>
      <c r="AN41" s="384">
        <v>7900.5822238999999</v>
      </c>
      <c r="AO41" s="384">
        <v>7905.9973534000001</v>
      </c>
      <c r="AP41" s="384">
        <v>7914.2383134000002</v>
      </c>
      <c r="AQ41" s="384">
        <v>7924.4987662000003</v>
      </c>
      <c r="AR41" s="384">
        <v>7935.5468529</v>
      </c>
      <c r="AS41" s="384">
        <v>7946.3210415000003</v>
      </c>
      <c r="AT41" s="384">
        <v>7956.4411072000003</v>
      </c>
      <c r="AU41" s="384">
        <v>7965.6971523000002</v>
      </c>
      <c r="AV41" s="384">
        <v>7974.0674480999996</v>
      </c>
      <c r="AW41" s="384">
        <v>7982.2829435000003</v>
      </c>
      <c r="AX41" s="384">
        <v>7991.2627566000001</v>
      </c>
      <c r="AY41" s="384">
        <v>8001.5921297000004</v>
      </c>
      <c r="AZ41" s="384">
        <v>8012.5208027999997</v>
      </c>
      <c r="BA41" s="384">
        <v>8022.9646400000001</v>
      </c>
      <c r="BB41" s="384">
        <v>8032.1438588000001</v>
      </c>
      <c r="BC41" s="384">
        <v>8040.4960904</v>
      </c>
      <c r="BD41" s="680">
        <v>8048.7633194</v>
      </c>
      <c r="BE41" s="680">
        <v>8057.5079248000002</v>
      </c>
      <c r="BF41" s="680">
        <v>8066.5738646</v>
      </c>
      <c r="BG41" s="680">
        <v>8075.6254912000004</v>
      </c>
      <c r="BH41" s="680">
        <v>8084.4148902999996</v>
      </c>
      <c r="BI41" s="680">
        <v>8093.0450811999999</v>
      </c>
      <c r="BJ41" s="395">
        <v>8101.7070000000003</v>
      </c>
      <c r="BK41" s="395">
        <v>8110.53</v>
      </c>
      <c r="BL41" s="395">
        <v>8119.4040000000005</v>
      </c>
      <c r="BM41" s="395">
        <v>8128.1559999999999</v>
      </c>
      <c r="BN41" s="395">
        <v>8136.6480000000001</v>
      </c>
      <c r="BO41" s="395">
        <v>8144.8710000000001</v>
      </c>
      <c r="BP41" s="395">
        <v>8152.8519999999999</v>
      </c>
      <c r="BQ41" s="395">
        <v>8160.6319999999996</v>
      </c>
      <c r="BR41" s="395">
        <v>8168.3239999999996</v>
      </c>
      <c r="BS41" s="395">
        <v>8176.0559999999996</v>
      </c>
      <c r="BT41" s="395">
        <v>8183.8940000000002</v>
      </c>
      <c r="BU41" s="395">
        <v>8191.6540000000005</v>
      </c>
      <c r="BV41" s="395">
        <v>8199.0889999999999</v>
      </c>
    </row>
    <row r="42" spans="1:74" ht="11.05" customHeight="1" x14ac:dyDescent="0.2">
      <c r="A42" s="82" t="s">
        <v>417</v>
      </c>
      <c r="B42" s="567" t="s">
        <v>1031</v>
      </c>
      <c r="C42" s="384">
        <v>15094.614099</v>
      </c>
      <c r="D42" s="384">
        <v>15069.335426</v>
      </c>
      <c r="E42" s="384">
        <v>15057.949521</v>
      </c>
      <c r="F42" s="384">
        <v>15076.525661</v>
      </c>
      <c r="G42" s="384">
        <v>15115.601289</v>
      </c>
      <c r="H42" s="384">
        <v>15159.330888</v>
      </c>
      <c r="I42" s="384">
        <v>15195.389748</v>
      </c>
      <c r="J42" s="384">
        <v>15225.536389999999</v>
      </c>
      <c r="K42" s="384">
        <v>15255.050146</v>
      </c>
      <c r="L42" s="384">
        <v>15287.839146</v>
      </c>
      <c r="M42" s="384">
        <v>15322.326730999999</v>
      </c>
      <c r="N42" s="384">
        <v>15355.565044999999</v>
      </c>
      <c r="O42" s="384">
        <v>15385.925950000001</v>
      </c>
      <c r="P42" s="384">
        <v>15417.060192999999</v>
      </c>
      <c r="Q42" s="384">
        <v>15453.938237</v>
      </c>
      <c r="R42" s="384">
        <v>15499.354509000001</v>
      </c>
      <c r="S42" s="384">
        <v>15547.399277</v>
      </c>
      <c r="T42" s="384">
        <v>15589.98677</v>
      </c>
      <c r="U42" s="384">
        <v>15621.376651</v>
      </c>
      <c r="V42" s="384">
        <v>15645.21032</v>
      </c>
      <c r="W42" s="384">
        <v>15667.474609999999</v>
      </c>
      <c r="X42" s="384">
        <v>15692.968833999999</v>
      </c>
      <c r="Y42" s="384">
        <v>15721.742214</v>
      </c>
      <c r="Z42" s="384">
        <v>15752.656451999999</v>
      </c>
      <c r="AA42" s="384">
        <v>15784.212517</v>
      </c>
      <c r="AB42" s="384">
        <v>15813.468449</v>
      </c>
      <c r="AC42" s="384">
        <v>15837.121555</v>
      </c>
      <c r="AD42" s="384">
        <v>15852.899047999999</v>
      </c>
      <c r="AE42" s="384">
        <v>15862.647762000001</v>
      </c>
      <c r="AF42" s="384">
        <v>15869.244436999999</v>
      </c>
      <c r="AG42" s="384">
        <v>15875.127918</v>
      </c>
      <c r="AH42" s="384">
        <v>15880.985476</v>
      </c>
      <c r="AI42" s="384">
        <v>15887.066484999999</v>
      </c>
      <c r="AJ42" s="384">
        <v>15893.458366000001</v>
      </c>
      <c r="AK42" s="384">
        <v>15899.600708</v>
      </c>
      <c r="AL42" s="384">
        <v>15904.771144</v>
      </c>
      <c r="AM42" s="384">
        <v>15908.788377999999</v>
      </c>
      <c r="AN42" s="384">
        <v>15913.635410000001</v>
      </c>
      <c r="AO42" s="384">
        <v>15921.836311999999</v>
      </c>
      <c r="AP42" s="384">
        <v>15935.285027</v>
      </c>
      <c r="AQ42" s="384">
        <v>15953.354982999999</v>
      </c>
      <c r="AR42" s="384">
        <v>15974.789481</v>
      </c>
      <c r="AS42" s="384">
        <v>15998.251973</v>
      </c>
      <c r="AT42" s="384">
        <v>16022.086526999999</v>
      </c>
      <c r="AU42" s="384">
        <v>16044.557360999999</v>
      </c>
      <c r="AV42" s="384">
        <v>16064.576163</v>
      </c>
      <c r="AW42" s="384">
        <v>16083.644485000001</v>
      </c>
      <c r="AX42" s="384">
        <v>16103.911349</v>
      </c>
      <c r="AY42" s="384">
        <v>16126.839289</v>
      </c>
      <c r="AZ42" s="384">
        <v>16151.144913</v>
      </c>
      <c r="BA42" s="384">
        <v>16174.858342</v>
      </c>
      <c r="BB42" s="384">
        <v>16196.640482999999</v>
      </c>
      <c r="BC42" s="384">
        <v>16217.675381999999</v>
      </c>
      <c r="BD42" s="680">
        <v>16239.77787</v>
      </c>
      <c r="BE42" s="680">
        <v>16264.235891</v>
      </c>
      <c r="BF42" s="680">
        <v>16290.22984</v>
      </c>
      <c r="BG42" s="680">
        <v>16316.413221999999</v>
      </c>
      <c r="BH42" s="680">
        <v>16341.758347999999</v>
      </c>
      <c r="BI42" s="680">
        <v>16366.512739</v>
      </c>
      <c r="BJ42" s="395">
        <v>16391.240000000002</v>
      </c>
      <c r="BK42" s="395">
        <v>16416.400000000001</v>
      </c>
      <c r="BL42" s="395">
        <v>16441.990000000002</v>
      </c>
      <c r="BM42" s="395">
        <v>16467.900000000001</v>
      </c>
      <c r="BN42" s="395">
        <v>16493.939999999999</v>
      </c>
      <c r="BO42" s="395">
        <v>16519.62</v>
      </c>
      <c r="BP42" s="395">
        <v>16544.37</v>
      </c>
      <c r="BQ42" s="395">
        <v>16567.8</v>
      </c>
      <c r="BR42" s="395">
        <v>16590.310000000001</v>
      </c>
      <c r="BS42" s="395">
        <v>16612.5</v>
      </c>
      <c r="BT42" s="395">
        <v>16634.8</v>
      </c>
      <c r="BU42" s="395">
        <v>16657.05</v>
      </c>
      <c r="BV42" s="395">
        <v>16678.93</v>
      </c>
    </row>
    <row r="43" spans="1:74" ht="11.05" customHeight="1" x14ac:dyDescent="0.2">
      <c r="A43" s="82" t="s">
        <v>418</v>
      </c>
      <c r="B43" s="567" t="s">
        <v>1032</v>
      </c>
      <c r="C43" s="384">
        <v>9406.2188002000003</v>
      </c>
      <c r="D43" s="384">
        <v>9393.6328916999992</v>
      </c>
      <c r="E43" s="384">
        <v>9387.0759999999991</v>
      </c>
      <c r="F43" s="384">
        <v>9395.2905649999993</v>
      </c>
      <c r="G43" s="384">
        <v>9413.7371316000008</v>
      </c>
      <c r="H43" s="384">
        <v>9434.5557707999997</v>
      </c>
      <c r="I43" s="384">
        <v>9451.5875082000002</v>
      </c>
      <c r="J43" s="384">
        <v>9465.4771877999992</v>
      </c>
      <c r="K43" s="384">
        <v>9478.5706081999997</v>
      </c>
      <c r="L43" s="384">
        <v>9492.6430787999998</v>
      </c>
      <c r="M43" s="384">
        <v>9507.1879511999996</v>
      </c>
      <c r="N43" s="384">
        <v>9521.1280876000001</v>
      </c>
      <c r="O43" s="384">
        <v>9533.9159873999997</v>
      </c>
      <c r="P43" s="384">
        <v>9547.1226979000003</v>
      </c>
      <c r="Q43" s="384">
        <v>9562.8489038000007</v>
      </c>
      <c r="R43" s="384">
        <v>9582.3744659000004</v>
      </c>
      <c r="S43" s="384">
        <v>9603.6959506000003</v>
      </c>
      <c r="T43" s="384">
        <v>9623.9891009999992</v>
      </c>
      <c r="U43" s="384">
        <v>9641.1040993999995</v>
      </c>
      <c r="V43" s="384">
        <v>9655.5888861000003</v>
      </c>
      <c r="W43" s="384">
        <v>9668.6658408000003</v>
      </c>
      <c r="X43" s="384">
        <v>9681.4779890999998</v>
      </c>
      <c r="Y43" s="384">
        <v>9694.8509400000003</v>
      </c>
      <c r="Z43" s="384">
        <v>9709.5309483000001</v>
      </c>
      <c r="AA43" s="384">
        <v>9725.6043639</v>
      </c>
      <c r="AB43" s="384">
        <v>9740.5179162000004</v>
      </c>
      <c r="AC43" s="384">
        <v>9751.0584299999991</v>
      </c>
      <c r="AD43" s="384">
        <v>9755.2798043000003</v>
      </c>
      <c r="AE43" s="384">
        <v>9756.3042366999998</v>
      </c>
      <c r="AF43" s="384">
        <v>9758.5209993000008</v>
      </c>
      <c r="AG43" s="384">
        <v>9765.1995888000001</v>
      </c>
      <c r="AH43" s="384">
        <v>9775.1304018999999</v>
      </c>
      <c r="AI43" s="384">
        <v>9785.9840597999992</v>
      </c>
      <c r="AJ43" s="384">
        <v>9795.8384389000003</v>
      </c>
      <c r="AK43" s="384">
        <v>9804.4004354999997</v>
      </c>
      <c r="AL43" s="384">
        <v>9811.7842008999996</v>
      </c>
      <c r="AM43" s="384">
        <v>9818.3989101000006</v>
      </c>
      <c r="AN43" s="384">
        <v>9825.8338327000001</v>
      </c>
      <c r="AO43" s="384">
        <v>9835.9732621999992</v>
      </c>
      <c r="AP43" s="384">
        <v>9849.9502876999995</v>
      </c>
      <c r="AQ43" s="384">
        <v>9865.8931821000006</v>
      </c>
      <c r="AR43" s="384">
        <v>9881.1790142000009</v>
      </c>
      <c r="AS43" s="384">
        <v>9893.7758821000007</v>
      </c>
      <c r="AT43" s="384">
        <v>9904.0160006000006</v>
      </c>
      <c r="AU43" s="384">
        <v>9912.8226140000006</v>
      </c>
      <c r="AV43" s="384">
        <v>9921.1057455999999</v>
      </c>
      <c r="AW43" s="384">
        <v>9929.7225347999993</v>
      </c>
      <c r="AX43" s="384">
        <v>9939.5169003999999</v>
      </c>
      <c r="AY43" s="384">
        <v>9951.0121325</v>
      </c>
      <c r="AZ43" s="384">
        <v>9963.4490084000008</v>
      </c>
      <c r="BA43" s="384">
        <v>9975.7476772000009</v>
      </c>
      <c r="BB43" s="384">
        <v>9987.1275000999995</v>
      </c>
      <c r="BC43" s="384">
        <v>9998.0046879000001</v>
      </c>
      <c r="BD43" s="680">
        <v>10009.094663</v>
      </c>
      <c r="BE43" s="680">
        <v>10020.938283</v>
      </c>
      <c r="BF43" s="680">
        <v>10033.378133</v>
      </c>
      <c r="BG43" s="680">
        <v>10046.082235</v>
      </c>
      <c r="BH43" s="680">
        <v>10058.803162</v>
      </c>
      <c r="BI43" s="680">
        <v>10071.631697000001</v>
      </c>
      <c r="BJ43" s="395">
        <v>10084.74</v>
      </c>
      <c r="BK43" s="395">
        <v>10098.280000000001</v>
      </c>
      <c r="BL43" s="395">
        <v>10112.219999999999</v>
      </c>
      <c r="BM43" s="395">
        <v>10126.540000000001</v>
      </c>
      <c r="BN43" s="395">
        <v>10141.14</v>
      </c>
      <c r="BO43" s="395">
        <v>10155.700000000001</v>
      </c>
      <c r="BP43" s="395">
        <v>10169.870000000001</v>
      </c>
      <c r="BQ43" s="395">
        <v>10183.41</v>
      </c>
      <c r="BR43" s="395">
        <v>10196.52</v>
      </c>
      <c r="BS43" s="395">
        <v>10209.5</v>
      </c>
      <c r="BT43" s="395">
        <v>10222.59</v>
      </c>
      <c r="BU43" s="395">
        <v>10235.780000000001</v>
      </c>
      <c r="BV43" s="395">
        <v>10248.94</v>
      </c>
    </row>
    <row r="44" spans="1:74" ht="11.05" customHeight="1" x14ac:dyDescent="0.2">
      <c r="A44" s="82" t="s">
        <v>419</v>
      </c>
      <c r="B44" s="567" t="s">
        <v>1035</v>
      </c>
      <c r="C44" s="384">
        <v>18960.168289000001</v>
      </c>
      <c r="D44" s="384">
        <v>18915.358848</v>
      </c>
      <c r="E44" s="384">
        <v>18881.702979999998</v>
      </c>
      <c r="F44" s="384">
        <v>18876.189777</v>
      </c>
      <c r="G44" s="384">
        <v>18889.322149</v>
      </c>
      <c r="H44" s="384">
        <v>18904.981462</v>
      </c>
      <c r="I44" s="384">
        <v>18910.708811</v>
      </c>
      <c r="J44" s="384">
        <v>18908.684203000001</v>
      </c>
      <c r="K44" s="384">
        <v>18904.747372000002</v>
      </c>
      <c r="L44" s="384">
        <v>18903.286872000001</v>
      </c>
      <c r="M44" s="384">
        <v>18902.886536999998</v>
      </c>
      <c r="N44" s="384">
        <v>18900.679018999999</v>
      </c>
      <c r="O44" s="384">
        <v>18895.042740000001</v>
      </c>
      <c r="P44" s="384">
        <v>18889.339208000001</v>
      </c>
      <c r="Q44" s="384">
        <v>18888.175705000001</v>
      </c>
      <c r="R44" s="384">
        <v>18894.851392</v>
      </c>
      <c r="S44" s="384">
        <v>18907.432965</v>
      </c>
      <c r="T44" s="384">
        <v>18922.679005999998</v>
      </c>
      <c r="U44" s="384">
        <v>18937.909176000001</v>
      </c>
      <c r="V44" s="384">
        <v>18952.687470000001</v>
      </c>
      <c r="W44" s="384">
        <v>18967.138963000001</v>
      </c>
      <c r="X44" s="384">
        <v>18981.582014</v>
      </c>
      <c r="Y44" s="384">
        <v>18997.108108</v>
      </c>
      <c r="Z44" s="384">
        <v>19015.002009</v>
      </c>
      <c r="AA44" s="384">
        <v>19035.360248000001</v>
      </c>
      <c r="AB44" s="384">
        <v>19053.526414</v>
      </c>
      <c r="AC44" s="384">
        <v>19063.655863</v>
      </c>
      <c r="AD44" s="384">
        <v>19062.073378000001</v>
      </c>
      <c r="AE44" s="384">
        <v>19053.781467000001</v>
      </c>
      <c r="AF44" s="384">
        <v>19045.952065000001</v>
      </c>
      <c r="AG44" s="384">
        <v>19044.042479</v>
      </c>
      <c r="AH44" s="384">
        <v>19046.651505999998</v>
      </c>
      <c r="AI44" s="384">
        <v>19050.66331</v>
      </c>
      <c r="AJ44" s="384">
        <v>19053.455252</v>
      </c>
      <c r="AK44" s="384">
        <v>19054.377465000001</v>
      </c>
      <c r="AL44" s="384">
        <v>19053.273275</v>
      </c>
      <c r="AM44" s="384">
        <v>19050.624367</v>
      </c>
      <c r="AN44" s="384">
        <v>19049.465856999999</v>
      </c>
      <c r="AO44" s="384">
        <v>19053.471219999999</v>
      </c>
      <c r="AP44" s="384">
        <v>19064.95306</v>
      </c>
      <c r="AQ44" s="384">
        <v>19080.780490000001</v>
      </c>
      <c r="AR44" s="384">
        <v>19096.461754</v>
      </c>
      <c r="AS44" s="384">
        <v>19108.409065</v>
      </c>
      <c r="AT44" s="384">
        <v>19116.650519999999</v>
      </c>
      <c r="AU44" s="384">
        <v>19122.118184999999</v>
      </c>
      <c r="AV44" s="384">
        <v>19125.910640999999</v>
      </c>
      <c r="AW44" s="384">
        <v>19129.792520999999</v>
      </c>
      <c r="AX44" s="384">
        <v>19135.69497</v>
      </c>
      <c r="AY44" s="384">
        <v>19144.875306000002</v>
      </c>
      <c r="AZ44" s="384">
        <v>19155.895532999999</v>
      </c>
      <c r="BA44" s="384">
        <v>19166.643826</v>
      </c>
      <c r="BB44" s="384">
        <v>19175.653105000001</v>
      </c>
      <c r="BC44" s="384">
        <v>19184.035282000001</v>
      </c>
      <c r="BD44" s="680">
        <v>19193.547009999998</v>
      </c>
      <c r="BE44" s="680">
        <v>19205.415211</v>
      </c>
      <c r="BF44" s="680">
        <v>19218.747866999998</v>
      </c>
      <c r="BG44" s="680">
        <v>19232.123222999999</v>
      </c>
      <c r="BH44" s="680">
        <v>19244.486874999999</v>
      </c>
      <c r="BI44" s="680">
        <v>19256.253816</v>
      </c>
      <c r="BJ44" s="395">
        <v>19268.21</v>
      </c>
      <c r="BK44" s="395">
        <v>19280.96</v>
      </c>
      <c r="BL44" s="395">
        <v>19294.439999999999</v>
      </c>
      <c r="BM44" s="395">
        <v>19308.43</v>
      </c>
      <c r="BN44" s="395">
        <v>19322.669999999998</v>
      </c>
      <c r="BO44" s="395">
        <v>19336.82</v>
      </c>
      <c r="BP44" s="395">
        <v>19350.53</v>
      </c>
      <c r="BQ44" s="395">
        <v>19363.57</v>
      </c>
      <c r="BR44" s="395">
        <v>19376.22</v>
      </c>
      <c r="BS44" s="395">
        <v>19388.87</v>
      </c>
      <c r="BT44" s="395">
        <v>19401.810000000001</v>
      </c>
      <c r="BU44" s="395">
        <v>19414.740000000002</v>
      </c>
      <c r="BV44" s="395">
        <v>19427.28</v>
      </c>
    </row>
    <row r="45" spans="1:74" ht="11.05" customHeight="1" x14ac:dyDescent="0.2">
      <c r="A45" s="82"/>
      <c r="B45" s="92" t="s">
        <v>1439</v>
      </c>
      <c r="C45" s="560"/>
      <c r="D45" s="560"/>
      <c r="E45" s="560"/>
      <c r="F45" s="560"/>
      <c r="G45" s="560"/>
      <c r="H45" s="560"/>
      <c r="I45" s="560"/>
      <c r="J45" s="560"/>
      <c r="K45" s="560"/>
      <c r="L45" s="560"/>
      <c r="M45" s="560"/>
      <c r="N45" s="560"/>
      <c r="O45" s="560"/>
      <c r="P45" s="560"/>
      <c r="Q45" s="560"/>
      <c r="R45" s="560"/>
      <c r="S45" s="560"/>
      <c r="T45" s="560"/>
      <c r="U45" s="560"/>
      <c r="V45" s="560"/>
      <c r="W45" s="560"/>
      <c r="X45" s="560"/>
      <c r="Y45" s="560"/>
      <c r="Z45" s="560"/>
      <c r="AA45" s="560"/>
      <c r="AB45" s="560"/>
      <c r="AC45" s="560"/>
      <c r="AD45" s="560"/>
      <c r="AE45" s="560"/>
      <c r="AF45" s="560"/>
      <c r="AG45" s="560"/>
      <c r="AH45" s="560"/>
      <c r="AI45" s="560"/>
      <c r="AJ45" s="560"/>
      <c r="AK45" s="560"/>
      <c r="AL45" s="560"/>
      <c r="AM45" s="560"/>
      <c r="AN45" s="560"/>
      <c r="AO45" s="560"/>
      <c r="AP45" s="560"/>
      <c r="AQ45" s="560"/>
      <c r="AR45" s="560"/>
      <c r="AS45" s="560"/>
      <c r="AT45" s="560"/>
      <c r="AU45" s="560"/>
      <c r="AV45" s="560"/>
      <c r="AW45" s="560"/>
      <c r="AX45" s="560"/>
      <c r="AY45" s="560"/>
      <c r="AZ45" s="560"/>
      <c r="BA45" s="560"/>
      <c r="BB45" s="560"/>
      <c r="BC45" s="560"/>
      <c r="BD45" s="821"/>
      <c r="BE45" s="821"/>
      <c r="BF45" s="821"/>
      <c r="BG45" s="821"/>
      <c r="BH45" s="821"/>
      <c r="BI45" s="821"/>
      <c r="BJ45" s="566"/>
      <c r="BK45" s="566"/>
      <c r="BL45" s="566"/>
      <c r="BM45" s="566"/>
      <c r="BN45" s="566"/>
      <c r="BO45" s="566"/>
      <c r="BP45" s="566"/>
      <c r="BQ45" s="566"/>
      <c r="BR45" s="566"/>
      <c r="BS45" s="566"/>
      <c r="BT45" s="566"/>
      <c r="BU45" s="566"/>
      <c r="BV45" s="566"/>
    </row>
    <row r="46" spans="1:74" ht="11.05" customHeight="1" x14ac:dyDescent="0.2">
      <c r="A46" s="82" t="s">
        <v>420</v>
      </c>
      <c r="B46" s="567" t="s">
        <v>1025</v>
      </c>
      <c r="C46" s="380">
        <v>7.7443938271999997</v>
      </c>
      <c r="D46" s="380">
        <v>7.6149123456999996</v>
      </c>
      <c r="E46" s="380">
        <v>7.3541938271999996</v>
      </c>
      <c r="F46" s="380">
        <v>6.5468160494000003</v>
      </c>
      <c r="G46" s="380">
        <v>6.3351901235000003</v>
      </c>
      <c r="H46" s="380">
        <v>6.3038938271999996</v>
      </c>
      <c r="I46" s="380">
        <v>6.7334555556</v>
      </c>
      <c r="J46" s="380">
        <v>6.8524222222000004</v>
      </c>
      <c r="K46" s="380">
        <v>6.9413222222000002</v>
      </c>
      <c r="L46" s="380">
        <v>6.9777160493999997</v>
      </c>
      <c r="M46" s="380">
        <v>7.0233123457</v>
      </c>
      <c r="N46" s="380">
        <v>7.0556716048999997</v>
      </c>
      <c r="O46" s="380">
        <v>7.0529074074000002</v>
      </c>
      <c r="P46" s="380">
        <v>7.0752074073999998</v>
      </c>
      <c r="Q46" s="380">
        <v>7.1006851851999997</v>
      </c>
      <c r="R46" s="380">
        <v>7.1324765432000001</v>
      </c>
      <c r="S46" s="380">
        <v>7.1619580246999996</v>
      </c>
      <c r="T46" s="380">
        <v>7.1922654321000001</v>
      </c>
      <c r="U46" s="380">
        <v>7.2259913579999999</v>
      </c>
      <c r="V46" s="380">
        <v>7.2560061728000003</v>
      </c>
      <c r="W46" s="380">
        <v>7.2849024691000004</v>
      </c>
      <c r="X46" s="380">
        <v>7.3140925925999998</v>
      </c>
      <c r="Y46" s="380">
        <v>7.3396925925999996</v>
      </c>
      <c r="Z46" s="380">
        <v>7.3631148148000003</v>
      </c>
      <c r="AA46" s="380">
        <v>7.3830999999999998</v>
      </c>
      <c r="AB46" s="380">
        <v>7.4031111111000003</v>
      </c>
      <c r="AC46" s="380">
        <v>7.4218888888999999</v>
      </c>
      <c r="AD46" s="380">
        <v>7.4390530864000004</v>
      </c>
      <c r="AE46" s="380">
        <v>7.4556493826999999</v>
      </c>
      <c r="AF46" s="380">
        <v>7.4712975309000003</v>
      </c>
      <c r="AG46" s="380">
        <v>7.4900123457000003</v>
      </c>
      <c r="AH46" s="380">
        <v>7.5007530863999996</v>
      </c>
      <c r="AI46" s="380">
        <v>7.5075345678999996</v>
      </c>
      <c r="AJ46" s="380">
        <v>7.4990358922000002</v>
      </c>
      <c r="AK46" s="380">
        <v>7.5063895285999997</v>
      </c>
      <c r="AL46" s="380">
        <v>7.5182745791999999</v>
      </c>
      <c r="AM46" s="380">
        <v>7.5459919129999999</v>
      </c>
      <c r="AN46" s="380">
        <v>7.5584641403999999</v>
      </c>
      <c r="AO46" s="380">
        <v>7.5669921302000001</v>
      </c>
      <c r="AP46" s="380">
        <v>7.5647728252000004</v>
      </c>
      <c r="AQ46" s="380">
        <v>7.5705146331000002</v>
      </c>
      <c r="AR46" s="380">
        <v>7.5774144966000003</v>
      </c>
      <c r="AS46" s="380">
        <v>7.5876556305999996</v>
      </c>
      <c r="AT46" s="380">
        <v>7.5952341939999997</v>
      </c>
      <c r="AU46" s="380">
        <v>7.6023334017000002</v>
      </c>
      <c r="AV46" s="380">
        <v>7.6051462581999996</v>
      </c>
      <c r="AW46" s="380">
        <v>7.6141420012000003</v>
      </c>
      <c r="AX46" s="380">
        <v>7.6255136351999999</v>
      </c>
      <c r="AY46" s="380">
        <v>7.6474791901000003</v>
      </c>
      <c r="AZ46" s="380">
        <v>7.6574390835999999</v>
      </c>
      <c r="BA46" s="380">
        <v>7.6636113455999997</v>
      </c>
      <c r="BB46" s="380">
        <v>7.6603801574999997</v>
      </c>
      <c r="BC46" s="380">
        <v>7.6631890204999999</v>
      </c>
      <c r="BD46" s="676">
        <v>7.6664221159999997</v>
      </c>
      <c r="BE46" s="676">
        <v>7.6710360949999998</v>
      </c>
      <c r="BF46" s="676">
        <v>7.6744001673</v>
      </c>
      <c r="BG46" s="676">
        <v>7.6774709838000001</v>
      </c>
      <c r="BH46" s="676">
        <v>7.6785833121999998</v>
      </c>
      <c r="BI46" s="676">
        <v>7.6823165415999997</v>
      </c>
      <c r="BJ46" s="391">
        <v>7.6870050000000001</v>
      </c>
      <c r="BK46" s="391">
        <v>7.6949920000000001</v>
      </c>
      <c r="BL46" s="391">
        <v>7.6998360000000003</v>
      </c>
      <c r="BM46" s="391">
        <v>7.7038789999999997</v>
      </c>
      <c r="BN46" s="391">
        <v>7.7063980000000001</v>
      </c>
      <c r="BO46" s="391">
        <v>7.7093819999999997</v>
      </c>
      <c r="BP46" s="391">
        <v>7.7121079999999997</v>
      </c>
      <c r="BQ46" s="391">
        <v>7.7146129999999999</v>
      </c>
      <c r="BR46" s="391">
        <v>7.7167950000000003</v>
      </c>
      <c r="BS46" s="391">
        <v>7.7186909999999997</v>
      </c>
      <c r="BT46" s="391">
        <v>7.7200810000000004</v>
      </c>
      <c r="BU46" s="391">
        <v>7.7215689999999997</v>
      </c>
      <c r="BV46" s="391">
        <v>7.7229369999999999</v>
      </c>
    </row>
    <row r="47" spans="1:74" ht="11.05" customHeight="1" x14ac:dyDescent="0.2">
      <c r="A47" s="82" t="s">
        <v>421</v>
      </c>
      <c r="B47" s="567" t="s">
        <v>1026</v>
      </c>
      <c r="C47" s="380">
        <v>20.569853085999998</v>
      </c>
      <c r="D47" s="380">
        <v>20.195382716000001</v>
      </c>
      <c r="E47" s="380">
        <v>19.451164198000001</v>
      </c>
      <c r="F47" s="380">
        <v>17.175696296000002</v>
      </c>
      <c r="G47" s="380">
        <v>16.563107407</v>
      </c>
      <c r="H47" s="380">
        <v>16.451896296000001</v>
      </c>
      <c r="I47" s="380">
        <v>17.615648147999998</v>
      </c>
      <c r="J47" s="380">
        <v>17.927003704000001</v>
      </c>
      <c r="K47" s="380">
        <v>18.159548147999999</v>
      </c>
      <c r="L47" s="380">
        <v>18.261508641999999</v>
      </c>
      <c r="M47" s="380">
        <v>18.375260493999999</v>
      </c>
      <c r="N47" s="380">
        <v>18.449030864000001</v>
      </c>
      <c r="O47" s="380">
        <v>18.410958024999999</v>
      </c>
      <c r="P47" s="380">
        <v>18.458661727999999</v>
      </c>
      <c r="Q47" s="380">
        <v>18.520280246999999</v>
      </c>
      <c r="R47" s="380">
        <v>18.611640740999999</v>
      </c>
      <c r="S47" s="380">
        <v>18.689218519000001</v>
      </c>
      <c r="T47" s="380">
        <v>18.768840741000002</v>
      </c>
      <c r="U47" s="380">
        <v>18.832186419999999</v>
      </c>
      <c r="V47" s="380">
        <v>18.929638271999998</v>
      </c>
      <c r="W47" s="380">
        <v>19.042875308999999</v>
      </c>
      <c r="X47" s="380">
        <v>19.221344444</v>
      </c>
      <c r="Y47" s="380">
        <v>19.329066666999999</v>
      </c>
      <c r="Z47" s="380">
        <v>19.415488888999999</v>
      </c>
      <c r="AA47" s="380">
        <v>19.458798765000001</v>
      </c>
      <c r="AB47" s="380">
        <v>19.518980246999998</v>
      </c>
      <c r="AC47" s="380">
        <v>19.574220988</v>
      </c>
      <c r="AD47" s="380">
        <v>19.613755556000001</v>
      </c>
      <c r="AE47" s="380">
        <v>19.667188888999998</v>
      </c>
      <c r="AF47" s="380">
        <v>19.723755556</v>
      </c>
      <c r="AG47" s="380">
        <v>19.806314815</v>
      </c>
      <c r="AH47" s="380">
        <v>19.852003704000001</v>
      </c>
      <c r="AI47" s="380">
        <v>19.883681481</v>
      </c>
      <c r="AJ47" s="380">
        <v>19.872435634999999</v>
      </c>
      <c r="AK47" s="380">
        <v>19.897775575000001</v>
      </c>
      <c r="AL47" s="380">
        <v>19.930788790000001</v>
      </c>
      <c r="AM47" s="380">
        <v>19.987011500000001</v>
      </c>
      <c r="AN47" s="380">
        <v>20.023719097000001</v>
      </c>
      <c r="AO47" s="380">
        <v>20.056447803000001</v>
      </c>
      <c r="AP47" s="380">
        <v>20.076039386000001</v>
      </c>
      <c r="AQ47" s="380">
        <v>20.107678980999999</v>
      </c>
      <c r="AR47" s="380">
        <v>20.142208358000001</v>
      </c>
      <c r="AS47" s="380">
        <v>20.190499129999999</v>
      </c>
      <c r="AT47" s="380">
        <v>20.222654358</v>
      </c>
      <c r="AU47" s="380">
        <v>20.249545654999999</v>
      </c>
      <c r="AV47" s="380">
        <v>20.255899521</v>
      </c>
      <c r="AW47" s="380">
        <v>20.283718085</v>
      </c>
      <c r="AX47" s="380">
        <v>20.317727845</v>
      </c>
      <c r="AY47" s="380">
        <v>20.375038332999999</v>
      </c>
      <c r="AZ47" s="380">
        <v>20.408598337000001</v>
      </c>
      <c r="BA47" s="380">
        <v>20.435517389000001</v>
      </c>
      <c r="BB47" s="380">
        <v>20.447471316000001</v>
      </c>
      <c r="BC47" s="380">
        <v>20.467351592</v>
      </c>
      <c r="BD47" s="676">
        <v>20.486834044999998</v>
      </c>
      <c r="BE47" s="676">
        <v>20.506755117000001</v>
      </c>
      <c r="BF47" s="676">
        <v>20.524814591999998</v>
      </c>
      <c r="BG47" s="676">
        <v>20.541848912999999</v>
      </c>
      <c r="BH47" s="676">
        <v>20.55810507</v>
      </c>
      <c r="BI47" s="676">
        <v>20.572903840999999</v>
      </c>
      <c r="BJ47" s="391">
        <v>20.586490000000001</v>
      </c>
      <c r="BK47" s="391">
        <v>20.599830000000001</v>
      </c>
      <c r="BL47" s="391">
        <v>20.610279999999999</v>
      </c>
      <c r="BM47" s="391">
        <v>20.6188</v>
      </c>
      <c r="BN47" s="391">
        <v>20.623640000000002</v>
      </c>
      <c r="BO47" s="391">
        <v>20.629629999999999</v>
      </c>
      <c r="BP47" s="391">
        <v>20.635010000000001</v>
      </c>
      <c r="BQ47" s="391">
        <v>20.639579999999999</v>
      </c>
      <c r="BR47" s="391">
        <v>20.643889999999999</v>
      </c>
      <c r="BS47" s="391">
        <v>20.647739999999999</v>
      </c>
      <c r="BT47" s="391">
        <v>20.650580000000001</v>
      </c>
      <c r="BU47" s="391">
        <v>20.653929999999999</v>
      </c>
      <c r="BV47" s="391">
        <v>20.657229999999998</v>
      </c>
    </row>
    <row r="48" spans="1:74" ht="11.05" customHeight="1" x14ac:dyDescent="0.2">
      <c r="A48" s="82" t="s">
        <v>422</v>
      </c>
      <c r="B48" s="567" t="s">
        <v>1027</v>
      </c>
      <c r="C48" s="380">
        <v>22.738744444000002</v>
      </c>
      <c r="D48" s="380">
        <v>22.401222222000001</v>
      </c>
      <c r="E48" s="380">
        <v>21.739133333000002</v>
      </c>
      <c r="F48" s="380">
        <v>19.681475309</v>
      </c>
      <c r="G48" s="380">
        <v>19.173504938000001</v>
      </c>
      <c r="H48" s="380">
        <v>19.144219753000002</v>
      </c>
      <c r="I48" s="380">
        <v>20.3916</v>
      </c>
      <c r="J48" s="380">
        <v>20.7212</v>
      </c>
      <c r="K48" s="380">
        <v>20.931000000000001</v>
      </c>
      <c r="L48" s="380">
        <v>20.881286419999999</v>
      </c>
      <c r="M48" s="380">
        <v>20.956271605000001</v>
      </c>
      <c r="N48" s="380">
        <v>21.016241975</v>
      </c>
      <c r="O48" s="380">
        <v>21.04042716</v>
      </c>
      <c r="P48" s="380">
        <v>21.085945679000002</v>
      </c>
      <c r="Q48" s="380">
        <v>21.13202716</v>
      </c>
      <c r="R48" s="380">
        <v>21.166824690999999</v>
      </c>
      <c r="S48" s="380">
        <v>21.222917284000001</v>
      </c>
      <c r="T48" s="380">
        <v>21.288458025000001</v>
      </c>
      <c r="U48" s="380">
        <v>21.367407407000002</v>
      </c>
      <c r="V48" s="380">
        <v>21.448874073999999</v>
      </c>
      <c r="W48" s="380">
        <v>21.536818519000001</v>
      </c>
      <c r="X48" s="380">
        <v>21.658914814999999</v>
      </c>
      <c r="Y48" s="380">
        <v>21.739059259000001</v>
      </c>
      <c r="Z48" s="380">
        <v>21.804925925999999</v>
      </c>
      <c r="AA48" s="380">
        <v>21.836450617000001</v>
      </c>
      <c r="AB48" s="380">
        <v>21.888809877</v>
      </c>
      <c r="AC48" s="380">
        <v>21.941939506000001</v>
      </c>
      <c r="AD48" s="380">
        <v>21.995977778</v>
      </c>
      <c r="AE48" s="380">
        <v>22.050544444</v>
      </c>
      <c r="AF48" s="380">
        <v>22.105777778</v>
      </c>
      <c r="AG48" s="380">
        <v>22.181983950999999</v>
      </c>
      <c r="AH48" s="380">
        <v>22.223320988000001</v>
      </c>
      <c r="AI48" s="380">
        <v>22.250095062</v>
      </c>
      <c r="AJ48" s="380">
        <v>22.231206488000002</v>
      </c>
      <c r="AK48" s="380">
        <v>22.252179399999999</v>
      </c>
      <c r="AL48" s="380">
        <v>22.281914111999999</v>
      </c>
      <c r="AM48" s="380">
        <v>22.336745074</v>
      </c>
      <c r="AN48" s="380">
        <v>22.371752549</v>
      </c>
      <c r="AO48" s="380">
        <v>22.403270988999999</v>
      </c>
      <c r="AP48" s="380">
        <v>22.426819958999999</v>
      </c>
      <c r="AQ48" s="380">
        <v>22.454720649999999</v>
      </c>
      <c r="AR48" s="380">
        <v>22.482492627999999</v>
      </c>
      <c r="AS48" s="380">
        <v>22.521411237999999</v>
      </c>
      <c r="AT48" s="380">
        <v>22.540469285</v>
      </c>
      <c r="AU48" s="380">
        <v>22.550942112000001</v>
      </c>
      <c r="AV48" s="380">
        <v>22.530563169000001</v>
      </c>
      <c r="AW48" s="380">
        <v>22.540565471000001</v>
      </c>
      <c r="AX48" s="380">
        <v>22.558682466</v>
      </c>
      <c r="AY48" s="380">
        <v>22.598243225000001</v>
      </c>
      <c r="AZ48" s="380">
        <v>22.622592804</v>
      </c>
      <c r="BA48" s="380">
        <v>22.645060274999999</v>
      </c>
      <c r="BB48" s="380">
        <v>22.666191554000001</v>
      </c>
      <c r="BC48" s="380">
        <v>22.684485369000001</v>
      </c>
      <c r="BD48" s="676">
        <v>22.700487637999998</v>
      </c>
      <c r="BE48" s="676">
        <v>22.710964668999999</v>
      </c>
      <c r="BF48" s="676">
        <v>22.724809113999999</v>
      </c>
      <c r="BG48" s="676">
        <v>22.73878728</v>
      </c>
      <c r="BH48" s="676">
        <v>22.752695614</v>
      </c>
      <c r="BI48" s="676">
        <v>22.767093890999998</v>
      </c>
      <c r="BJ48" s="391">
        <v>22.781780000000001</v>
      </c>
      <c r="BK48" s="391">
        <v>22.797090000000001</v>
      </c>
      <c r="BL48" s="391">
        <v>22.812090000000001</v>
      </c>
      <c r="BM48" s="391">
        <v>22.82713</v>
      </c>
      <c r="BN48" s="391">
        <v>22.84496</v>
      </c>
      <c r="BO48" s="391">
        <v>22.858000000000001</v>
      </c>
      <c r="BP48" s="391">
        <v>22.869</v>
      </c>
      <c r="BQ48" s="391">
        <v>22.878869999999999</v>
      </c>
      <c r="BR48" s="391">
        <v>22.885120000000001</v>
      </c>
      <c r="BS48" s="391">
        <v>22.888670000000001</v>
      </c>
      <c r="BT48" s="391">
        <v>22.88569</v>
      </c>
      <c r="BU48" s="391">
        <v>22.886669999999999</v>
      </c>
      <c r="BV48" s="391">
        <v>22.887779999999999</v>
      </c>
    </row>
    <row r="49" spans="1:74" ht="11.05" customHeight="1" x14ac:dyDescent="0.2">
      <c r="A49" s="82" t="s">
        <v>423</v>
      </c>
      <c r="B49" s="567" t="s">
        <v>1028</v>
      </c>
      <c r="C49" s="380">
        <v>10.998150617</v>
      </c>
      <c r="D49" s="380">
        <v>10.872420988</v>
      </c>
      <c r="E49" s="380">
        <v>10.624928395</v>
      </c>
      <c r="F49" s="380">
        <v>9.8635790123000007</v>
      </c>
      <c r="G49" s="380">
        <v>9.6666308642000001</v>
      </c>
      <c r="H49" s="380">
        <v>9.6419901234999994</v>
      </c>
      <c r="I49" s="380">
        <v>10.066377778</v>
      </c>
      <c r="J49" s="380">
        <v>10.178811111</v>
      </c>
      <c r="K49" s="380">
        <v>10.256011110999999</v>
      </c>
      <c r="L49" s="380">
        <v>10.260096296</v>
      </c>
      <c r="M49" s="380">
        <v>10.295240741000001</v>
      </c>
      <c r="N49" s="380">
        <v>10.323562963000001</v>
      </c>
      <c r="O49" s="380">
        <v>10.332895062</v>
      </c>
      <c r="P49" s="380">
        <v>10.356698765000001</v>
      </c>
      <c r="Q49" s="380">
        <v>10.382806173000001</v>
      </c>
      <c r="R49" s="380">
        <v>10.414960494000001</v>
      </c>
      <c r="S49" s="380">
        <v>10.442867901</v>
      </c>
      <c r="T49" s="380">
        <v>10.470271605000001</v>
      </c>
      <c r="U49" s="380">
        <v>10.496287654</v>
      </c>
      <c r="V49" s="380">
        <v>10.523346913999999</v>
      </c>
      <c r="W49" s="380">
        <v>10.550565432000001</v>
      </c>
      <c r="X49" s="380">
        <v>10.581676543</v>
      </c>
      <c r="Y49" s="380">
        <v>10.60641358</v>
      </c>
      <c r="Z49" s="380">
        <v>10.628509877000001</v>
      </c>
      <c r="AA49" s="380">
        <v>10.644558025</v>
      </c>
      <c r="AB49" s="380">
        <v>10.663928394999999</v>
      </c>
      <c r="AC49" s="380">
        <v>10.68321358</v>
      </c>
      <c r="AD49" s="380">
        <v>10.699702469</v>
      </c>
      <c r="AE49" s="380">
        <v>10.720850617</v>
      </c>
      <c r="AF49" s="380">
        <v>10.743946914</v>
      </c>
      <c r="AG49" s="380">
        <v>10.778295062</v>
      </c>
      <c r="AH49" s="380">
        <v>10.798309876999999</v>
      </c>
      <c r="AI49" s="380">
        <v>10.813295062</v>
      </c>
      <c r="AJ49" s="380">
        <v>10.811346989</v>
      </c>
      <c r="AK49" s="380">
        <v>10.825200636</v>
      </c>
      <c r="AL49" s="380">
        <v>10.842952374999999</v>
      </c>
      <c r="AM49" s="380">
        <v>10.872467395999999</v>
      </c>
      <c r="AN49" s="380">
        <v>10.892116426999999</v>
      </c>
      <c r="AO49" s="380">
        <v>10.909764658</v>
      </c>
      <c r="AP49" s="380">
        <v>10.922883708000001</v>
      </c>
      <c r="AQ49" s="380">
        <v>10.938426626</v>
      </c>
      <c r="AR49" s="380">
        <v>10.953865028999999</v>
      </c>
      <c r="AS49" s="380">
        <v>10.967090205</v>
      </c>
      <c r="AT49" s="380">
        <v>10.983901116</v>
      </c>
      <c r="AU49" s="380">
        <v>11.00218905</v>
      </c>
      <c r="AV49" s="380">
        <v>11.023909866</v>
      </c>
      <c r="AW49" s="380">
        <v>11.043684947999999</v>
      </c>
      <c r="AX49" s="380">
        <v>11.063470156999999</v>
      </c>
      <c r="AY49" s="380">
        <v>11.083934545</v>
      </c>
      <c r="AZ49" s="380">
        <v>11.103238218</v>
      </c>
      <c r="BA49" s="380">
        <v>11.122050228999999</v>
      </c>
      <c r="BB49" s="380">
        <v>11.145192693</v>
      </c>
      <c r="BC49" s="380">
        <v>11.159404792</v>
      </c>
      <c r="BD49" s="676">
        <v>11.169508641</v>
      </c>
      <c r="BE49" s="676">
        <v>11.170002398999999</v>
      </c>
      <c r="BF49" s="676">
        <v>11.176016132000001</v>
      </c>
      <c r="BG49" s="676">
        <v>11.182047997</v>
      </c>
      <c r="BH49" s="676">
        <v>11.186880896</v>
      </c>
      <c r="BI49" s="676">
        <v>11.193861852</v>
      </c>
      <c r="BJ49" s="391">
        <v>11.20177</v>
      </c>
      <c r="BK49" s="391">
        <v>11.213100000000001</v>
      </c>
      <c r="BL49" s="391">
        <v>11.22101</v>
      </c>
      <c r="BM49" s="391">
        <v>11.22799</v>
      </c>
      <c r="BN49" s="391">
        <v>11.23306</v>
      </c>
      <c r="BO49" s="391">
        <v>11.238899999999999</v>
      </c>
      <c r="BP49" s="391">
        <v>11.244540000000001</v>
      </c>
      <c r="BQ49" s="391">
        <v>11.250959999999999</v>
      </c>
      <c r="BR49" s="391">
        <v>11.25544</v>
      </c>
      <c r="BS49" s="391">
        <v>11.25897</v>
      </c>
      <c r="BT49" s="391">
        <v>11.26023</v>
      </c>
      <c r="BU49" s="391">
        <v>11.262869999999999</v>
      </c>
      <c r="BV49" s="391">
        <v>11.265560000000001</v>
      </c>
    </row>
    <row r="50" spans="1:74" ht="11.05" customHeight="1" x14ac:dyDescent="0.2">
      <c r="A50" s="82" t="s">
        <v>424</v>
      </c>
      <c r="B50" s="567" t="s">
        <v>1029</v>
      </c>
      <c r="C50" s="380">
        <v>29.856874074</v>
      </c>
      <c r="D50" s="380">
        <v>29.510851851999998</v>
      </c>
      <c r="E50" s="380">
        <v>28.808774073999999</v>
      </c>
      <c r="F50" s="380">
        <v>26.623865431999999</v>
      </c>
      <c r="G50" s="380">
        <v>26.054758025000002</v>
      </c>
      <c r="H50" s="380">
        <v>25.974676543000001</v>
      </c>
      <c r="I50" s="380">
        <v>27.137482716000001</v>
      </c>
      <c r="J50" s="380">
        <v>27.470056790000001</v>
      </c>
      <c r="K50" s="380">
        <v>27.726260494000002</v>
      </c>
      <c r="L50" s="380">
        <v>27.845846913999999</v>
      </c>
      <c r="M50" s="380">
        <v>27.994495061999999</v>
      </c>
      <c r="N50" s="380">
        <v>28.111958025</v>
      </c>
      <c r="O50" s="380">
        <v>28.153880247</v>
      </c>
      <c r="P50" s="380">
        <v>28.242239506000001</v>
      </c>
      <c r="Q50" s="380">
        <v>28.332680246999999</v>
      </c>
      <c r="R50" s="380">
        <v>28.406802468999999</v>
      </c>
      <c r="S50" s="380">
        <v>28.515206172999999</v>
      </c>
      <c r="T50" s="380">
        <v>28.639491358000001</v>
      </c>
      <c r="U50" s="380">
        <v>28.799608641999999</v>
      </c>
      <c r="V50" s="380">
        <v>28.940693827</v>
      </c>
      <c r="W50" s="380">
        <v>29.082697531000001</v>
      </c>
      <c r="X50" s="380">
        <v>29.256859258999999</v>
      </c>
      <c r="Y50" s="380">
        <v>29.377270370000002</v>
      </c>
      <c r="Z50" s="380">
        <v>29.475170370000001</v>
      </c>
      <c r="AA50" s="380">
        <v>29.505630864</v>
      </c>
      <c r="AB50" s="380">
        <v>29.592204937999998</v>
      </c>
      <c r="AC50" s="380">
        <v>29.689964197999998</v>
      </c>
      <c r="AD50" s="380">
        <v>29.815338272000002</v>
      </c>
      <c r="AE50" s="380">
        <v>29.923145679000001</v>
      </c>
      <c r="AF50" s="380">
        <v>30.029816049000001</v>
      </c>
      <c r="AG50" s="380">
        <v>30.162771605</v>
      </c>
      <c r="AH50" s="380">
        <v>30.246601235</v>
      </c>
      <c r="AI50" s="380">
        <v>30.30872716</v>
      </c>
      <c r="AJ50" s="380">
        <v>30.306132011999999</v>
      </c>
      <c r="AK50" s="380">
        <v>30.357113558999998</v>
      </c>
      <c r="AL50" s="380">
        <v>30.418654429</v>
      </c>
      <c r="AM50" s="380">
        <v>30.508138126999999</v>
      </c>
      <c r="AN50" s="380">
        <v>30.577760018999999</v>
      </c>
      <c r="AO50" s="380">
        <v>30.644903608</v>
      </c>
      <c r="AP50" s="380">
        <v>30.710439029</v>
      </c>
      <c r="AQ50" s="380">
        <v>30.771973413000001</v>
      </c>
      <c r="AR50" s="380">
        <v>30.830376894</v>
      </c>
      <c r="AS50" s="380">
        <v>30.8861569</v>
      </c>
      <c r="AT50" s="380">
        <v>30.937918004</v>
      </c>
      <c r="AU50" s="380">
        <v>30.986167632000001</v>
      </c>
      <c r="AV50" s="380">
        <v>31.022773580999999</v>
      </c>
      <c r="AW50" s="380">
        <v>31.070099415000001</v>
      </c>
      <c r="AX50" s="380">
        <v>31.120012928000001</v>
      </c>
      <c r="AY50" s="380">
        <v>31.176294275</v>
      </c>
      <c r="AZ50" s="380">
        <v>31.228548030999999</v>
      </c>
      <c r="BA50" s="380">
        <v>31.280554351999999</v>
      </c>
      <c r="BB50" s="380">
        <v>31.341201511000001</v>
      </c>
      <c r="BC50" s="380">
        <v>31.386046752999999</v>
      </c>
      <c r="BD50" s="676">
        <v>31.423978351999999</v>
      </c>
      <c r="BE50" s="676">
        <v>31.447675488000002</v>
      </c>
      <c r="BF50" s="676">
        <v>31.477270417</v>
      </c>
      <c r="BG50" s="676">
        <v>31.50544232</v>
      </c>
      <c r="BH50" s="676">
        <v>31.526373424999999</v>
      </c>
      <c r="BI50" s="676">
        <v>31.556062600000001</v>
      </c>
      <c r="BJ50" s="391">
        <v>31.58869</v>
      </c>
      <c r="BK50" s="391">
        <v>31.630240000000001</v>
      </c>
      <c r="BL50" s="391">
        <v>31.664269999999998</v>
      </c>
      <c r="BM50" s="391">
        <v>31.696750000000002</v>
      </c>
      <c r="BN50" s="391">
        <v>31.72672</v>
      </c>
      <c r="BO50" s="391">
        <v>31.75685</v>
      </c>
      <c r="BP50" s="391">
        <v>31.786180000000002</v>
      </c>
      <c r="BQ50" s="391">
        <v>31.815249999999999</v>
      </c>
      <c r="BR50" s="391">
        <v>31.84254</v>
      </c>
      <c r="BS50" s="391">
        <v>31.86861</v>
      </c>
      <c r="BT50" s="391">
        <v>31.894629999999999</v>
      </c>
      <c r="BU50" s="391">
        <v>31.917359999999999</v>
      </c>
      <c r="BV50" s="391">
        <v>31.937989999999999</v>
      </c>
    </row>
    <row r="51" spans="1:74" ht="11.05" customHeight="1" x14ac:dyDescent="0.2">
      <c r="A51" s="82" t="s">
        <v>425</v>
      </c>
      <c r="B51" s="567" t="s">
        <v>1030</v>
      </c>
      <c r="C51" s="380">
        <v>8.4659753085999991</v>
      </c>
      <c r="D51" s="380">
        <v>8.3762049383000008</v>
      </c>
      <c r="E51" s="380">
        <v>8.1917197530999992</v>
      </c>
      <c r="F51" s="380">
        <v>7.6037938271999996</v>
      </c>
      <c r="G51" s="380">
        <v>7.4614234568000004</v>
      </c>
      <c r="H51" s="380">
        <v>7.4558827159999996</v>
      </c>
      <c r="I51" s="380">
        <v>7.8048950616999999</v>
      </c>
      <c r="J51" s="380">
        <v>7.9097209877000001</v>
      </c>
      <c r="K51" s="380">
        <v>7.9880839506000001</v>
      </c>
      <c r="L51" s="380">
        <v>8.0212925926</v>
      </c>
      <c r="M51" s="380">
        <v>8.0607481481000001</v>
      </c>
      <c r="N51" s="380">
        <v>8.0877592593000003</v>
      </c>
      <c r="O51" s="380">
        <v>8.0856395061999997</v>
      </c>
      <c r="P51" s="380">
        <v>8.1002765431999997</v>
      </c>
      <c r="Q51" s="380">
        <v>8.1149839505999992</v>
      </c>
      <c r="R51" s="380">
        <v>8.1228086420000007</v>
      </c>
      <c r="S51" s="380">
        <v>8.1428716048999998</v>
      </c>
      <c r="T51" s="380">
        <v>8.1682197531000007</v>
      </c>
      <c r="U51" s="380">
        <v>8.2066259258999992</v>
      </c>
      <c r="V51" s="380">
        <v>8.2367148147999991</v>
      </c>
      <c r="W51" s="380">
        <v>8.2662592592999999</v>
      </c>
      <c r="X51" s="380">
        <v>8.2958567901000002</v>
      </c>
      <c r="Y51" s="380">
        <v>8.3238641975000007</v>
      </c>
      <c r="Z51" s="380">
        <v>8.3508790123000001</v>
      </c>
      <c r="AA51" s="380">
        <v>8.3772370370000004</v>
      </c>
      <c r="AB51" s="380">
        <v>8.4020148147999993</v>
      </c>
      <c r="AC51" s="380">
        <v>8.4255481481000007</v>
      </c>
      <c r="AD51" s="380">
        <v>8.4445185185000007</v>
      </c>
      <c r="AE51" s="380">
        <v>8.4680518519000003</v>
      </c>
      <c r="AF51" s="380">
        <v>8.4928296295999992</v>
      </c>
      <c r="AG51" s="380">
        <v>8.5272666666999992</v>
      </c>
      <c r="AH51" s="380">
        <v>8.5482222221999997</v>
      </c>
      <c r="AI51" s="380">
        <v>8.5641111111000008</v>
      </c>
      <c r="AJ51" s="380">
        <v>8.5632881184999992</v>
      </c>
      <c r="AK51" s="380">
        <v>8.5777775851999998</v>
      </c>
      <c r="AL51" s="380">
        <v>8.5959342962999994</v>
      </c>
      <c r="AM51" s="380">
        <v>8.6258602326999991</v>
      </c>
      <c r="AN51" s="380">
        <v>8.6452749472000008</v>
      </c>
      <c r="AO51" s="380">
        <v>8.6622804206000001</v>
      </c>
      <c r="AP51" s="380">
        <v>8.6781126917000009</v>
      </c>
      <c r="AQ51" s="380">
        <v>8.6893726535999996</v>
      </c>
      <c r="AR51" s="380">
        <v>8.6972963450999998</v>
      </c>
      <c r="AS51" s="380">
        <v>8.6984279251000007</v>
      </c>
      <c r="AT51" s="380">
        <v>8.7022709567999996</v>
      </c>
      <c r="AU51" s="380">
        <v>8.7053695991000009</v>
      </c>
      <c r="AV51" s="380">
        <v>8.7009289357000004</v>
      </c>
      <c r="AW51" s="380">
        <v>8.7076349864000004</v>
      </c>
      <c r="AX51" s="380">
        <v>8.7186928349000006</v>
      </c>
      <c r="AY51" s="380">
        <v>8.7409286498000007</v>
      </c>
      <c r="AZ51" s="380">
        <v>8.7555704674000001</v>
      </c>
      <c r="BA51" s="380">
        <v>8.7694444562000005</v>
      </c>
      <c r="BB51" s="380">
        <v>8.7847262518000004</v>
      </c>
      <c r="BC51" s="380">
        <v>8.7954328564999997</v>
      </c>
      <c r="BD51" s="676">
        <v>8.8037399059000006</v>
      </c>
      <c r="BE51" s="676">
        <v>8.8066617918999999</v>
      </c>
      <c r="BF51" s="676">
        <v>8.8124089366000007</v>
      </c>
      <c r="BG51" s="676">
        <v>8.8179957318</v>
      </c>
      <c r="BH51" s="676">
        <v>8.8218516768999997</v>
      </c>
      <c r="BI51" s="676">
        <v>8.8282956489999993</v>
      </c>
      <c r="BJ51" s="391">
        <v>8.8357569999999992</v>
      </c>
      <c r="BK51" s="391">
        <v>8.8457229999999996</v>
      </c>
      <c r="BL51" s="391">
        <v>8.8541039999999995</v>
      </c>
      <c r="BM51" s="391">
        <v>8.8623879999999993</v>
      </c>
      <c r="BN51" s="391">
        <v>8.8714770000000005</v>
      </c>
      <c r="BO51" s="391">
        <v>8.8788900000000002</v>
      </c>
      <c r="BP51" s="391">
        <v>8.8855280000000008</v>
      </c>
      <c r="BQ51" s="391">
        <v>8.8912320000000005</v>
      </c>
      <c r="BR51" s="391">
        <v>8.8964440000000007</v>
      </c>
      <c r="BS51" s="391">
        <v>8.9010029999999993</v>
      </c>
      <c r="BT51" s="391">
        <v>8.9048169999999995</v>
      </c>
      <c r="BU51" s="391">
        <v>8.9081390000000003</v>
      </c>
      <c r="BV51" s="391">
        <v>8.910876</v>
      </c>
    </row>
    <row r="52" spans="1:74" ht="11.05" customHeight="1" x14ac:dyDescent="0.2">
      <c r="A52" s="82" t="s">
        <v>426</v>
      </c>
      <c r="B52" s="567" t="s">
        <v>1031</v>
      </c>
      <c r="C52" s="380">
        <v>18.158300000000001</v>
      </c>
      <c r="D52" s="380">
        <v>17.979822221999999</v>
      </c>
      <c r="E52" s="380">
        <v>17.614177777999998</v>
      </c>
      <c r="F52" s="380">
        <v>16.493129629999999</v>
      </c>
      <c r="G52" s="380">
        <v>16.179329630000002</v>
      </c>
      <c r="H52" s="380">
        <v>16.104540741000001</v>
      </c>
      <c r="I52" s="380">
        <v>16.618945678999999</v>
      </c>
      <c r="J52" s="380">
        <v>16.759541975000001</v>
      </c>
      <c r="K52" s="380">
        <v>16.876512345999998</v>
      </c>
      <c r="L52" s="380">
        <v>16.960439506</v>
      </c>
      <c r="M52" s="380">
        <v>17.037220988000001</v>
      </c>
      <c r="N52" s="380">
        <v>17.097439506000001</v>
      </c>
      <c r="O52" s="380">
        <v>17.103855555999999</v>
      </c>
      <c r="P52" s="380">
        <v>17.158877778000001</v>
      </c>
      <c r="Q52" s="380">
        <v>17.225266667</v>
      </c>
      <c r="R52" s="380">
        <v>17.318765431999999</v>
      </c>
      <c r="S52" s="380">
        <v>17.396080247</v>
      </c>
      <c r="T52" s="380">
        <v>17.472954321</v>
      </c>
      <c r="U52" s="380">
        <v>17.536404938</v>
      </c>
      <c r="V52" s="380">
        <v>17.622134568</v>
      </c>
      <c r="W52" s="380">
        <v>17.717160494000002</v>
      </c>
      <c r="X52" s="380">
        <v>17.854682715999999</v>
      </c>
      <c r="Y52" s="380">
        <v>17.943401235</v>
      </c>
      <c r="Z52" s="380">
        <v>18.016516049</v>
      </c>
      <c r="AA52" s="380">
        <v>18.046476543000001</v>
      </c>
      <c r="AB52" s="380">
        <v>18.109046914</v>
      </c>
      <c r="AC52" s="380">
        <v>18.176676542999999</v>
      </c>
      <c r="AD52" s="380">
        <v>18.252130864000002</v>
      </c>
      <c r="AE52" s="380">
        <v>18.327804938</v>
      </c>
      <c r="AF52" s="380">
        <v>18.406464197999998</v>
      </c>
      <c r="AG52" s="380">
        <v>18.510923457000001</v>
      </c>
      <c r="AH52" s="380">
        <v>18.578441975</v>
      </c>
      <c r="AI52" s="380">
        <v>18.631834567999999</v>
      </c>
      <c r="AJ52" s="380">
        <v>18.645337171000001</v>
      </c>
      <c r="AK52" s="380">
        <v>18.689800958999999</v>
      </c>
      <c r="AL52" s="380">
        <v>18.739461868999999</v>
      </c>
      <c r="AM52" s="380">
        <v>18.810729609999999</v>
      </c>
      <c r="AN52" s="380">
        <v>18.858477481000001</v>
      </c>
      <c r="AO52" s="380">
        <v>18.89911519</v>
      </c>
      <c r="AP52" s="380">
        <v>18.923820247999998</v>
      </c>
      <c r="AQ52" s="380">
        <v>18.956854503999999</v>
      </c>
      <c r="AR52" s="380">
        <v>18.989395468000001</v>
      </c>
      <c r="AS52" s="380">
        <v>19.019477131999999</v>
      </c>
      <c r="AT52" s="380">
        <v>19.052506014999999</v>
      </c>
      <c r="AU52" s="380">
        <v>19.086516111000002</v>
      </c>
      <c r="AV52" s="380">
        <v>19.122773724999998</v>
      </c>
      <c r="AW52" s="380">
        <v>19.157796516000001</v>
      </c>
      <c r="AX52" s="380">
        <v>19.192850791000001</v>
      </c>
      <c r="AY52" s="380">
        <v>19.230981397000001</v>
      </c>
      <c r="AZ52" s="380">
        <v>19.263815004000001</v>
      </c>
      <c r="BA52" s="380">
        <v>19.294396459000001</v>
      </c>
      <c r="BB52" s="380">
        <v>19.323172404000001</v>
      </c>
      <c r="BC52" s="380">
        <v>19.348914573999998</v>
      </c>
      <c r="BD52" s="676">
        <v>19.372069611000001</v>
      </c>
      <c r="BE52" s="676">
        <v>19.389543707000001</v>
      </c>
      <c r="BF52" s="676">
        <v>19.409844834000001</v>
      </c>
      <c r="BG52" s="676">
        <v>19.429879184000001</v>
      </c>
      <c r="BH52" s="676">
        <v>19.449139930000001</v>
      </c>
      <c r="BI52" s="676">
        <v>19.469020846999999</v>
      </c>
      <c r="BJ52" s="391">
        <v>19.48902</v>
      </c>
      <c r="BK52" s="391">
        <v>19.510149999999999</v>
      </c>
      <c r="BL52" s="391">
        <v>19.529599999999999</v>
      </c>
      <c r="BM52" s="391">
        <v>19.548390000000001</v>
      </c>
      <c r="BN52" s="391">
        <v>19.565729999999999</v>
      </c>
      <c r="BO52" s="391">
        <v>19.58381</v>
      </c>
      <c r="BP52" s="391">
        <v>19.60183</v>
      </c>
      <c r="BQ52" s="391">
        <v>19.620740000000001</v>
      </c>
      <c r="BR52" s="391">
        <v>19.637930000000001</v>
      </c>
      <c r="BS52" s="391">
        <v>19.654350000000001</v>
      </c>
      <c r="BT52" s="391">
        <v>19.670079999999999</v>
      </c>
      <c r="BU52" s="391">
        <v>19.684899999999999</v>
      </c>
      <c r="BV52" s="391">
        <v>19.698889999999999</v>
      </c>
    </row>
    <row r="53" spans="1:74" ht="11.05" customHeight="1" x14ac:dyDescent="0.2">
      <c r="A53" s="82" t="s">
        <v>427</v>
      </c>
      <c r="B53" s="567" t="s">
        <v>1032</v>
      </c>
      <c r="C53" s="380">
        <v>11.400517283999999</v>
      </c>
      <c r="D53" s="380">
        <v>11.275332099</v>
      </c>
      <c r="E53" s="380">
        <v>11.014550616999999</v>
      </c>
      <c r="F53" s="380">
        <v>10.192967900999999</v>
      </c>
      <c r="G53" s="380">
        <v>9.9798975309000006</v>
      </c>
      <c r="H53" s="380">
        <v>9.9501345678999993</v>
      </c>
      <c r="I53" s="380">
        <v>10.384730864</v>
      </c>
      <c r="J53" s="380">
        <v>10.510793827000001</v>
      </c>
      <c r="K53" s="380">
        <v>10.609375309000001</v>
      </c>
      <c r="L53" s="380">
        <v>10.65792716</v>
      </c>
      <c r="M53" s="380">
        <v>10.718456789999999</v>
      </c>
      <c r="N53" s="380">
        <v>10.768416049000001</v>
      </c>
      <c r="O53" s="380">
        <v>10.785187654</v>
      </c>
      <c r="P53" s="380">
        <v>10.830969136</v>
      </c>
      <c r="Q53" s="380">
        <v>10.88314321</v>
      </c>
      <c r="R53" s="380">
        <v>10.950741975</v>
      </c>
      <c r="S53" s="380">
        <v>11.008927160000001</v>
      </c>
      <c r="T53" s="380">
        <v>11.066730864</v>
      </c>
      <c r="U53" s="380">
        <v>11.125496296</v>
      </c>
      <c r="V53" s="380">
        <v>11.18152963</v>
      </c>
      <c r="W53" s="380">
        <v>11.236174073999999</v>
      </c>
      <c r="X53" s="380">
        <v>11.292274074</v>
      </c>
      <c r="Y53" s="380">
        <v>11.342007407000001</v>
      </c>
      <c r="Z53" s="380">
        <v>11.388218519</v>
      </c>
      <c r="AA53" s="380">
        <v>11.426833332999999</v>
      </c>
      <c r="AB53" s="380">
        <v>11.469055556000001</v>
      </c>
      <c r="AC53" s="380">
        <v>11.510811111000001</v>
      </c>
      <c r="AD53" s="380">
        <v>11.555838272000001</v>
      </c>
      <c r="AE53" s="380">
        <v>11.59385679</v>
      </c>
      <c r="AF53" s="380">
        <v>11.628604938000001</v>
      </c>
      <c r="AG53" s="380">
        <v>11.660295061999999</v>
      </c>
      <c r="AH53" s="380">
        <v>11.688343209999999</v>
      </c>
      <c r="AI53" s="380">
        <v>11.712961728</v>
      </c>
      <c r="AJ53" s="380">
        <v>11.728134126</v>
      </c>
      <c r="AK53" s="380">
        <v>11.750405754000001</v>
      </c>
      <c r="AL53" s="380">
        <v>11.77376012</v>
      </c>
      <c r="AM53" s="380">
        <v>11.796288480999999</v>
      </c>
      <c r="AN53" s="380">
        <v>11.823239880999999</v>
      </c>
      <c r="AO53" s="380">
        <v>11.852705577</v>
      </c>
      <c r="AP53" s="380">
        <v>11.891665344</v>
      </c>
      <c r="AQ53" s="380">
        <v>11.920924801</v>
      </c>
      <c r="AR53" s="380">
        <v>11.947463723</v>
      </c>
      <c r="AS53" s="380">
        <v>11.965364088999999</v>
      </c>
      <c r="AT53" s="380">
        <v>11.990900455</v>
      </c>
      <c r="AU53" s="380">
        <v>12.018154801</v>
      </c>
      <c r="AV53" s="380">
        <v>12.051804974</v>
      </c>
      <c r="AW53" s="380">
        <v>12.078986894</v>
      </c>
      <c r="AX53" s="380">
        <v>12.104378408000001</v>
      </c>
      <c r="AY53" s="380">
        <v>12.128192064</v>
      </c>
      <c r="AZ53" s="380">
        <v>12.149843356</v>
      </c>
      <c r="BA53" s="380">
        <v>12.169544833</v>
      </c>
      <c r="BB53" s="380">
        <v>12.187307248</v>
      </c>
      <c r="BC53" s="380">
        <v>12.203101028000001</v>
      </c>
      <c r="BD53" s="676">
        <v>12.216936927000001</v>
      </c>
      <c r="BE53" s="676">
        <v>12.225517612999999</v>
      </c>
      <c r="BF53" s="676">
        <v>12.237910748999999</v>
      </c>
      <c r="BG53" s="676">
        <v>12.250819004</v>
      </c>
      <c r="BH53" s="676">
        <v>12.265250443999999</v>
      </c>
      <c r="BI53" s="676">
        <v>12.278432885999999</v>
      </c>
      <c r="BJ53" s="391">
        <v>12.291370000000001</v>
      </c>
      <c r="BK53" s="391">
        <v>12.30409</v>
      </c>
      <c r="BL53" s="391">
        <v>12.31654</v>
      </c>
      <c r="BM53" s="391">
        <v>12.32873</v>
      </c>
      <c r="BN53" s="391">
        <v>12.34055</v>
      </c>
      <c r="BO53" s="391">
        <v>12.35234</v>
      </c>
      <c r="BP53" s="391">
        <v>12.36397</v>
      </c>
      <c r="BQ53" s="391">
        <v>12.375579999999999</v>
      </c>
      <c r="BR53" s="391">
        <v>12.386799999999999</v>
      </c>
      <c r="BS53" s="391">
        <v>12.397779999999999</v>
      </c>
      <c r="BT53" s="391">
        <v>12.40917</v>
      </c>
      <c r="BU53" s="391">
        <v>12.419129999999999</v>
      </c>
      <c r="BV53" s="391">
        <v>12.428330000000001</v>
      </c>
    </row>
    <row r="54" spans="1:74" ht="11.05" customHeight="1" x14ac:dyDescent="0.2">
      <c r="A54" s="83" t="s">
        <v>428</v>
      </c>
      <c r="B54" s="568" t="s">
        <v>1035</v>
      </c>
      <c r="C54" s="561">
        <v>24.525502468999999</v>
      </c>
      <c r="D54" s="561">
        <v>24.18497284</v>
      </c>
      <c r="E54" s="561">
        <v>23.480124691</v>
      </c>
      <c r="F54" s="561">
        <v>21.334019753</v>
      </c>
      <c r="G54" s="561">
        <v>20.708238271999999</v>
      </c>
      <c r="H54" s="561">
        <v>20.525841974999999</v>
      </c>
      <c r="I54" s="561">
        <v>21.428169136000001</v>
      </c>
      <c r="J54" s="561">
        <v>21.651539505999999</v>
      </c>
      <c r="K54" s="561">
        <v>21.837291358000002</v>
      </c>
      <c r="L54" s="561">
        <v>21.986985185000002</v>
      </c>
      <c r="M54" s="561">
        <v>22.09632963</v>
      </c>
      <c r="N54" s="561">
        <v>22.166885185000002</v>
      </c>
      <c r="O54" s="561">
        <v>22.083619753000001</v>
      </c>
      <c r="P54" s="561">
        <v>22.162871604999999</v>
      </c>
      <c r="Q54" s="561">
        <v>22.289608642000001</v>
      </c>
      <c r="R54" s="561">
        <v>22.541025926</v>
      </c>
      <c r="S54" s="561">
        <v>22.704837037000001</v>
      </c>
      <c r="T54" s="561">
        <v>22.858237036999999</v>
      </c>
      <c r="U54" s="561">
        <v>22.986885184999998</v>
      </c>
      <c r="V54" s="561">
        <v>23.130218519</v>
      </c>
      <c r="W54" s="561">
        <v>23.273896296</v>
      </c>
      <c r="X54" s="561">
        <v>23.444496296000001</v>
      </c>
      <c r="Y54" s="561">
        <v>23.56892963</v>
      </c>
      <c r="Z54" s="561">
        <v>23.673774074000001</v>
      </c>
      <c r="AA54" s="561">
        <v>23.739479012</v>
      </c>
      <c r="AB54" s="561">
        <v>23.819808642000002</v>
      </c>
      <c r="AC54" s="561">
        <v>23.895212346000001</v>
      </c>
      <c r="AD54" s="561">
        <v>23.962702469</v>
      </c>
      <c r="AE54" s="561">
        <v>24.030495062</v>
      </c>
      <c r="AF54" s="561">
        <v>24.095602468999999</v>
      </c>
      <c r="AG54" s="561">
        <v>24.175960494000002</v>
      </c>
      <c r="AH54" s="561">
        <v>24.222245679</v>
      </c>
      <c r="AI54" s="561">
        <v>24.252393826999999</v>
      </c>
      <c r="AJ54" s="561">
        <v>24.247063284999999</v>
      </c>
      <c r="AK54" s="561">
        <v>24.259443599000001</v>
      </c>
      <c r="AL54" s="561">
        <v>24.270193116000002</v>
      </c>
      <c r="AM54" s="561">
        <v>24.268191474000002</v>
      </c>
      <c r="AN54" s="561">
        <v>24.284019666999999</v>
      </c>
      <c r="AO54" s="561">
        <v>24.306557335000001</v>
      </c>
      <c r="AP54" s="561">
        <v>24.349670677999999</v>
      </c>
      <c r="AQ54" s="561">
        <v>24.375227640999999</v>
      </c>
      <c r="AR54" s="561">
        <v>24.397094426999999</v>
      </c>
      <c r="AS54" s="561">
        <v>24.398548117000001</v>
      </c>
      <c r="AT54" s="561">
        <v>24.425576735</v>
      </c>
      <c r="AU54" s="561">
        <v>24.461457364000001</v>
      </c>
      <c r="AV54" s="561">
        <v>24.524388122000001</v>
      </c>
      <c r="AW54" s="561">
        <v>24.564324183</v>
      </c>
      <c r="AX54" s="561">
        <v>24.599463664000002</v>
      </c>
      <c r="AY54" s="561">
        <v>24.628128798999999</v>
      </c>
      <c r="AZ54" s="561">
        <v>24.654933449000001</v>
      </c>
      <c r="BA54" s="561">
        <v>24.678199846999998</v>
      </c>
      <c r="BB54" s="561">
        <v>24.689299030000001</v>
      </c>
      <c r="BC54" s="561">
        <v>24.711960645000001</v>
      </c>
      <c r="BD54" s="721">
        <v>24.737555729</v>
      </c>
      <c r="BE54" s="721">
        <v>24.780437285000001</v>
      </c>
      <c r="BF54" s="721">
        <v>24.801134555000001</v>
      </c>
      <c r="BG54" s="721">
        <v>24.814000540999999</v>
      </c>
      <c r="BH54" s="721">
        <v>24.801821326999999</v>
      </c>
      <c r="BI54" s="721">
        <v>24.811935182999999</v>
      </c>
      <c r="BJ54" s="546">
        <v>24.82713</v>
      </c>
      <c r="BK54" s="546">
        <v>24.856359999999999</v>
      </c>
      <c r="BL54" s="546">
        <v>24.87499</v>
      </c>
      <c r="BM54" s="546">
        <v>24.89198</v>
      </c>
      <c r="BN54" s="546">
        <v>24.905930000000001</v>
      </c>
      <c r="BO54" s="546">
        <v>24.920680000000001</v>
      </c>
      <c r="BP54" s="546">
        <v>24.934830000000002</v>
      </c>
      <c r="BQ54" s="546">
        <v>24.948550000000001</v>
      </c>
      <c r="BR54" s="546">
        <v>24.961390000000002</v>
      </c>
      <c r="BS54" s="546">
        <v>24.973510000000001</v>
      </c>
      <c r="BT54" s="546">
        <v>24.9846</v>
      </c>
      <c r="BU54" s="546">
        <v>24.995519999999999</v>
      </c>
      <c r="BV54" s="546">
        <v>25.005960000000002</v>
      </c>
    </row>
    <row r="55" spans="1:74" s="325" customFormat="1" ht="11.95" customHeight="1" x14ac:dyDescent="0.25">
      <c r="A55" s="327"/>
      <c r="B55" s="363" t="s">
        <v>826</v>
      </c>
      <c r="C55" s="363"/>
      <c r="D55" s="363"/>
      <c r="E55" s="363"/>
      <c r="F55" s="363"/>
      <c r="G55" s="363"/>
      <c r="H55" s="611"/>
      <c r="I55" s="363"/>
      <c r="J55" s="363"/>
      <c r="K55" s="363"/>
      <c r="L55" s="363"/>
      <c r="M55" s="363"/>
      <c r="N55" s="363"/>
      <c r="O55" s="363"/>
      <c r="P55" s="363"/>
      <c r="Q55" s="363"/>
      <c r="R55" s="886"/>
      <c r="S55" s="337"/>
      <c r="T55" s="337"/>
      <c r="U55" s="337"/>
      <c r="V55" s="337"/>
      <c r="W55" s="337"/>
      <c r="X55" s="337"/>
      <c r="Y55" s="337"/>
      <c r="Z55" s="337"/>
      <c r="AA55" s="337"/>
      <c r="AB55" s="337"/>
      <c r="AC55" s="338"/>
      <c r="AD55" s="338"/>
      <c r="AE55" s="338"/>
      <c r="AF55" s="338"/>
      <c r="AG55" s="338"/>
      <c r="AH55" s="338"/>
      <c r="AI55" s="338"/>
      <c r="AJ55" s="338"/>
      <c r="AK55" s="338"/>
      <c r="AL55" s="338"/>
      <c r="AM55" s="338"/>
      <c r="AN55" s="338"/>
      <c r="AO55" s="338"/>
      <c r="AP55" s="338"/>
      <c r="AQ55" s="338"/>
      <c r="AR55" s="338"/>
      <c r="AS55" s="338"/>
      <c r="AT55" s="338"/>
      <c r="AU55" s="338"/>
      <c r="AV55" s="338"/>
      <c r="AW55" s="338"/>
      <c r="AX55" s="338"/>
      <c r="AY55" s="338"/>
      <c r="AZ55" s="338"/>
      <c r="BA55" s="338"/>
      <c r="BB55" s="338"/>
      <c r="BC55" s="338"/>
      <c r="BD55" s="791"/>
      <c r="BE55" s="791"/>
      <c r="BF55" s="791"/>
      <c r="BG55" s="791"/>
      <c r="BH55" s="791"/>
      <c r="BI55" s="791"/>
      <c r="BJ55" s="338"/>
      <c r="BK55" s="338"/>
      <c r="BL55" s="338"/>
      <c r="BM55" s="338"/>
      <c r="BN55" s="338"/>
      <c r="BO55" s="338"/>
      <c r="BP55" s="338"/>
      <c r="BQ55" s="338"/>
      <c r="BR55" s="338"/>
      <c r="BS55" s="338"/>
      <c r="BT55" s="338"/>
      <c r="BU55" s="338"/>
      <c r="BV55" s="338"/>
    </row>
    <row r="56" spans="1:74" s="204" customFormat="1" ht="11.95" customHeight="1" x14ac:dyDescent="0.2">
      <c r="A56" s="203"/>
      <c r="B56" s="997" t="str">
        <f>Dates!$G$2</f>
        <v>EIA completed modeling and analysis for this report on Thursday, December 5, 2024.</v>
      </c>
      <c r="C56" s="998"/>
      <c r="D56" s="998"/>
      <c r="E56" s="998"/>
      <c r="F56" s="998"/>
      <c r="G56" s="998"/>
      <c r="H56" s="998"/>
      <c r="I56" s="998"/>
      <c r="J56" s="998"/>
      <c r="K56" s="998"/>
      <c r="L56" s="998"/>
      <c r="M56" s="998"/>
      <c r="N56" s="998"/>
      <c r="O56" s="998"/>
      <c r="P56" s="998"/>
      <c r="Q56" s="998"/>
      <c r="R56" s="885"/>
      <c r="AY56" s="216"/>
      <c r="AZ56" s="216"/>
      <c r="BA56" s="216"/>
      <c r="BB56" s="216"/>
      <c r="BC56" s="216"/>
      <c r="BD56" s="822"/>
      <c r="BE56" s="822"/>
      <c r="BF56" s="822"/>
      <c r="BG56" s="822"/>
      <c r="BH56" s="963"/>
      <c r="BI56" s="963"/>
      <c r="BJ56" s="216"/>
    </row>
    <row r="57" spans="1:74" s="204" customFormat="1" ht="11.95" customHeight="1" x14ac:dyDescent="0.2">
      <c r="A57" s="203"/>
      <c r="B57" s="996" t="s">
        <v>483</v>
      </c>
      <c r="C57" s="989"/>
      <c r="D57" s="989"/>
      <c r="E57" s="989"/>
      <c r="F57" s="989"/>
      <c r="G57" s="989"/>
      <c r="H57" s="989"/>
      <c r="I57" s="989"/>
      <c r="J57" s="989"/>
      <c r="K57" s="989"/>
      <c r="L57" s="989"/>
      <c r="M57" s="989"/>
      <c r="N57" s="989"/>
      <c r="O57" s="989"/>
      <c r="P57" s="989"/>
      <c r="Q57" s="989"/>
      <c r="R57" s="924"/>
      <c r="AY57" s="216"/>
      <c r="AZ57" s="216"/>
      <c r="BA57" s="216"/>
      <c r="BB57" s="216"/>
      <c r="BC57" s="216"/>
      <c r="BD57" s="822"/>
      <c r="BE57" s="822"/>
      <c r="BF57" s="822"/>
      <c r="BG57" s="822"/>
      <c r="BH57" s="963"/>
      <c r="BI57" s="963"/>
      <c r="BJ57" s="216"/>
    </row>
    <row r="58" spans="1:74" s="204" customFormat="1" ht="11.95" customHeight="1" x14ac:dyDescent="0.2">
      <c r="A58" s="203"/>
      <c r="B58" s="1099" t="s">
        <v>1442</v>
      </c>
      <c r="C58" s="1100"/>
      <c r="D58" s="1100"/>
      <c r="E58" s="1100"/>
      <c r="F58" s="1100"/>
      <c r="G58" s="1100"/>
      <c r="H58" s="1100"/>
      <c r="I58" s="1100"/>
      <c r="J58" s="1100"/>
      <c r="K58" s="1100"/>
      <c r="L58" s="1100"/>
      <c r="M58" s="1100"/>
      <c r="N58" s="1100"/>
      <c r="O58" s="1100"/>
      <c r="P58" s="1100"/>
      <c r="Q58" s="1100"/>
      <c r="R58" s="925"/>
      <c r="AY58" s="216"/>
      <c r="AZ58" s="216"/>
      <c r="BA58" s="216"/>
      <c r="BB58" s="216"/>
      <c r="BC58" s="216"/>
      <c r="BD58" s="822"/>
      <c r="BE58" s="822"/>
      <c r="BF58" s="822"/>
      <c r="BG58" s="822"/>
      <c r="BH58" s="963"/>
      <c r="BI58" s="963"/>
      <c r="BJ58" s="216"/>
    </row>
    <row r="59" spans="1:74" s="204" customFormat="1" ht="11.95" customHeight="1" x14ac:dyDescent="0.2">
      <c r="A59" s="203"/>
      <c r="B59" s="1025" t="s">
        <v>495</v>
      </c>
      <c r="C59" s="1068"/>
      <c r="D59" s="1068"/>
      <c r="E59" s="1068"/>
      <c r="F59" s="1068"/>
      <c r="G59" s="1068"/>
      <c r="H59" s="1068"/>
      <c r="I59" s="1068"/>
      <c r="J59" s="1068"/>
      <c r="K59" s="1068"/>
      <c r="L59" s="1068"/>
      <c r="M59" s="1068"/>
      <c r="N59" s="1068"/>
      <c r="O59" s="1068"/>
      <c r="P59" s="1068"/>
      <c r="Q59" s="1026"/>
      <c r="R59" s="925"/>
      <c r="AY59" s="216"/>
      <c r="AZ59" s="216"/>
      <c r="BA59" s="216"/>
      <c r="BB59" s="216"/>
      <c r="BC59" s="216"/>
      <c r="BD59" s="822"/>
      <c r="BE59" s="822"/>
      <c r="BF59" s="822"/>
      <c r="BG59" s="822"/>
      <c r="BH59" s="963"/>
      <c r="BI59" s="963"/>
      <c r="BJ59" s="216"/>
    </row>
    <row r="60" spans="1:74" s="204" customFormat="1" ht="11.95" customHeight="1" x14ac:dyDescent="0.2">
      <c r="A60" s="203"/>
      <c r="B60" s="1112" t="s">
        <v>496</v>
      </c>
      <c r="C60" s="1026"/>
      <c r="D60" s="1026"/>
      <c r="E60" s="1026"/>
      <c r="F60" s="1026"/>
      <c r="G60" s="1026"/>
      <c r="H60" s="1026"/>
      <c r="I60" s="1026"/>
      <c r="J60" s="1026"/>
      <c r="K60" s="1026"/>
      <c r="L60" s="1026"/>
      <c r="M60" s="1026"/>
      <c r="N60" s="1026"/>
      <c r="O60" s="1026"/>
      <c r="P60" s="1026"/>
      <c r="Q60" s="1026"/>
      <c r="R60" s="925"/>
      <c r="AY60" s="216"/>
      <c r="AZ60" s="216"/>
      <c r="BA60" s="216"/>
      <c r="BB60" s="216"/>
      <c r="BC60" s="216"/>
      <c r="BD60" s="822"/>
      <c r="BE60" s="822"/>
      <c r="BF60" s="822"/>
      <c r="BG60" s="963"/>
      <c r="BH60" s="963"/>
      <c r="BI60" s="963"/>
      <c r="BJ60" s="216"/>
    </row>
    <row r="61" spans="1:74" s="204" customFormat="1" ht="11.95" customHeight="1" x14ac:dyDescent="0.2">
      <c r="A61" s="203"/>
      <c r="B61" s="1113" t="s">
        <v>840</v>
      </c>
      <c r="C61" s="1113"/>
      <c r="D61" s="1113"/>
      <c r="E61" s="1113"/>
      <c r="F61" s="1113"/>
      <c r="G61" s="1113"/>
      <c r="H61" s="1113"/>
      <c r="I61" s="1113"/>
      <c r="J61" s="1113"/>
      <c r="K61" s="1113"/>
      <c r="L61" s="1113"/>
      <c r="M61" s="1113"/>
      <c r="N61" s="1113"/>
      <c r="O61" s="1113"/>
      <c r="P61" s="1113"/>
      <c r="Q61" s="1113"/>
      <c r="R61" s="1113"/>
      <c r="AY61" s="216"/>
      <c r="AZ61" s="216"/>
      <c r="BA61" s="216"/>
      <c r="BB61" s="216"/>
      <c r="BC61" s="216"/>
      <c r="BD61" s="822"/>
      <c r="BE61" s="822"/>
      <c r="BF61" s="822"/>
      <c r="BG61" s="963"/>
      <c r="BH61" s="963"/>
      <c r="BI61" s="963"/>
      <c r="BJ61" s="216"/>
    </row>
    <row r="62" spans="1:74" s="204" customFormat="1" ht="11.95" customHeight="1" x14ac:dyDescent="0.2">
      <c r="A62" s="172"/>
      <c r="B62" s="1025" t="s">
        <v>1491</v>
      </c>
      <c r="C62" s="1068"/>
      <c r="D62" s="1068"/>
      <c r="E62" s="1068"/>
      <c r="F62" s="1068"/>
      <c r="G62" s="1068"/>
      <c r="H62" s="1068"/>
      <c r="I62" s="1068"/>
      <c r="J62" s="1068"/>
      <c r="K62" s="1068"/>
      <c r="L62" s="1068"/>
      <c r="M62" s="1068"/>
      <c r="N62" s="1068"/>
      <c r="O62" s="1068"/>
      <c r="P62" s="1068"/>
      <c r="Q62" s="1026"/>
      <c r="R62" s="925"/>
      <c r="AY62" s="216"/>
      <c r="AZ62" s="216"/>
      <c r="BA62" s="216"/>
      <c r="BB62" s="216"/>
      <c r="BC62" s="216"/>
      <c r="BD62" s="822"/>
      <c r="BE62" s="822"/>
      <c r="BF62" s="822"/>
      <c r="BG62" s="963"/>
      <c r="BH62" s="963"/>
      <c r="BI62" s="963"/>
      <c r="BJ62" s="216"/>
    </row>
    <row r="63" spans="1:74" ht="12.85" x14ac:dyDescent="0.2">
      <c r="A63" s="172"/>
      <c r="B63" s="1025" t="s">
        <v>492</v>
      </c>
      <c r="C63" s="1026"/>
      <c r="D63" s="1026"/>
      <c r="E63" s="1026"/>
      <c r="F63" s="1026"/>
      <c r="G63" s="1026"/>
      <c r="H63" s="1026"/>
      <c r="I63" s="1026"/>
      <c r="J63" s="1026"/>
      <c r="K63" s="1026"/>
      <c r="L63" s="1026"/>
      <c r="M63" s="1026"/>
      <c r="N63" s="1026"/>
      <c r="O63" s="1026"/>
      <c r="P63" s="1026"/>
      <c r="Q63" s="1026"/>
      <c r="R63" s="925"/>
      <c r="BK63" s="134"/>
      <c r="BL63" s="134"/>
      <c r="BM63" s="134"/>
      <c r="BN63" s="134"/>
      <c r="BO63" s="134"/>
      <c r="BP63" s="134"/>
      <c r="BQ63" s="134"/>
      <c r="BR63" s="134"/>
      <c r="BS63" s="134"/>
      <c r="BT63" s="134"/>
      <c r="BU63" s="134"/>
      <c r="BV63" s="134"/>
    </row>
    <row r="64" spans="1:74" ht="12.85" x14ac:dyDescent="0.2">
      <c r="A64" s="172"/>
      <c r="B64" s="978" t="s">
        <v>1492</v>
      </c>
      <c r="C64" s="1026"/>
      <c r="D64" s="1026"/>
      <c r="E64" s="1026"/>
      <c r="F64" s="1026"/>
      <c r="G64" s="1026"/>
      <c r="H64" s="1026"/>
      <c r="I64" s="1026"/>
      <c r="J64" s="1026"/>
      <c r="K64" s="1026"/>
      <c r="L64" s="1026"/>
      <c r="M64" s="1026"/>
      <c r="N64" s="1026"/>
      <c r="O64" s="1026"/>
      <c r="P64" s="1026"/>
      <c r="Q64" s="1026"/>
      <c r="R64" s="925"/>
      <c r="BK64" s="134"/>
      <c r="BL64" s="134"/>
      <c r="BM64" s="134"/>
      <c r="BN64" s="134"/>
      <c r="BO64" s="134"/>
      <c r="BP64" s="134"/>
      <c r="BQ64" s="134"/>
      <c r="BR64" s="134"/>
      <c r="BS64" s="134"/>
      <c r="BT64" s="134"/>
      <c r="BU64" s="134"/>
      <c r="BV64" s="134"/>
    </row>
    <row r="65" spans="63:74" x14ac:dyDescent="0.2">
      <c r="BK65" s="134"/>
      <c r="BL65" s="134"/>
      <c r="BM65" s="134"/>
      <c r="BN65" s="134"/>
      <c r="BO65" s="134"/>
      <c r="BP65" s="134"/>
      <c r="BQ65" s="134"/>
      <c r="BR65" s="134"/>
      <c r="BS65" s="134"/>
      <c r="BT65" s="134"/>
      <c r="BU65" s="134"/>
      <c r="BV65" s="134"/>
    </row>
    <row r="66" spans="63:74" x14ac:dyDescent="0.2">
      <c r="BK66" s="134"/>
      <c r="BL66" s="134"/>
      <c r="BM66" s="134"/>
      <c r="BN66" s="134"/>
      <c r="BO66" s="134"/>
      <c r="BP66" s="134"/>
      <c r="BQ66" s="134"/>
      <c r="BR66" s="134"/>
      <c r="BS66" s="134"/>
      <c r="BT66" s="134"/>
      <c r="BU66" s="134"/>
      <c r="BV66" s="134"/>
    </row>
    <row r="67" spans="63:74" x14ac:dyDescent="0.2">
      <c r="BK67" s="134"/>
      <c r="BL67" s="134"/>
      <c r="BM67" s="134"/>
      <c r="BN67" s="134"/>
      <c r="BO67" s="134"/>
      <c r="BP67" s="134"/>
      <c r="BQ67" s="134"/>
      <c r="BR67" s="134"/>
      <c r="BS67" s="134"/>
      <c r="BT67" s="134"/>
      <c r="BU67" s="134"/>
      <c r="BV67" s="134"/>
    </row>
    <row r="68" spans="63:74" x14ac:dyDescent="0.2">
      <c r="BK68" s="134"/>
      <c r="BL68" s="134"/>
      <c r="BM68" s="134"/>
      <c r="BN68" s="134"/>
      <c r="BO68" s="134"/>
      <c r="BP68" s="134"/>
      <c r="BQ68" s="134"/>
      <c r="BR68" s="134"/>
      <c r="BS68" s="134"/>
      <c r="BT68" s="134"/>
      <c r="BU68" s="134"/>
      <c r="BV68" s="134"/>
    </row>
    <row r="69" spans="63:74" x14ac:dyDescent="0.2">
      <c r="BK69" s="134"/>
      <c r="BL69" s="134"/>
      <c r="BM69" s="134"/>
      <c r="BN69" s="134"/>
      <c r="BO69" s="134"/>
      <c r="BP69" s="134"/>
      <c r="BQ69" s="134"/>
      <c r="BR69" s="134"/>
      <c r="BS69" s="134"/>
      <c r="BT69" s="134"/>
      <c r="BU69" s="134"/>
      <c r="BV69" s="134"/>
    </row>
    <row r="70" spans="63:74" x14ac:dyDescent="0.2">
      <c r="BK70" s="134"/>
      <c r="BL70" s="134"/>
      <c r="BM70" s="134"/>
      <c r="BN70" s="134"/>
      <c r="BO70" s="134"/>
      <c r="BP70" s="134"/>
      <c r="BQ70" s="134"/>
      <c r="BR70" s="134"/>
      <c r="BS70" s="134"/>
      <c r="BT70" s="134"/>
      <c r="BU70" s="134"/>
      <c r="BV70" s="134"/>
    </row>
    <row r="71" spans="63:74" x14ac:dyDescent="0.2">
      <c r="BK71" s="134"/>
      <c r="BL71" s="134"/>
      <c r="BM71" s="134"/>
      <c r="BN71" s="134"/>
      <c r="BO71" s="134"/>
      <c r="BP71" s="134"/>
      <c r="BQ71" s="134"/>
      <c r="BR71" s="134"/>
      <c r="BS71" s="134"/>
      <c r="BT71" s="134"/>
      <c r="BU71" s="134"/>
      <c r="BV71" s="134"/>
    </row>
    <row r="72" spans="63:74" x14ac:dyDescent="0.2">
      <c r="BK72" s="134"/>
      <c r="BL72" s="134"/>
      <c r="BM72" s="134"/>
      <c r="BN72" s="134"/>
      <c r="BO72" s="134"/>
      <c r="BP72" s="134"/>
      <c r="BQ72" s="134"/>
      <c r="BR72" s="134"/>
      <c r="BS72" s="134"/>
      <c r="BT72" s="134"/>
      <c r="BU72" s="134"/>
      <c r="BV72" s="134"/>
    </row>
    <row r="73" spans="63:74" x14ac:dyDescent="0.2">
      <c r="BK73" s="134"/>
      <c r="BL73" s="134"/>
      <c r="BM73" s="134"/>
      <c r="BN73" s="134"/>
      <c r="BO73" s="134"/>
      <c r="BP73" s="134"/>
      <c r="BQ73" s="134"/>
      <c r="BR73" s="134"/>
      <c r="BS73" s="134"/>
      <c r="BT73" s="134"/>
      <c r="BU73" s="134"/>
      <c r="BV73" s="134"/>
    </row>
    <row r="74" spans="63:74" x14ac:dyDescent="0.2">
      <c r="BK74" s="134"/>
      <c r="BL74" s="134"/>
      <c r="BM74" s="134"/>
      <c r="BN74" s="134"/>
      <c r="BO74" s="134"/>
      <c r="BP74" s="134"/>
      <c r="BQ74" s="134"/>
      <c r="BR74" s="134"/>
      <c r="BS74" s="134"/>
      <c r="BT74" s="134"/>
      <c r="BU74" s="134"/>
      <c r="BV74" s="134"/>
    </row>
    <row r="75" spans="63:74" x14ac:dyDescent="0.2">
      <c r="BK75" s="134"/>
      <c r="BL75" s="134"/>
      <c r="BM75" s="134"/>
      <c r="BN75" s="134"/>
      <c r="BO75" s="134"/>
      <c r="BP75" s="134"/>
      <c r="BQ75" s="134"/>
      <c r="BR75" s="134"/>
      <c r="BS75" s="134"/>
      <c r="BT75" s="134"/>
      <c r="BU75" s="134"/>
      <c r="BV75" s="134"/>
    </row>
    <row r="76" spans="63:74" x14ac:dyDescent="0.2">
      <c r="BK76" s="134"/>
      <c r="BL76" s="134"/>
      <c r="BM76" s="134"/>
      <c r="BN76" s="134"/>
      <c r="BO76" s="134"/>
      <c r="BP76" s="134"/>
      <c r="BQ76" s="134"/>
      <c r="BR76" s="134"/>
      <c r="BS76" s="134"/>
      <c r="BT76" s="134"/>
      <c r="BU76" s="134"/>
      <c r="BV76" s="134"/>
    </row>
    <row r="77" spans="63:74" x14ac:dyDescent="0.2">
      <c r="BK77" s="134"/>
      <c r="BL77" s="134"/>
      <c r="BM77" s="134"/>
      <c r="BN77" s="134"/>
      <c r="BO77" s="134"/>
      <c r="BP77" s="134"/>
      <c r="BQ77" s="134"/>
      <c r="BR77" s="134"/>
      <c r="BS77" s="134"/>
      <c r="BT77" s="134"/>
      <c r="BU77" s="134"/>
      <c r="BV77" s="134"/>
    </row>
    <row r="78" spans="63:74" x14ac:dyDescent="0.2">
      <c r="BK78" s="134"/>
      <c r="BL78" s="134"/>
      <c r="BM78" s="134"/>
      <c r="BN78" s="134"/>
      <c r="BO78" s="134"/>
      <c r="BP78" s="134"/>
      <c r="BQ78" s="134"/>
      <c r="BR78" s="134"/>
      <c r="BS78" s="134"/>
      <c r="BT78" s="134"/>
      <c r="BU78" s="134"/>
      <c r="BV78" s="134"/>
    </row>
    <row r="79" spans="63:74" x14ac:dyDescent="0.2">
      <c r="BK79" s="134"/>
      <c r="BL79" s="134"/>
      <c r="BM79" s="134"/>
      <c r="BN79" s="134"/>
      <c r="BO79" s="134"/>
      <c r="BP79" s="134"/>
      <c r="BQ79" s="134"/>
      <c r="BR79" s="134"/>
      <c r="BS79" s="134"/>
      <c r="BT79" s="134"/>
      <c r="BU79" s="134"/>
      <c r="BV79" s="134"/>
    </row>
    <row r="80" spans="63: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sheetData>
  <mergeCells count="17">
    <mergeCell ref="B63:Q63"/>
    <mergeCell ref="B64:Q64"/>
    <mergeCell ref="B60:Q60"/>
    <mergeCell ref="B62:Q62"/>
    <mergeCell ref="B56:Q56"/>
    <mergeCell ref="B58:Q58"/>
    <mergeCell ref="B59:Q59"/>
    <mergeCell ref="B57:Q57"/>
    <mergeCell ref="B61:R61"/>
    <mergeCell ref="A1:A2"/>
    <mergeCell ref="AM3:AX3"/>
    <mergeCell ref="AY3:BJ3"/>
    <mergeCell ref="BK3:BV3"/>
    <mergeCell ref="B1:AL1"/>
    <mergeCell ref="C3:N3"/>
    <mergeCell ref="O3:Z3"/>
    <mergeCell ref="AA3:AL3"/>
  </mergeCells>
  <phoneticPr fontId="7" type="noConversion"/>
  <hyperlinks>
    <hyperlink ref="A1:A2" location="Contents!A1" display="Table of Contents"/>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BV146"/>
  <sheetViews>
    <sheetView zoomScaleNormal="100" workbookViewId="0">
      <pane xSplit="2" ySplit="4" topLeftCell="AZ5" activePane="bottomRight" state="frozen"/>
      <selection activeCell="BI18" sqref="BI18"/>
      <selection pane="topRight" activeCell="BI18" sqref="BI18"/>
      <selection pane="bottomLeft" activeCell="BI18" sqref="BI18"/>
      <selection pane="bottomRight" activeCell="BJ13" sqref="BJ13"/>
    </sheetView>
  </sheetViews>
  <sheetFormatPr defaultColWidth="9.5" defaultRowHeight="11.4" x14ac:dyDescent="0.15"/>
  <cols>
    <col min="1" max="1" width="13.5" style="96" customWidth="1"/>
    <col min="2" max="2" width="36.5" style="96" customWidth="1"/>
    <col min="3" max="50" width="6.5" style="96" customWidth="1"/>
    <col min="51" max="55" width="6.5" style="133" customWidth="1"/>
    <col min="56" max="58" width="6.5" style="823" customWidth="1"/>
    <col min="59" max="61" width="6.5" style="964" customWidth="1"/>
    <col min="62" max="62" width="6.5" style="133" customWidth="1"/>
    <col min="63" max="74" width="6.5" style="96" customWidth="1"/>
    <col min="75" max="16384" width="9.5" style="96"/>
  </cols>
  <sheetData>
    <row r="1" spans="1:74" ht="13.4" customHeight="1" x14ac:dyDescent="0.2">
      <c r="A1" s="999" t="s">
        <v>479</v>
      </c>
      <c r="B1" s="1114" t="s">
        <v>762</v>
      </c>
      <c r="C1" s="1052"/>
      <c r="D1" s="1052"/>
      <c r="E1" s="1052"/>
      <c r="F1" s="1052"/>
      <c r="G1" s="1052"/>
      <c r="H1" s="1052"/>
      <c r="I1" s="1052"/>
      <c r="J1" s="1052"/>
      <c r="K1" s="1052"/>
      <c r="L1" s="1052"/>
      <c r="M1" s="1052"/>
      <c r="N1" s="1052"/>
      <c r="O1" s="1052"/>
      <c r="P1" s="1052"/>
      <c r="Q1" s="1052"/>
      <c r="R1" s="1052"/>
      <c r="S1" s="1052"/>
      <c r="T1" s="1052"/>
      <c r="U1" s="1052"/>
      <c r="V1" s="1052"/>
      <c r="W1" s="1052"/>
      <c r="X1" s="1052"/>
      <c r="Y1" s="1052"/>
      <c r="Z1" s="1052"/>
      <c r="AA1" s="1052"/>
      <c r="AB1" s="1052"/>
      <c r="AC1" s="1052"/>
      <c r="AD1" s="1052"/>
      <c r="AE1" s="1052"/>
      <c r="AF1" s="1052"/>
      <c r="AG1" s="1052"/>
      <c r="AH1" s="1052"/>
      <c r="AI1" s="1052"/>
      <c r="AJ1" s="1052"/>
      <c r="AK1" s="1052"/>
      <c r="AL1" s="1052"/>
    </row>
    <row r="2" spans="1:74" s="97" customFormat="1" ht="13.4" customHeight="1" x14ac:dyDescent="0.2">
      <c r="A2" s="1000"/>
      <c r="B2" s="332" t="str">
        <f>"U.S. Energy Information Administration  |  Short-Term Energy Outlook  - "&amp;Dates!D1</f>
        <v>U.S. Energy Information Administration  |  Short-Term Energy Outlook  - December 2024</v>
      </c>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Y2" s="214"/>
      <c r="AZ2" s="214"/>
      <c r="BA2" s="214"/>
      <c r="BB2" s="214"/>
      <c r="BC2" s="214"/>
      <c r="BD2" s="824"/>
      <c r="BE2" s="824"/>
      <c r="BF2" s="824"/>
      <c r="BG2" s="965"/>
      <c r="BH2" s="965"/>
      <c r="BI2" s="965"/>
      <c r="BJ2" s="214"/>
    </row>
    <row r="3" spans="1:74" s="7" customFormat="1" ht="12.85" x14ac:dyDescent="0.2">
      <c r="A3" s="353" t="s">
        <v>777</v>
      </c>
      <c r="B3" s="9"/>
      <c r="C3" s="1002">
        <f>Dates!D3</f>
        <v>2020</v>
      </c>
      <c r="D3" s="994"/>
      <c r="E3" s="994"/>
      <c r="F3" s="994"/>
      <c r="G3" s="994"/>
      <c r="H3" s="994"/>
      <c r="I3" s="994"/>
      <c r="J3" s="994"/>
      <c r="K3" s="994"/>
      <c r="L3" s="994"/>
      <c r="M3" s="994"/>
      <c r="N3" s="995"/>
      <c r="O3" s="1002">
        <f>C3+1</f>
        <v>2021</v>
      </c>
      <c r="P3" s="1003"/>
      <c r="Q3" s="1003"/>
      <c r="R3" s="1003"/>
      <c r="S3" s="1003"/>
      <c r="T3" s="1003"/>
      <c r="U3" s="1003"/>
      <c r="V3" s="1003"/>
      <c r="W3" s="1003"/>
      <c r="X3" s="994"/>
      <c r="Y3" s="994"/>
      <c r="Z3" s="995"/>
      <c r="AA3" s="991">
        <f>O3+1</f>
        <v>2022</v>
      </c>
      <c r="AB3" s="994"/>
      <c r="AC3" s="994"/>
      <c r="AD3" s="994"/>
      <c r="AE3" s="994"/>
      <c r="AF3" s="994"/>
      <c r="AG3" s="994"/>
      <c r="AH3" s="994"/>
      <c r="AI3" s="994"/>
      <c r="AJ3" s="994"/>
      <c r="AK3" s="994"/>
      <c r="AL3" s="995"/>
      <c r="AM3" s="991">
        <f>AA3+1</f>
        <v>2023</v>
      </c>
      <c r="AN3" s="994"/>
      <c r="AO3" s="994"/>
      <c r="AP3" s="994"/>
      <c r="AQ3" s="994"/>
      <c r="AR3" s="994"/>
      <c r="AS3" s="994"/>
      <c r="AT3" s="994"/>
      <c r="AU3" s="994"/>
      <c r="AV3" s="994"/>
      <c r="AW3" s="994"/>
      <c r="AX3" s="995"/>
      <c r="AY3" s="991">
        <f>AM3+1</f>
        <v>2024</v>
      </c>
      <c r="AZ3" s="992"/>
      <c r="BA3" s="992"/>
      <c r="BB3" s="992"/>
      <c r="BC3" s="992"/>
      <c r="BD3" s="992"/>
      <c r="BE3" s="992"/>
      <c r="BF3" s="992"/>
      <c r="BG3" s="992"/>
      <c r="BH3" s="992"/>
      <c r="BI3" s="992"/>
      <c r="BJ3" s="993"/>
      <c r="BK3" s="991">
        <f>AY3+1</f>
        <v>2025</v>
      </c>
      <c r="BL3" s="994"/>
      <c r="BM3" s="994"/>
      <c r="BN3" s="994"/>
      <c r="BO3" s="994"/>
      <c r="BP3" s="994"/>
      <c r="BQ3" s="994"/>
      <c r="BR3" s="994"/>
      <c r="BS3" s="994"/>
      <c r="BT3" s="994"/>
      <c r="BU3" s="994"/>
      <c r="BV3" s="995"/>
    </row>
    <row r="4" spans="1:74" s="7" customFormat="1" ht="10.7"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6"/>
      <c r="B5" s="98" t="s">
        <v>91</v>
      </c>
      <c r="C5" s="569"/>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c r="AT5" s="569"/>
      <c r="AU5" s="569"/>
      <c r="AV5" s="569"/>
      <c r="AW5" s="569"/>
      <c r="AX5" s="569"/>
      <c r="AY5" s="212"/>
      <c r="AZ5" s="212"/>
      <c r="BA5" s="212"/>
      <c r="BB5" s="569"/>
      <c r="BC5" s="212"/>
      <c r="BD5" s="825"/>
      <c r="BE5" s="825"/>
      <c r="BF5" s="825"/>
      <c r="BG5" s="825"/>
      <c r="BH5" s="825"/>
      <c r="BI5" s="825"/>
      <c r="BJ5" s="572"/>
      <c r="BK5" s="572"/>
      <c r="BL5" s="572"/>
      <c r="BM5" s="572"/>
      <c r="BN5" s="572"/>
      <c r="BO5" s="572"/>
      <c r="BP5" s="572"/>
      <c r="BQ5" s="572"/>
      <c r="BR5" s="572"/>
      <c r="BS5" s="572"/>
      <c r="BT5" s="572"/>
      <c r="BU5" s="572"/>
      <c r="BV5" s="572"/>
    </row>
    <row r="6" spans="1:74" ht="11.05" customHeight="1" x14ac:dyDescent="0.2">
      <c r="A6" s="6" t="s">
        <v>284</v>
      </c>
      <c r="B6" s="575" t="s">
        <v>1177</v>
      </c>
      <c r="C6" s="423">
        <v>741.10472246999996</v>
      </c>
      <c r="D6" s="423">
        <v>653.30994587999999</v>
      </c>
      <c r="E6" s="423">
        <v>485.19837997000002</v>
      </c>
      <c r="F6" s="423">
        <v>359.71419698</v>
      </c>
      <c r="G6" s="423">
        <v>156.93759251</v>
      </c>
      <c r="H6" s="423">
        <v>25.445363844999999</v>
      </c>
      <c r="I6" s="423">
        <v>4.6573538821999998</v>
      </c>
      <c r="J6" s="423">
        <v>7.2236088473000004</v>
      </c>
      <c r="K6" s="423">
        <v>58.244175189000003</v>
      </c>
      <c r="L6" s="423">
        <v>248.19324584</v>
      </c>
      <c r="M6" s="423">
        <v>422.77161490999998</v>
      </c>
      <c r="N6" s="423">
        <v>751.45291795000003</v>
      </c>
      <c r="O6" s="423">
        <v>804.64799478999998</v>
      </c>
      <c r="P6" s="423">
        <v>793.98244457999999</v>
      </c>
      <c r="Q6" s="423">
        <v>508.32085900999999</v>
      </c>
      <c r="R6" s="423">
        <v>308.25292347999999</v>
      </c>
      <c r="S6" s="423">
        <v>151.07068433000001</v>
      </c>
      <c r="T6" s="423">
        <v>12.330113461</v>
      </c>
      <c r="U6" s="423">
        <v>4.5616309511999997</v>
      </c>
      <c r="V6" s="423">
        <v>5.9720163247000002</v>
      </c>
      <c r="W6" s="423">
        <v>40.066163111000002</v>
      </c>
      <c r="X6" s="423">
        <v>179.99051281000001</v>
      </c>
      <c r="Y6" s="423">
        <v>509.39802329000003</v>
      </c>
      <c r="Z6" s="423">
        <v>615.69717188000004</v>
      </c>
      <c r="AA6" s="423">
        <v>914.31612460999997</v>
      </c>
      <c r="AB6" s="423">
        <v>712.07821869999998</v>
      </c>
      <c r="AC6" s="423">
        <v>524.73971004999999</v>
      </c>
      <c r="AD6" s="423">
        <v>341.71330318000003</v>
      </c>
      <c r="AE6" s="423">
        <v>122.31098531000001</v>
      </c>
      <c r="AF6" s="423">
        <v>25.919205014999999</v>
      </c>
      <c r="AG6" s="423">
        <v>3.6341984293</v>
      </c>
      <c r="AH6" s="423">
        <v>5.8200687941</v>
      </c>
      <c r="AI6" s="423">
        <v>44.461342389999999</v>
      </c>
      <c r="AJ6" s="423">
        <v>257.62061211999998</v>
      </c>
      <c r="AK6" s="423">
        <v>511.37259153000002</v>
      </c>
      <c r="AL6" s="423">
        <v>781.20562273999997</v>
      </c>
      <c r="AM6" s="423">
        <v>715.61779888000001</v>
      </c>
      <c r="AN6" s="423">
        <v>621.75990654999998</v>
      </c>
      <c r="AO6" s="423">
        <v>586.21878879999997</v>
      </c>
      <c r="AP6" s="423">
        <v>297.6113143</v>
      </c>
      <c r="AQ6" s="423">
        <v>145.39263799</v>
      </c>
      <c r="AR6" s="423">
        <v>42.69763743</v>
      </c>
      <c r="AS6" s="423">
        <v>4.7762004476</v>
      </c>
      <c r="AT6" s="423">
        <v>9.8028310426999994</v>
      </c>
      <c r="AU6" s="423">
        <v>45.955503255000004</v>
      </c>
      <c r="AV6" s="423">
        <v>206.66077224</v>
      </c>
      <c r="AW6" s="423">
        <v>505.00795257999999</v>
      </c>
      <c r="AX6" s="423">
        <v>624.03948386000002</v>
      </c>
      <c r="AY6" s="423">
        <v>841.07587827999998</v>
      </c>
      <c r="AZ6" s="423">
        <v>575.37371173999998</v>
      </c>
      <c r="BA6" s="423">
        <v>489.33702137</v>
      </c>
      <c r="BB6" s="423">
        <v>280.29301838999999</v>
      </c>
      <c r="BC6" s="423">
        <v>113.22241753</v>
      </c>
      <c r="BD6" s="680">
        <v>19.677074942000001</v>
      </c>
      <c r="BE6" s="680">
        <v>4.0166682266000002</v>
      </c>
      <c r="BF6" s="680">
        <v>9.1109566754000006</v>
      </c>
      <c r="BG6" s="680">
        <v>36.920027296000001</v>
      </c>
      <c r="BH6" s="680">
        <v>185.62147576999999</v>
      </c>
      <c r="BI6" s="680">
        <v>448.48742053000001</v>
      </c>
      <c r="BJ6" s="395">
        <v>772.38332961000003</v>
      </c>
      <c r="BK6" s="395">
        <v>802.64557281999998</v>
      </c>
      <c r="BL6" s="395">
        <v>653.32124672999998</v>
      </c>
      <c r="BM6" s="395">
        <v>532.68177892000006</v>
      </c>
      <c r="BN6" s="395">
        <v>301.60863518000002</v>
      </c>
      <c r="BO6" s="395">
        <v>136.00991912999999</v>
      </c>
      <c r="BP6" s="395">
        <v>31.215981117999998</v>
      </c>
      <c r="BQ6" s="395">
        <v>7.3006513316000001</v>
      </c>
      <c r="BR6" s="395">
        <v>11.203793546</v>
      </c>
      <c r="BS6" s="395">
        <v>55.641311711999997</v>
      </c>
      <c r="BT6" s="395">
        <v>238.83324886</v>
      </c>
      <c r="BU6" s="395">
        <v>483.56028285999997</v>
      </c>
      <c r="BV6" s="395">
        <v>720.94340954999996</v>
      </c>
    </row>
    <row r="7" spans="1:74" ht="11.05" customHeight="1" x14ac:dyDescent="0.2">
      <c r="A7" s="6" t="s">
        <v>43</v>
      </c>
      <c r="B7" s="873" t="s">
        <v>1025</v>
      </c>
      <c r="C7" s="423">
        <v>1032.0228196999999</v>
      </c>
      <c r="D7" s="423">
        <v>923.77015888000005</v>
      </c>
      <c r="E7" s="423">
        <v>778.08133774999999</v>
      </c>
      <c r="F7" s="423">
        <v>654.85598531000005</v>
      </c>
      <c r="G7" s="423">
        <v>288.94624463999997</v>
      </c>
      <c r="H7" s="423">
        <v>28.531485427</v>
      </c>
      <c r="I7" s="423">
        <v>1.1275709508</v>
      </c>
      <c r="J7" s="423">
        <v>9.7195839300000006</v>
      </c>
      <c r="K7" s="423">
        <v>103.71217621</v>
      </c>
      <c r="L7" s="423">
        <v>398.69769874999997</v>
      </c>
      <c r="M7" s="423">
        <v>615.44180194</v>
      </c>
      <c r="N7" s="423">
        <v>986.81164506000005</v>
      </c>
      <c r="O7" s="423">
        <v>1123.5676960000001</v>
      </c>
      <c r="P7" s="423">
        <v>1051.9317418000001</v>
      </c>
      <c r="Q7" s="423">
        <v>837.37018873</v>
      </c>
      <c r="R7" s="423">
        <v>519.74377898</v>
      </c>
      <c r="S7" s="423">
        <v>246.55995970999999</v>
      </c>
      <c r="T7" s="423">
        <v>14.961055336999999</v>
      </c>
      <c r="U7" s="423">
        <v>12.639136199999999</v>
      </c>
      <c r="V7" s="423">
        <v>3.6068559945000001</v>
      </c>
      <c r="W7" s="423">
        <v>68.287536575000004</v>
      </c>
      <c r="X7" s="423">
        <v>279.26189337</v>
      </c>
      <c r="Y7" s="423">
        <v>727.35829390000004</v>
      </c>
      <c r="Z7" s="423">
        <v>914.08163895999996</v>
      </c>
      <c r="AA7" s="423">
        <v>1303.0142062</v>
      </c>
      <c r="AB7" s="423">
        <v>993.75945196999999</v>
      </c>
      <c r="AC7" s="423">
        <v>840.97146512999996</v>
      </c>
      <c r="AD7" s="423">
        <v>543.87048593999998</v>
      </c>
      <c r="AE7" s="423">
        <v>186.87449261</v>
      </c>
      <c r="AF7" s="423">
        <v>53.364625283000002</v>
      </c>
      <c r="AG7" s="423">
        <v>3.0061351348000001</v>
      </c>
      <c r="AH7" s="423">
        <v>3.4726439453000002</v>
      </c>
      <c r="AI7" s="423">
        <v>108.09723455</v>
      </c>
      <c r="AJ7" s="423">
        <v>386.41676196999998</v>
      </c>
      <c r="AK7" s="423">
        <v>613.65580666000005</v>
      </c>
      <c r="AL7" s="423">
        <v>982.71881594000001</v>
      </c>
      <c r="AM7" s="423">
        <v>927.10281826000005</v>
      </c>
      <c r="AN7" s="423">
        <v>940.18040396000004</v>
      </c>
      <c r="AO7" s="423">
        <v>851.11245018</v>
      </c>
      <c r="AP7" s="423">
        <v>470.72227357000003</v>
      </c>
      <c r="AQ7" s="423">
        <v>284.41106092000001</v>
      </c>
      <c r="AR7" s="423">
        <v>68.569825867000006</v>
      </c>
      <c r="AS7" s="423">
        <v>1.1638670903999999</v>
      </c>
      <c r="AT7" s="423">
        <v>24.828077410999999</v>
      </c>
      <c r="AU7" s="423">
        <v>66.022166764000005</v>
      </c>
      <c r="AV7" s="423">
        <v>289.05367324000002</v>
      </c>
      <c r="AW7" s="423">
        <v>788.55663343000003</v>
      </c>
      <c r="AX7" s="423">
        <v>852.35860338999998</v>
      </c>
      <c r="AY7" s="423">
        <v>1089.6793212</v>
      </c>
      <c r="AZ7" s="423">
        <v>910.9765281</v>
      </c>
      <c r="BA7" s="423">
        <v>763.11479954000004</v>
      </c>
      <c r="BB7" s="423">
        <v>542.89326080000001</v>
      </c>
      <c r="BC7" s="423">
        <v>190.69932201</v>
      </c>
      <c r="BD7" s="680">
        <v>17.212914527999999</v>
      </c>
      <c r="BE7" s="680">
        <v>0.67984495416000001</v>
      </c>
      <c r="BF7" s="680">
        <v>16.652714001</v>
      </c>
      <c r="BG7" s="680">
        <v>93.988633191999995</v>
      </c>
      <c r="BH7" s="680">
        <v>377.41917145999997</v>
      </c>
      <c r="BI7" s="680">
        <v>648.68649307999999</v>
      </c>
      <c r="BJ7" s="395">
        <v>1046.5273098</v>
      </c>
      <c r="BK7" s="395">
        <v>1126.281898</v>
      </c>
      <c r="BL7" s="395">
        <v>965.23705955000003</v>
      </c>
      <c r="BM7" s="395">
        <v>853.28619845000003</v>
      </c>
      <c r="BN7" s="395">
        <v>523.99828460000003</v>
      </c>
      <c r="BO7" s="395">
        <v>246.98660501000001</v>
      </c>
      <c r="BP7" s="395">
        <v>47.606321749999999</v>
      </c>
      <c r="BQ7" s="395">
        <v>8.0548700634999992</v>
      </c>
      <c r="BR7" s="395">
        <v>17.352706601000001</v>
      </c>
      <c r="BS7" s="395">
        <v>104.64793807</v>
      </c>
      <c r="BT7" s="395">
        <v>399.20276953000001</v>
      </c>
      <c r="BU7" s="395">
        <v>668.68799650999995</v>
      </c>
      <c r="BV7" s="395">
        <v>961.52930087000004</v>
      </c>
    </row>
    <row r="8" spans="1:74" ht="11.05" customHeight="1" x14ac:dyDescent="0.2">
      <c r="A8" s="6" t="s">
        <v>44</v>
      </c>
      <c r="B8" s="873" t="s">
        <v>1026</v>
      </c>
      <c r="C8" s="423">
        <v>954.09183670000004</v>
      </c>
      <c r="D8" s="423">
        <v>837.16509020000001</v>
      </c>
      <c r="E8" s="423">
        <v>668.31296324000004</v>
      </c>
      <c r="F8" s="423">
        <v>564.97234510999999</v>
      </c>
      <c r="G8" s="423">
        <v>248.88983182000001</v>
      </c>
      <c r="H8" s="423">
        <v>17.445637744999999</v>
      </c>
      <c r="I8" s="423">
        <v>1E-10</v>
      </c>
      <c r="J8" s="423">
        <v>3.5971194484</v>
      </c>
      <c r="K8" s="423">
        <v>79.046584182999993</v>
      </c>
      <c r="L8" s="423">
        <v>336.01703044999999</v>
      </c>
      <c r="M8" s="423">
        <v>546.28044614999999</v>
      </c>
      <c r="N8" s="423">
        <v>942.90175001</v>
      </c>
      <c r="O8" s="423">
        <v>1064.7729592000001</v>
      </c>
      <c r="P8" s="423">
        <v>1015.7124414</v>
      </c>
      <c r="Q8" s="423">
        <v>736.27220774</v>
      </c>
      <c r="R8" s="423">
        <v>440.36854163999999</v>
      </c>
      <c r="S8" s="423">
        <v>215.45598419000001</v>
      </c>
      <c r="T8" s="423">
        <v>9.6065518213000001</v>
      </c>
      <c r="U8" s="423">
        <v>3.7519907913999999</v>
      </c>
      <c r="V8" s="423">
        <v>2.0301915687999998</v>
      </c>
      <c r="W8" s="423">
        <v>50.331768085999997</v>
      </c>
      <c r="X8" s="423">
        <v>206.20977456</v>
      </c>
      <c r="Y8" s="423">
        <v>707.94392373000005</v>
      </c>
      <c r="Z8" s="423">
        <v>809.10280587</v>
      </c>
      <c r="AA8" s="423">
        <v>1242.3172026</v>
      </c>
      <c r="AB8" s="423">
        <v>932.57346285999995</v>
      </c>
      <c r="AC8" s="423">
        <v>758.38709340000003</v>
      </c>
      <c r="AD8" s="423">
        <v>494.67852083000002</v>
      </c>
      <c r="AE8" s="423">
        <v>145.75952298000001</v>
      </c>
      <c r="AF8" s="423">
        <v>27.067609506</v>
      </c>
      <c r="AG8" s="423">
        <v>1.7172393877000001</v>
      </c>
      <c r="AH8" s="423">
        <v>3.4246497737000001</v>
      </c>
      <c r="AI8" s="423">
        <v>67.367376414000006</v>
      </c>
      <c r="AJ8" s="423">
        <v>393.42772398</v>
      </c>
      <c r="AK8" s="423">
        <v>588.43353099000001</v>
      </c>
      <c r="AL8" s="423">
        <v>980.45016303</v>
      </c>
      <c r="AM8" s="423">
        <v>843.89270867000005</v>
      </c>
      <c r="AN8" s="423">
        <v>813.74579115999995</v>
      </c>
      <c r="AO8" s="423">
        <v>795.61564670999996</v>
      </c>
      <c r="AP8" s="423">
        <v>367.33161132999999</v>
      </c>
      <c r="AQ8" s="423">
        <v>242.64875527999999</v>
      </c>
      <c r="AR8" s="423">
        <v>43.286059395999999</v>
      </c>
      <c r="AS8" s="423">
        <v>1.2453464167999999</v>
      </c>
      <c r="AT8" s="423">
        <v>12.803429725999999</v>
      </c>
      <c r="AU8" s="423">
        <v>57.030947783999999</v>
      </c>
      <c r="AV8" s="423">
        <v>272.28506769000001</v>
      </c>
      <c r="AW8" s="423">
        <v>714.61737516999995</v>
      </c>
      <c r="AX8" s="423">
        <v>789.19991648999996</v>
      </c>
      <c r="AY8" s="423">
        <v>1020.3880847</v>
      </c>
      <c r="AZ8" s="423">
        <v>828.82422071999997</v>
      </c>
      <c r="BA8" s="423">
        <v>670.20107062</v>
      </c>
      <c r="BB8" s="423">
        <v>429.25747698999999</v>
      </c>
      <c r="BC8" s="423">
        <v>125.49310432999999</v>
      </c>
      <c r="BD8" s="680">
        <v>9.0087706845</v>
      </c>
      <c r="BE8" s="680">
        <v>0.77644923077000005</v>
      </c>
      <c r="BF8" s="680">
        <v>7.9206291880000004</v>
      </c>
      <c r="BG8" s="680">
        <v>60.230468735000002</v>
      </c>
      <c r="BH8" s="680">
        <v>305.43795602</v>
      </c>
      <c r="BI8" s="680">
        <v>591.58756349999999</v>
      </c>
      <c r="BJ8" s="395">
        <v>992.36287836999998</v>
      </c>
      <c r="BK8" s="395">
        <v>1051.2687909000001</v>
      </c>
      <c r="BL8" s="395">
        <v>895.99504822999995</v>
      </c>
      <c r="BM8" s="395">
        <v>774.49756331000003</v>
      </c>
      <c r="BN8" s="395">
        <v>442.34921643000001</v>
      </c>
      <c r="BO8" s="395">
        <v>187.89318058000001</v>
      </c>
      <c r="BP8" s="395">
        <v>23.608616521999998</v>
      </c>
      <c r="BQ8" s="395">
        <v>4.2541627453000004</v>
      </c>
      <c r="BR8" s="395">
        <v>9.7257604664000006</v>
      </c>
      <c r="BS8" s="395">
        <v>71.640554679999994</v>
      </c>
      <c r="BT8" s="395">
        <v>341.57691991000002</v>
      </c>
      <c r="BU8" s="395">
        <v>618.14774184999999</v>
      </c>
      <c r="BV8" s="395">
        <v>897.69366657</v>
      </c>
    </row>
    <row r="9" spans="1:74" ht="11.05" customHeight="1" x14ac:dyDescent="0.2">
      <c r="A9" s="6" t="s">
        <v>45</v>
      </c>
      <c r="B9" s="873" t="s">
        <v>1027</v>
      </c>
      <c r="C9" s="423">
        <v>1051.3233210999999</v>
      </c>
      <c r="D9" s="423">
        <v>1001.6053726</v>
      </c>
      <c r="E9" s="423">
        <v>733.51830493</v>
      </c>
      <c r="F9" s="423">
        <v>566.12934569000004</v>
      </c>
      <c r="G9" s="423">
        <v>256.36267660999999</v>
      </c>
      <c r="H9" s="423">
        <v>22.446345918999999</v>
      </c>
      <c r="I9" s="423">
        <v>0.71091821838000002</v>
      </c>
      <c r="J9" s="423">
        <v>13.203157674</v>
      </c>
      <c r="K9" s="423">
        <v>111.43596565999999</v>
      </c>
      <c r="L9" s="423">
        <v>464.32845329000003</v>
      </c>
      <c r="M9" s="423">
        <v>599.03717386000005</v>
      </c>
      <c r="N9" s="423">
        <v>1034.9155956</v>
      </c>
      <c r="O9" s="423">
        <v>1146.5894567</v>
      </c>
      <c r="P9" s="423">
        <v>1248.6708587999999</v>
      </c>
      <c r="Q9" s="423">
        <v>689.88724950999995</v>
      </c>
      <c r="R9" s="423">
        <v>448.18288357</v>
      </c>
      <c r="S9" s="423">
        <v>243.03244993999999</v>
      </c>
      <c r="T9" s="423">
        <v>14.459045795</v>
      </c>
      <c r="U9" s="423">
        <v>6.6672459223000002</v>
      </c>
      <c r="V9" s="423">
        <v>5.2777234602999998</v>
      </c>
      <c r="W9" s="423">
        <v>57.300315513999998</v>
      </c>
      <c r="X9" s="423">
        <v>227.07620548</v>
      </c>
      <c r="Y9" s="423">
        <v>780.13006084999995</v>
      </c>
      <c r="Z9" s="423">
        <v>879.88806352999995</v>
      </c>
      <c r="AA9" s="423">
        <v>1391.4270125999999</v>
      </c>
      <c r="AB9" s="423">
        <v>1084.3804563000001</v>
      </c>
      <c r="AC9" s="423">
        <v>790.97928195999998</v>
      </c>
      <c r="AD9" s="423">
        <v>567.14694282999994</v>
      </c>
      <c r="AE9" s="423">
        <v>159.43668163000001</v>
      </c>
      <c r="AF9" s="423">
        <v>26.037106503</v>
      </c>
      <c r="AG9" s="423">
        <v>3.4256341402000001</v>
      </c>
      <c r="AH9" s="423">
        <v>13.614404492</v>
      </c>
      <c r="AI9" s="423">
        <v>82.050526809000004</v>
      </c>
      <c r="AJ9" s="423">
        <v>425.39340023</v>
      </c>
      <c r="AK9" s="423">
        <v>694.64273044000004</v>
      </c>
      <c r="AL9" s="423">
        <v>1105.3848055000001</v>
      </c>
      <c r="AM9" s="423">
        <v>997.26660589000005</v>
      </c>
      <c r="AN9" s="423">
        <v>880.78077959999996</v>
      </c>
      <c r="AO9" s="423">
        <v>848.59262869999998</v>
      </c>
      <c r="AP9" s="423">
        <v>441.03142515000002</v>
      </c>
      <c r="AQ9" s="423">
        <v>215.18412487000001</v>
      </c>
      <c r="AR9" s="423">
        <v>42.905902222000002</v>
      </c>
      <c r="AS9" s="423">
        <v>5.9573311448000004</v>
      </c>
      <c r="AT9" s="423">
        <v>21.099085163000002</v>
      </c>
      <c r="AU9" s="423">
        <v>67.121690489000002</v>
      </c>
      <c r="AV9" s="423">
        <v>336.86567054</v>
      </c>
      <c r="AW9" s="423">
        <v>735.61078397000006</v>
      </c>
      <c r="AX9" s="423">
        <v>824.25160401999995</v>
      </c>
      <c r="AY9" s="423">
        <v>1191.4673213000001</v>
      </c>
      <c r="AZ9" s="423">
        <v>774.15863505000004</v>
      </c>
      <c r="BA9" s="423">
        <v>688.50280681000004</v>
      </c>
      <c r="BB9" s="423">
        <v>391.87776689999998</v>
      </c>
      <c r="BC9" s="423">
        <v>134.09932185</v>
      </c>
      <c r="BD9" s="680">
        <v>19.241428651</v>
      </c>
      <c r="BE9" s="680">
        <v>7.1069395369999997</v>
      </c>
      <c r="BF9" s="680">
        <v>13.021280644000001</v>
      </c>
      <c r="BG9" s="680">
        <v>47.486706810000001</v>
      </c>
      <c r="BH9" s="680">
        <v>293.10654735999998</v>
      </c>
      <c r="BI9" s="680">
        <v>604.89885422999998</v>
      </c>
      <c r="BJ9" s="395">
        <v>1142.3453774</v>
      </c>
      <c r="BK9" s="395">
        <v>1194.9116750000001</v>
      </c>
      <c r="BL9" s="395">
        <v>993.03095785000005</v>
      </c>
      <c r="BM9" s="395">
        <v>813.39149382999994</v>
      </c>
      <c r="BN9" s="395">
        <v>461.08406969999999</v>
      </c>
      <c r="BO9" s="395">
        <v>205.78264566999999</v>
      </c>
      <c r="BP9" s="395">
        <v>34.167893325000001</v>
      </c>
      <c r="BQ9" s="395">
        <v>8.3945537890999997</v>
      </c>
      <c r="BR9" s="395">
        <v>19.287726540000001</v>
      </c>
      <c r="BS9" s="395">
        <v>92.716833957000006</v>
      </c>
      <c r="BT9" s="395">
        <v>380.57596029000001</v>
      </c>
      <c r="BU9" s="395">
        <v>710.79744070000004</v>
      </c>
      <c r="BV9" s="395">
        <v>1037.7841781</v>
      </c>
    </row>
    <row r="10" spans="1:74" ht="11.05" customHeight="1" x14ac:dyDescent="0.2">
      <c r="A10" s="6" t="s">
        <v>46</v>
      </c>
      <c r="B10" s="873" t="s">
        <v>1028</v>
      </c>
      <c r="C10" s="423">
        <v>1224.9018519000001</v>
      </c>
      <c r="D10" s="423">
        <v>1071.0960786000001</v>
      </c>
      <c r="E10" s="423">
        <v>745.11544862999995</v>
      </c>
      <c r="F10" s="423">
        <v>532.87825363000002</v>
      </c>
      <c r="G10" s="423">
        <v>245.90322272</v>
      </c>
      <c r="H10" s="423">
        <v>20.881568912999999</v>
      </c>
      <c r="I10" s="423">
        <v>5.8485439827999999</v>
      </c>
      <c r="J10" s="423">
        <v>18.315992832999999</v>
      </c>
      <c r="K10" s="423">
        <v>142.87825705</v>
      </c>
      <c r="L10" s="423">
        <v>556.30720716999997</v>
      </c>
      <c r="M10" s="423">
        <v>664.03974761999996</v>
      </c>
      <c r="N10" s="423">
        <v>1097.8312192999999</v>
      </c>
      <c r="O10" s="423">
        <v>1180.5906582</v>
      </c>
      <c r="P10" s="423">
        <v>1375.470227</v>
      </c>
      <c r="Q10" s="423">
        <v>672.71562667000001</v>
      </c>
      <c r="R10" s="423">
        <v>478.12653501</v>
      </c>
      <c r="S10" s="423">
        <v>225.35851156999999</v>
      </c>
      <c r="T10" s="423">
        <v>13.861752726000001</v>
      </c>
      <c r="U10" s="423">
        <v>8.0376529556000005</v>
      </c>
      <c r="V10" s="423">
        <v>11.587380506000001</v>
      </c>
      <c r="W10" s="423">
        <v>67.846260490999995</v>
      </c>
      <c r="X10" s="423">
        <v>295.41914229999998</v>
      </c>
      <c r="Y10" s="423">
        <v>737.60317382999995</v>
      </c>
      <c r="Z10" s="423">
        <v>994.55494104000002</v>
      </c>
      <c r="AA10" s="423">
        <v>1441.9756434999999</v>
      </c>
      <c r="AB10" s="423">
        <v>1194.1732147</v>
      </c>
      <c r="AC10" s="423">
        <v>847.29932485999996</v>
      </c>
      <c r="AD10" s="423">
        <v>577.54203514000005</v>
      </c>
      <c r="AE10" s="423">
        <v>184.62231029</v>
      </c>
      <c r="AF10" s="423">
        <v>29.588797019000001</v>
      </c>
      <c r="AG10" s="423">
        <v>9.1540829515999995</v>
      </c>
      <c r="AH10" s="423">
        <v>18.210174415000001</v>
      </c>
      <c r="AI10" s="423">
        <v>83.933587075999995</v>
      </c>
      <c r="AJ10" s="423">
        <v>404.96444272000002</v>
      </c>
      <c r="AK10" s="423">
        <v>825.08986281</v>
      </c>
      <c r="AL10" s="423">
        <v>1288.8282085999999</v>
      </c>
      <c r="AM10" s="423">
        <v>1182.8659961999999</v>
      </c>
      <c r="AN10" s="423">
        <v>1031.2036456999999</v>
      </c>
      <c r="AO10" s="423">
        <v>955.80635143999996</v>
      </c>
      <c r="AP10" s="423">
        <v>488.53722905000001</v>
      </c>
      <c r="AQ10" s="423">
        <v>145.47920010999999</v>
      </c>
      <c r="AR10" s="423">
        <v>22.315874949000001</v>
      </c>
      <c r="AS10" s="423">
        <v>17.229641173000001</v>
      </c>
      <c r="AT10" s="423">
        <v>16.506324922000001</v>
      </c>
      <c r="AU10" s="423">
        <v>58.32126169</v>
      </c>
      <c r="AV10" s="423">
        <v>361.11018344000001</v>
      </c>
      <c r="AW10" s="423">
        <v>745.19397701000003</v>
      </c>
      <c r="AX10" s="423">
        <v>903.73684298000001</v>
      </c>
      <c r="AY10" s="423">
        <v>1340.3802366</v>
      </c>
      <c r="AZ10" s="423">
        <v>760.17120582999996</v>
      </c>
      <c r="BA10" s="423">
        <v>738.40385845000003</v>
      </c>
      <c r="BB10" s="423">
        <v>398.36141802999998</v>
      </c>
      <c r="BC10" s="423">
        <v>164.75108477000001</v>
      </c>
      <c r="BD10" s="680">
        <v>35.317257838000003</v>
      </c>
      <c r="BE10" s="680">
        <v>12.161239383</v>
      </c>
      <c r="BF10" s="680">
        <v>21.597667003000002</v>
      </c>
      <c r="BG10" s="680">
        <v>53.853161649999997</v>
      </c>
      <c r="BH10" s="680">
        <v>264.97813511999999</v>
      </c>
      <c r="BI10" s="680">
        <v>704.02094789</v>
      </c>
      <c r="BJ10" s="395">
        <v>1227.5023435999999</v>
      </c>
      <c r="BK10" s="395">
        <v>1297.1831502</v>
      </c>
      <c r="BL10" s="395">
        <v>1049.4688953</v>
      </c>
      <c r="BM10" s="395">
        <v>824.74473307000005</v>
      </c>
      <c r="BN10" s="395">
        <v>461.29668434000001</v>
      </c>
      <c r="BO10" s="395">
        <v>202.58310961000001</v>
      </c>
      <c r="BP10" s="395">
        <v>42.233597985999999</v>
      </c>
      <c r="BQ10" s="395">
        <v>14.424339542</v>
      </c>
      <c r="BR10" s="395">
        <v>25.246653024</v>
      </c>
      <c r="BS10" s="395">
        <v>114.16837725000001</v>
      </c>
      <c r="BT10" s="395">
        <v>411.24476929000002</v>
      </c>
      <c r="BU10" s="395">
        <v>785.68254321999996</v>
      </c>
      <c r="BV10" s="395">
        <v>1154.8724966</v>
      </c>
    </row>
    <row r="11" spans="1:74" ht="11.05" customHeight="1" x14ac:dyDescent="0.2">
      <c r="A11" s="6" t="s">
        <v>193</v>
      </c>
      <c r="B11" s="873" t="s">
        <v>1087</v>
      </c>
      <c r="C11" s="423">
        <v>482.70153821000002</v>
      </c>
      <c r="D11" s="423">
        <v>397.51166554999998</v>
      </c>
      <c r="E11" s="423">
        <v>231.96480549</v>
      </c>
      <c r="F11" s="423">
        <v>177.7116206</v>
      </c>
      <c r="G11" s="423">
        <v>74.314558439999999</v>
      </c>
      <c r="H11" s="423">
        <v>1.7384405403000001</v>
      </c>
      <c r="I11" s="423">
        <v>1E-10</v>
      </c>
      <c r="J11" s="423">
        <v>5.4020233366000002E-2</v>
      </c>
      <c r="K11" s="423">
        <v>17.085182694</v>
      </c>
      <c r="L11" s="423">
        <v>96.519837534999994</v>
      </c>
      <c r="M11" s="423">
        <v>227.04413097</v>
      </c>
      <c r="N11" s="423">
        <v>556.70732238999994</v>
      </c>
      <c r="O11" s="423">
        <v>578.64354257000002</v>
      </c>
      <c r="P11" s="423">
        <v>484.56288566000001</v>
      </c>
      <c r="Q11" s="423">
        <v>283.24543870999997</v>
      </c>
      <c r="R11" s="423">
        <v>153.66372398999999</v>
      </c>
      <c r="S11" s="423">
        <v>56.477456748000002</v>
      </c>
      <c r="T11" s="423">
        <v>1.1237760080999999</v>
      </c>
      <c r="U11" s="423">
        <v>5.3417047749000003E-2</v>
      </c>
      <c r="V11" s="423">
        <v>2.6670443310999999E-2</v>
      </c>
      <c r="W11" s="423">
        <v>10.162156752</v>
      </c>
      <c r="X11" s="423">
        <v>69.664841640999995</v>
      </c>
      <c r="Y11" s="423">
        <v>377.71592988999998</v>
      </c>
      <c r="Z11" s="423">
        <v>350.70273836000001</v>
      </c>
      <c r="AA11" s="423">
        <v>644.47559729</v>
      </c>
      <c r="AB11" s="423">
        <v>411.88714298999997</v>
      </c>
      <c r="AC11" s="423">
        <v>285.91469734999998</v>
      </c>
      <c r="AD11" s="423">
        <v>156.41396365</v>
      </c>
      <c r="AE11" s="423">
        <v>30.902558474999999</v>
      </c>
      <c r="AF11" s="423">
        <v>0.94114973789</v>
      </c>
      <c r="AG11" s="423">
        <v>2.6236689242999999E-2</v>
      </c>
      <c r="AH11" s="423">
        <v>5.2408107699999998E-2</v>
      </c>
      <c r="AI11" s="423">
        <v>12.712600610999999</v>
      </c>
      <c r="AJ11" s="423">
        <v>176.58104170999999</v>
      </c>
      <c r="AK11" s="423">
        <v>267.38257207999999</v>
      </c>
      <c r="AL11" s="423">
        <v>536.08286201999999</v>
      </c>
      <c r="AM11" s="423">
        <v>450.05268541999999</v>
      </c>
      <c r="AN11" s="423">
        <v>307.63328478</v>
      </c>
      <c r="AO11" s="423">
        <v>302.77393061999999</v>
      </c>
      <c r="AP11" s="423">
        <v>116.49446592</v>
      </c>
      <c r="AQ11" s="423">
        <v>65.354495803000006</v>
      </c>
      <c r="AR11" s="423">
        <v>8.4963419866999992</v>
      </c>
      <c r="AS11" s="423">
        <v>2.5888256209E-2</v>
      </c>
      <c r="AT11" s="423">
        <v>0.15515577480000001</v>
      </c>
      <c r="AU11" s="423">
        <v>9.4581991239000001</v>
      </c>
      <c r="AV11" s="423">
        <v>110.47862315</v>
      </c>
      <c r="AW11" s="423">
        <v>325.99394952</v>
      </c>
      <c r="AX11" s="423">
        <v>453.67480006</v>
      </c>
      <c r="AY11" s="423">
        <v>575.26066662000005</v>
      </c>
      <c r="AZ11" s="423">
        <v>404.55848192000002</v>
      </c>
      <c r="BA11" s="423">
        <v>271.93112633999999</v>
      </c>
      <c r="BB11" s="423">
        <v>111.58661365</v>
      </c>
      <c r="BC11" s="423">
        <v>24.452901737000001</v>
      </c>
      <c r="BD11" s="680">
        <v>0.61772858331000002</v>
      </c>
      <c r="BE11" s="680">
        <v>2.5507423370999999E-2</v>
      </c>
      <c r="BF11" s="680">
        <v>5.0946825156999997E-2</v>
      </c>
      <c r="BG11" s="680">
        <v>9.9839116068999996</v>
      </c>
      <c r="BH11" s="680">
        <v>108.67788259</v>
      </c>
      <c r="BI11" s="680">
        <v>252.49932183999999</v>
      </c>
      <c r="BJ11" s="395">
        <v>527.24087128999997</v>
      </c>
      <c r="BK11" s="395">
        <v>536.00281546999997</v>
      </c>
      <c r="BL11" s="395">
        <v>418.47246095999998</v>
      </c>
      <c r="BM11" s="395">
        <v>317.55604736999999</v>
      </c>
      <c r="BN11" s="395">
        <v>133.69469293</v>
      </c>
      <c r="BO11" s="395">
        <v>42.101448005999998</v>
      </c>
      <c r="BP11" s="395">
        <v>2.0044336932000002</v>
      </c>
      <c r="BQ11" s="395">
        <v>9.4184228743999995E-2</v>
      </c>
      <c r="BR11" s="395">
        <v>0.36292233436999999</v>
      </c>
      <c r="BS11" s="395">
        <v>11.930117136</v>
      </c>
      <c r="BT11" s="395">
        <v>118.55791203</v>
      </c>
      <c r="BU11" s="395">
        <v>295.69108745</v>
      </c>
      <c r="BV11" s="395">
        <v>461.44100199000002</v>
      </c>
    </row>
    <row r="12" spans="1:74" ht="11.05" customHeight="1" x14ac:dyDescent="0.2">
      <c r="A12" s="6" t="s">
        <v>47</v>
      </c>
      <c r="B12" s="873" t="s">
        <v>1030</v>
      </c>
      <c r="C12" s="423">
        <v>634.70356074999995</v>
      </c>
      <c r="D12" s="423">
        <v>553.83359602999997</v>
      </c>
      <c r="E12" s="423">
        <v>293.46867456000001</v>
      </c>
      <c r="F12" s="423">
        <v>247.84089427999999</v>
      </c>
      <c r="G12" s="423">
        <v>86.353977314000005</v>
      </c>
      <c r="H12" s="423">
        <v>2.6942681867</v>
      </c>
      <c r="I12" s="423">
        <v>1E-10</v>
      </c>
      <c r="J12" s="423">
        <v>1E-10</v>
      </c>
      <c r="K12" s="423">
        <v>19.959917004000001</v>
      </c>
      <c r="L12" s="423">
        <v>154.69882989999999</v>
      </c>
      <c r="M12" s="423">
        <v>344.57716076000003</v>
      </c>
      <c r="N12" s="423">
        <v>725.67203819999997</v>
      </c>
      <c r="O12" s="423">
        <v>737.73012720999998</v>
      </c>
      <c r="P12" s="423">
        <v>715.89944057000002</v>
      </c>
      <c r="Q12" s="423">
        <v>338.41729542000002</v>
      </c>
      <c r="R12" s="423">
        <v>231.06305125</v>
      </c>
      <c r="S12" s="423">
        <v>82.798963396000005</v>
      </c>
      <c r="T12" s="423">
        <v>0.92575261323000002</v>
      </c>
      <c r="U12" s="423">
        <v>1E-10</v>
      </c>
      <c r="V12" s="423">
        <v>1E-10</v>
      </c>
      <c r="W12" s="423">
        <v>19.680059015000001</v>
      </c>
      <c r="X12" s="423">
        <v>103.68462288000001</v>
      </c>
      <c r="Y12" s="423">
        <v>522.07290633000002</v>
      </c>
      <c r="Z12" s="423">
        <v>413.96229719000002</v>
      </c>
      <c r="AA12" s="423">
        <v>846.78897895</v>
      </c>
      <c r="AB12" s="423">
        <v>590.97886229999995</v>
      </c>
      <c r="AC12" s="423">
        <v>387.53855694999999</v>
      </c>
      <c r="AD12" s="423">
        <v>217.02470965000001</v>
      </c>
      <c r="AE12" s="423">
        <v>31.839521882</v>
      </c>
      <c r="AF12" s="423">
        <v>0.69125805808999996</v>
      </c>
      <c r="AG12" s="423">
        <v>1E-10</v>
      </c>
      <c r="AH12" s="423">
        <v>1E-10</v>
      </c>
      <c r="AI12" s="423">
        <v>22.604944401000001</v>
      </c>
      <c r="AJ12" s="423">
        <v>240.31627811999999</v>
      </c>
      <c r="AK12" s="423">
        <v>428.97923157000002</v>
      </c>
      <c r="AL12" s="423">
        <v>670.95365834999996</v>
      </c>
      <c r="AM12" s="423">
        <v>577.85019246000002</v>
      </c>
      <c r="AN12" s="423">
        <v>415.14120482999999</v>
      </c>
      <c r="AO12" s="423">
        <v>399.67025018999999</v>
      </c>
      <c r="AP12" s="423">
        <v>188.15864237</v>
      </c>
      <c r="AQ12" s="423">
        <v>62.187951212999998</v>
      </c>
      <c r="AR12" s="423">
        <v>6.9317006290999998</v>
      </c>
      <c r="AS12" s="423">
        <v>1E-10</v>
      </c>
      <c r="AT12" s="423">
        <v>1E-10</v>
      </c>
      <c r="AU12" s="423">
        <v>13.740826414000001</v>
      </c>
      <c r="AV12" s="423">
        <v>146.86387155</v>
      </c>
      <c r="AW12" s="423">
        <v>416.27861357</v>
      </c>
      <c r="AX12" s="423">
        <v>599.15176613999995</v>
      </c>
      <c r="AY12" s="423">
        <v>852.57123639999998</v>
      </c>
      <c r="AZ12" s="423">
        <v>451.61915441000002</v>
      </c>
      <c r="BA12" s="423">
        <v>357.17522233</v>
      </c>
      <c r="BB12" s="423">
        <v>137.94501718999999</v>
      </c>
      <c r="BC12" s="423">
        <v>28.183262544000002</v>
      </c>
      <c r="BD12" s="680">
        <v>0.22912376375999999</v>
      </c>
      <c r="BE12" s="680">
        <v>1E-10</v>
      </c>
      <c r="BF12" s="680">
        <v>1E-10</v>
      </c>
      <c r="BG12" s="680">
        <v>10.74528203</v>
      </c>
      <c r="BH12" s="680">
        <v>130.12968685999999</v>
      </c>
      <c r="BI12" s="680">
        <v>310.47822939999998</v>
      </c>
      <c r="BJ12" s="395">
        <v>730.68550107999999</v>
      </c>
      <c r="BK12" s="395">
        <v>722.43537526</v>
      </c>
      <c r="BL12" s="395">
        <v>552.52279767000005</v>
      </c>
      <c r="BM12" s="395">
        <v>410.79180616999997</v>
      </c>
      <c r="BN12" s="395">
        <v>176.41508761</v>
      </c>
      <c r="BO12" s="395">
        <v>53.883299383999997</v>
      </c>
      <c r="BP12" s="395">
        <v>2.1804708917000002</v>
      </c>
      <c r="BQ12" s="395">
        <v>0</v>
      </c>
      <c r="BR12" s="395">
        <v>0.21437720291000001</v>
      </c>
      <c r="BS12" s="395">
        <v>18.965292266999999</v>
      </c>
      <c r="BT12" s="395">
        <v>166.58033510000001</v>
      </c>
      <c r="BU12" s="395">
        <v>419.83176419</v>
      </c>
      <c r="BV12" s="395">
        <v>637.15267410000001</v>
      </c>
    </row>
    <row r="13" spans="1:74" ht="11.05" customHeight="1" x14ac:dyDescent="0.2">
      <c r="A13" s="6" t="s">
        <v>48</v>
      </c>
      <c r="B13" s="873" t="s">
        <v>1031</v>
      </c>
      <c r="C13" s="423">
        <v>429.23159300999998</v>
      </c>
      <c r="D13" s="423">
        <v>401.23064728999998</v>
      </c>
      <c r="E13" s="423">
        <v>138.07312067999999</v>
      </c>
      <c r="F13" s="423">
        <v>88.280471719000005</v>
      </c>
      <c r="G13" s="423">
        <v>12.749358926999999</v>
      </c>
      <c r="H13" s="423">
        <v>7.3734895297999994E-2</v>
      </c>
      <c r="I13" s="423">
        <v>1E-10</v>
      </c>
      <c r="J13" s="423">
        <v>0.24439559490000001</v>
      </c>
      <c r="K13" s="423">
        <v>7.5145871854999999</v>
      </c>
      <c r="L13" s="423">
        <v>83.416698909000004</v>
      </c>
      <c r="M13" s="423">
        <v>175.04549159000001</v>
      </c>
      <c r="N13" s="423">
        <v>476.28699280000001</v>
      </c>
      <c r="O13" s="423">
        <v>514.79363864000004</v>
      </c>
      <c r="P13" s="423">
        <v>580.12223784000003</v>
      </c>
      <c r="Q13" s="423">
        <v>199.94205805999999</v>
      </c>
      <c r="R13" s="423">
        <v>102.31886156</v>
      </c>
      <c r="S13" s="423">
        <v>18.141527</v>
      </c>
      <c r="T13" s="423">
        <v>7.3463738636000003E-2</v>
      </c>
      <c r="U13" s="423">
        <v>1E-10</v>
      </c>
      <c r="V13" s="423">
        <v>1E-10</v>
      </c>
      <c r="W13" s="423">
        <v>1.1673717824000001</v>
      </c>
      <c r="X13" s="423">
        <v>31.960703686999999</v>
      </c>
      <c r="Y13" s="423">
        <v>258.07646696</v>
      </c>
      <c r="Z13" s="423">
        <v>204.59756045</v>
      </c>
      <c r="AA13" s="423">
        <v>578.06206269999996</v>
      </c>
      <c r="AB13" s="423">
        <v>498.32938044999997</v>
      </c>
      <c r="AC13" s="423">
        <v>262.59877452000001</v>
      </c>
      <c r="AD13" s="423">
        <v>51.994966374999997</v>
      </c>
      <c r="AE13" s="423">
        <v>3.8519884523000001</v>
      </c>
      <c r="AF13" s="423">
        <v>1E-10</v>
      </c>
      <c r="AG13" s="423">
        <v>1E-10</v>
      </c>
      <c r="AH13" s="423">
        <v>7.2978675270999993E-2</v>
      </c>
      <c r="AI13" s="423">
        <v>1.6689889339999999</v>
      </c>
      <c r="AJ13" s="423">
        <v>66.241146071000003</v>
      </c>
      <c r="AK13" s="423">
        <v>298.20920704999997</v>
      </c>
      <c r="AL13" s="423">
        <v>438.72997717999999</v>
      </c>
      <c r="AM13" s="423">
        <v>402.22070387999997</v>
      </c>
      <c r="AN13" s="423">
        <v>331.27984142999998</v>
      </c>
      <c r="AO13" s="423">
        <v>199.86425986</v>
      </c>
      <c r="AP13" s="423">
        <v>86.804130882999999</v>
      </c>
      <c r="AQ13" s="423">
        <v>5.7130759440999999</v>
      </c>
      <c r="AR13" s="423">
        <v>7.2667217406999995E-2</v>
      </c>
      <c r="AS13" s="423">
        <v>1E-10</v>
      </c>
      <c r="AT13" s="423">
        <v>1E-10</v>
      </c>
      <c r="AU13" s="423">
        <v>1.2519615527000001</v>
      </c>
      <c r="AV13" s="423">
        <v>47.379146489</v>
      </c>
      <c r="AW13" s="423">
        <v>257.87387441999999</v>
      </c>
      <c r="AX13" s="423">
        <v>392.95546093000002</v>
      </c>
      <c r="AY13" s="423">
        <v>636.94644046999997</v>
      </c>
      <c r="AZ13" s="423">
        <v>257.29580422999999</v>
      </c>
      <c r="BA13" s="423">
        <v>185.82114329000001</v>
      </c>
      <c r="BB13" s="423">
        <v>45.857657375000002</v>
      </c>
      <c r="BC13" s="423">
        <v>3.3116700573000002</v>
      </c>
      <c r="BD13" s="680">
        <v>1E-10</v>
      </c>
      <c r="BE13" s="680">
        <v>1E-10</v>
      </c>
      <c r="BF13" s="680">
        <v>1E-10</v>
      </c>
      <c r="BG13" s="680">
        <v>2.0801860322999999</v>
      </c>
      <c r="BH13" s="680">
        <v>17.566496706999999</v>
      </c>
      <c r="BI13" s="680">
        <v>179.98423812999999</v>
      </c>
      <c r="BJ13" s="395">
        <v>445.82129564000002</v>
      </c>
      <c r="BK13" s="395">
        <v>507.36613259000001</v>
      </c>
      <c r="BL13" s="395">
        <v>357.95018533000001</v>
      </c>
      <c r="BM13" s="395">
        <v>229.23589294999999</v>
      </c>
      <c r="BN13" s="395">
        <v>74.545875929000005</v>
      </c>
      <c r="BO13" s="395">
        <v>10.100148314</v>
      </c>
      <c r="BP13" s="395">
        <v>0.22789775309999999</v>
      </c>
      <c r="BQ13" s="395">
        <v>0</v>
      </c>
      <c r="BR13" s="395">
        <v>0.22761022349000001</v>
      </c>
      <c r="BS13" s="395">
        <v>4.6551731988</v>
      </c>
      <c r="BT13" s="395">
        <v>60.775547627000002</v>
      </c>
      <c r="BU13" s="395">
        <v>251.18126964999999</v>
      </c>
      <c r="BV13" s="395">
        <v>452.08927116000001</v>
      </c>
    </row>
    <row r="14" spans="1:74" ht="11.05" customHeight="1" x14ac:dyDescent="0.2">
      <c r="A14" s="6" t="s">
        <v>49</v>
      </c>
      <c r="B14" s="873" t="s">
        <v>1032</v>
      </c>
      <c r="C14" s="423">
        <v>849.86843716999999</v>
      </c>
      <c r="D14" s="423">
        <v>763.50155924000001</v>
      </c>
      <c r="E14" s="423">
        <v>598.90899804000003</v>
      </c>
      <c r="F14" s="423">
        <v>413.10294268000001</v>
      </c>
      <c r="G14" s="423">
        <v>185.16714662000001</v>
      </c>
      <c r="H14" s="423">
        <v>73.422254625999997</v>
      </c>
      <c r="I14" s="423">
        <v>14.088972489</v>
      </c>
      <c r="J14" s="423">
        <v>9.0130558199999999</v>
      </c>
      <c r="K14" s="423">
        <v>103.06235484</v>
      </c>
      <c r="L14" s="423">
        <v>324.98759025999999</v>
      </c>
      <c r="M14" s="423">
        <v>564.30768667999996</v>
      </c>
      <c r="N14" s="423">
        <v>884.71535497000002</v>
      </c>
      <c r="O14" s="423">
        <v>874.73325009999996</v>
      </c>
      <c r="P14" s="423">
        <v>780.18451898000001</v>
      </c>
      <c r="Q14" s="423">
        <v>643.11415610999995</v>
      </c>
      <c r="R14" s="423">
        <v>404.01542726999998</v>
      </c>
      <c r="S14" s="423">
        <v>220.52137085000001</v>
      </c>
      <c r="T14" s="423">
        <v>34.541976519000002</v>
      </c>
      <c r="U14" s="423">
        <v>4.5647804466000004</v>
      </c>
      <c r="V14" s="423">
        <v>22.887531648</v>
      </c>
      <c r="W14" s="423">
        <v>81.909173831999993</v>
      </c>
      <c r="X14" s="423">
        <v>343.97710168999998</v>
      </c>
      <c r="Y14" s="423">
        <v>491.0416366</v>
      </c>
      <c r="Z14" s="423">
        <v>792.29843798000002</v>
      </c>
      <c r="AA14" s="423">
        <v>887.66739307</v>
      </c>
      <c r="AB14" s="423">
        <v>805.92312962000005</v>
      </c>
      <c r="AC14" s="423">
        <v>608.27953510999998</v>
      </c>
      <c r="AD14" s="423">
        <v>422.09154883000002</v>
      </c>
      <c r="AE14" s="423">
        <v>240.36688358999999</v>
      </c>
      <c r="AF14" s="423">
        <v>68.960046937000001</v>
      </c>
      <c r="AG14" s="423">
        <v>6.8318715992000003</v>
      </c>
      <c r="AH14" s="423">
        <v>11.415231248</v>
      </c>
      <c r="AI14" s="423">
        <v>65.734549888999993</v>
      </c>
      <c r="AJ14" s="423">
        <v>311.17716283999999</v>
      </c>
      <c r="AK14" s="423">
        <v>769.84512694</v>
      </c>
      <c r="AL14" s="423">
        <v>926.33506401</v>
      </c>
      <c r="AM14" s="423">
        <v>967.39182999000002</v>
      </c>
      <c r="AN14" s="423">
        <v>830.30422046000001</v>
      </c>
      <c r="AO14" s="423">
        <v>777.99294478000002</v>
      </c>
      <c r="AP14" s="423">
        <v>450.67213838999999</v>
      </c>
      <c r="AQ14" s="423">
        <v>183.82073471000001</v>
      </c>
      <c r="AR14" s="423">
        <v>101.90978102</v>
      </c>
      <c r="AS14" s="423">
        <v>10.788638025999999</v>
      </c>
      <c r="AT14" s="423">
        <v>18.908963646</v>
      </c>
      <c r="AU14" s="423">
        <v>99.309436552999998</v>
      </c>
      <c r="AV14" s="423">
        <v>320.2434351</v>
      </c>
      <c r="AW14" s="423">
        <v>579.34451431000002</v>
      </c>
      <c r="AX14" s="423">
        <v>776.27297929999997</v>
      </c>
      <c r="AY14" s="423">
        <v>922.93288092</v>
      </c>
      <c r="AZ14" s="423">
        <v>677.73324050999997</v>
      </c>
      <c r="BA14" s="423">
        <v>639.72202777999996</v>
      </c>
      <c r="BB14" s="423">
        <v>391.77890738999997</v>
      </c>
      <c r="BC14" s="423">
        <v>255.96895773</v>
      </c>
      <c r="BD14" s="680">
        <v>46.968285229999999</v>
      </c>
      <c r="BE14" s="680">
        <v>10.949588395999999</v>
      </c>
      <c r="BF14" s="680">
        <v>18.186244323</v>
      </c>
      <c r="BG14" s="680">
        <v>73.537954142000004</v>
      </c>
      <c r="BH14" s="680">
        <v>227.78984512</v>
      </c>
      <c r="BI14" s="680">
        <v>698.90770836000002</v>
      </c>
      <c r="BJ14" s="395">
        <v>848.13944235999998</v>
      </c>
      <c r="BK14" s="395">
        <v>871.97271501</v>
      </c>
      <c r="BL14" s="395">
        <v>711.35123043999999</v>
      </c>
      <c r="BM14" s="395">
        <v>586.41375994999999</v>
      </c>
      <c r="BN14" s="395">
        <v>407.93321879000001</v>
      </c>
      <c r="BO14" s="395">
        <v>223.44497602999999</v>
      </c>
      <c r="BP14" s="395">
        <v>79.988350241000006</v>
      </c>
      <c r="BQ14" s="395">
        <v>15.788554852000001</v>
      </c>
      <c r="BR14" s="395">
        <v>24.185117653999999</v>
      </c>
      <c r="BS14" s="395">
        <v>113.80784611</v>
      </c>
      <c r="BT14" s="395">
        <v>341.27549475000001</v>
      </c>
      <c r="BU14" s="395">
        <v>617.69132868999998</v>
      </c>
      <c r="BV14" s="395">
        <v>883.37058938999996</v>
      </c>
    </row>
    <row r="15" spans="1:74" ht="11.05" customHeight="1" x14ac:dyDescent="0.2">
      <c r="A15" s="6" t="s">
        <v>50</v>
      </c>
      <c r="B15" s="873" t="s">
        <v>1035</v>
      </c>
      <c r="C15" s="423">
        <v>564.51249987000006</v>
      </c>
      <c r="D15" s="423">
        <v>447.13012146</v>
      </c>
      <c r="E15" s="423">
        <v>526.38054297999997</v>
      </c>
      <c r="F15" s="423">
        <v>309.26119505999998</v>
      </c>
      <c r="G15" s="423">
        <v>147.81627544</v>
      </c>
      <c r="H15" s="423">
        <v>69.835870928000006</v>
      </c>
      <c r="I15" s="423">
        <v>18.917855329999998</v>
      </c>
      <c r="J15" s="423">
        <v>15.608706829000001</v>
      </c>
      <c r="K15" s="423">
        <v>30.517828904999998</v>
      </c>
      <c r="L15" s="423">
        <v>133.20326818999999</v>
      </c>
      <c r="M15" s="423">
        <v>412.43706157000003</v>
      </c>
      <c r="N15" s="423">
        <v>543.13255246999995</v>
      </c>
      <c r="O15" s="423">
        <v>549.86444932999996</v>
      </c>
      <c r="P15" s="423">
        <v>493.08932069000002</v>
      </c>
      <c r="Q15" s="423">
        <v>524.47837497</v>
      </c>
      <c r="R15" s="423">
        <v>286.05310775999999</v>
      </c>
      <c r="S15" s="423">
        <v>174.59265149000001</v>
      </c>
      <c r="T15" s="423">
        <v>28.364384335</v>
      </c>
      <c r="U15" s="423">
        <v>10.479489945999999</v>
      </c>
      <c r="V15" s="423">
        <v>14.311644547</v>
      </c>
      <c r="W15" s="423">
        <v>52.667023065000002</v>
      </c>
      <c r="X15" s="423">
        <v>245.98839122999999</v>
      </c>
      <c r="Y15" s="423">
        <v>323.81332658999997</v>
      </c>
      <c r="Z15" s="423">
        <v>634.16648877</v>
      </c>
      <c r="AA15" s="423">
        <v>548.55735073000005</v>
      </c>
      <c r="AB15" s="423">
        <v>478.19217176000001</v>
      </c>
      <c r="AC15" s="423">
        <v>401.13982038</v>
      </c>
      <c r="AD15" s="423">
        <v>336.80609306999997</v>
      </c>
      <c r="AE15" s="423">
        <v>212.51287769000001</v>
      </c>
      <c r="AF15" s="423">
        <v>56.244782931000003</v>
      </c>
      <c r="AG15" s="423">
        <v>10.489978831</v>
      </c>
      <c r="AH15" s="423">
        <v>7.7220385621999998</v>
      </c>
      <c r="AI15" s="423">
        <v>30.853310659000002</v>
      </c>
      <c r="AJ15" s="423">
        <v>140.04334735</v>
      </c>
      <c r="AK15" s="423">
        <v>516.35322784000005</v>
      </c>
      <c r="AL15" s="423">
        <v>626.66298051000001</v>
      </c>
      <c r="AM15" s="423">
        <v>630.51468455999998</v>
      </c>
      <c r="AN15" s="423">
        <v>590.49678449999999</v>
      </c>
      <c r="AO15" s="423">
        <v>607.63708059999999</v>
      </c>
      <c r="AP15" s="423">
        <v>353.98147577999998</v>
      </c>
      <c r="AQ15" s="423">
        <v>193.12619513999999</v>
      </c>
      <c r="AR15" s="423">
        <v>105.4079656</v>
      </c>
      <c r="AS15" s="423">
        <v>11.201054979</v>
      </c>
      <c r="AT15" s="423">
        <v>9.8370520390999996</v>
      </c>
      <c r="AU15" s="423">
        <v>76.420673574000006</v>
      </c>
      <c r="AV15" s="423">
        <v>170.93663204999999</v>
      </c>
      <c r="AW15" s="423">
        <v>381.49099307</v>
      </c>
      <c r="AX15" s="423">
        <v>476.76516470000001</v>
      </c>
      <c r="AY15" s="423">
        <v>576.31635599000003</v>
      </c>
      <c r="AZ15" s="423">
        <v>500.26610283000002</v>
      </c>
      <c r="BA15" s="423">
        <v>491.12362918000002</v>
      </c>
      <c r="BB15" s="423">
        <v>346.44988967</v>
      </c>
      <c r="BC15" s="423">
        <v>207.48787626000001</v>
      </c>
      <c r="BD15" s="680">
        <v>57.285038217999997</v>
      </c>
      <c r="BE15" s="680">
        <v>7.9725022193999999</v>
      </c>
      <c r="BF15" s="680">
        <v>17.399963400000001</v>
      </c>
      <c r="BG15" s="680">
        <v>41.027471077000001</v>
      </c>
      <c r="BH15" s="680">
        <v>144.77410416000001</v>
      </c>
      <c r="BI15" s="680">
        <v>436.83796403999997</v>
      </c>
      <c r="BJ15" s="395">
        <v>568.62176894000004</v>
      </c>
      <c r="BK15" s="395">
        <v>546.97699139999997</v>
      </c>
      <c r="BL15" s="395">
        <v>465.00624919000001</v>
      </c>
      <c r="BM15" s="395">
        <v>428.91819255000001</v>
      </c>
      <c r="BN15" s="395">
        <v>319.36520668999998</v>
      </c>
      <c r="BO15" s="395">
        <v>187.54285951</v>
      </c>
      <c r="BP15" s="395">
        <v>75.822276626999994</v>
      </c>
      <c r="BQ15" s="395">
        <v>19.553666720999999</v>
      </c>
      <c r="BR15" s="395">
        <v>18.586428942000001</v>
      </c>
      <c r="BS15" s="395">
        <v>56.262837206999997</v>
      </c>
      <c r="BT15" s="395">
        <v>195.83470172</v>
      </c>
      <c r="BU15" s="395">
        <v>394.07509436999999</v>
      </c>
      <c r="BV15" s="395">
        <v>566.85117403000004</v>
      </c>
    </row>
    <row r="16" spans="1:74" ht="11.05" customHeight="1" x14ac:dyDescent="0.2">
      <c r="A16" s="6"/>
      <c r="B16" s="873"/>
      <c r="C16" s="423"/>
      <c r="D16" s="423"/>
      <c r="E16" s="423"/>
      <c r="F16" s="423"/>
      <c r="G16" s="423"/>
      <c r="H16" s="423"/>
      <c r="I16" s="423"/>
      <c r="J16" s="423"/>
      <c r="K16" s="423"/>
      <c r="L16" s="423"/>
      <c r="M16" s="423"/>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680"/>
      <c r="BE16" s="680"/>
      <c r="BF16" s="680"/>
      <c r="BG16" s="680"/>
      <c r="BH16" s="680"/>
      <c r="BI16" s="680"/>
      <c r="BJ16" s="395"/>
      <c r="BK16" s="395"/>
      <c r="BL16" s="395"/>
      <c r="BM16" s="395"/>
      <c r="BN16" s="395"/>
      <c r="BO16" s="395"/>
      <c r="BP16" s="395"/>
      <c r="BQ16" s="395"/>
      <c r="BR16" s="395"/>
      <c r="BS16" s="395"/>
      <c r="BT16" s="395"/>
      <c r="BU16" s="395"/>
      <c r="BV16" s="395"/>
    </row>
    <row r="17" spans="1:74" ht="11.05" customHeight="1" x14ac:dyDescent="0.2">
      <c r="A17" s="6"/>
      <c r="B17" s="98" t="s">
        <v>1440</v>
      </c>
      <c r="C17" s="570"/>
      <c r="D17" s="570"/>
      <c r="E17" s="570"/>
      <c r="F17" s="570"/>
      <c r="G17" s="570"/>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826"/>
      <c r="BE17" s="826"/>
      <c r="BF17" s="826"/>
      <c r="BG17" s="826"/>
      <c r="BH17" s="826"/>
      <c r="BI17" s="826"/>
      <c r="BJ17" s="573"/>
      <c r="BK17" s="573"/>
      <c r="BL17" s="573"/>
      <c r="BM17" s="573"/>
      <c r="BN17" s="573"/>
      <c r="BO17" s="573"/>
      <c r="BP17" s="573"/>
      <c r="BQ17" s="573"/>
      <c r="BR17" s="573"/>
      <c r="BS17" s="573"/>
      <c r="BT17" s="573"/>
      <c r="BU17" s="573"/>
      <c r="BV17" s="573"/>
    </row>
    <row r="18" spans="1:74" ht="11.05" customHeight="1" x14ac:dyDescent="0.2">
      <c r="A18" s="6" t="s">
        <v>80</v>
      </c>
      <c r="B18" s="575" t="s">
        <v>1177</v>
      </c>
      <c r="C18" s="423">
        <v>873.51418766999996</v>
      </c>
      <c r="D18" s="423">
        <v>710.74527260000002</v>
      </c>
      <c r="E18" s="423">
        <v>568.21993844999997</v>
      </c>
      <c r="F18" s="423">
        <v>311.08473558999998</v>
      </c>
      <c r="G18" s="423">
        <v>132.78623264999999</v>
      </c>
      <c r="H18" s="423">
        <v>28.532673987999999</v>
      </c>
      <c r="I18" s="423">
        <v>5.9152132160999997</v>
      </c>
      <c r="J18" s="423">
        <v>10.107769096</v>
      </c>
      <c r="K18" s="423">
        <v>48.120914837999997</v>
      </c>
      <c r="L18" s="423">
        <v>236.15977953000001</v>
      </c>
      <c r="M18" s="423">
        <v>526.94640936999997</v>
      </c>
      <c r="N18" s="423">
        <v>747.74713727999995</v>
      </c>
      <c r="O18" s="423">
        <v>854.91573819999996</v>
      </c>
      <c r="P18" s="423">
        <v>695.28962795999996</v>
      </c>
      <c r="Q18" s="423">
        <v>561.70269002999999</v>
      </c>
      <c r="R18" s="423">
        <v>319.87016679999999</v>
      </c>
      <c r="S18" s="423">
        <v>134.34065616000001</v>
      </c>
      <c r="T18" s="423">
        <v>27.976261574999999</v>
      </c>
      <c r="U18" s="423">
        <v>5.7564592648000001</v>
      </c>
      <c r="V18" s="423">
        <v>9.9174685592999996</v>
      </c>
      <c r="W18" s="423">
        <v>48.698815500999999</v>
      </c>
      <c r="X18" s="423">
        <v>237.23531826999999</v>
      </c>
      <c r="Y18" s="423">
        <v>516.70462787999998</v>
      </c>
      <c r="Z18" s="423">
        <v>732.77551478999999</v>
      </c>
      <c r="AA18" s="423">
        <v>840.02808476999996</v>
      </c>
      <c r="AB18" s="423">
        <v>700.55321613000001</v>
      </c>
      <c r="AC18" s="423">
        <v>554.45241214999999</v>
      </c>
      <c r="AD18" s="423">
        <v>319.29750516000001</v>
      </c>
      <c r="AE18" s="423">
        <v>133.71993133000001</v>
      </c>
      <c r="AF18" s="423">
        <v>25.328198159999999</v>
      </c>
      <c r="AG18" s="423">
        <v>5.5171232296000001</v>
      </c>
      <c r="AH18" s="423">
        <v>9.5858704426999992</v>
      </c>
      <c r="AI18" s="423">
        <v>46.969617182999997</v>
      </c>
      <c r="AJ18" s="423">
        <v>229.63562211000001</v>
      </c>
      <c r="AK18" s="423">
        <v>520.35620023000001</v>
      </c>
      <c r="AL18" s="423">
        <v>721.97551490000001</v>
      </c>
      <c r="AM18" s="423">
        <v>855.19639614000005</v>
      </c>
      <c r="AN18" s="423">
        <v>708.84494022000001</v>
      </c>
      <c r="AO18" s="423">
        <v>568.81599054000003</v>
      </c>
      <c r="AP18" s="423">
        <v>324.27166652</v>
      </c>
      <c r="AQ18" s="423">
        <v>136.08174074999999</v>
      </c>
      <c r="AR18" s="423">
        <v>24.771453993000002</v>
      </c>
      <c r="AS18" s="423">
        <v>5.3848050167999997</v>
      </c>
      <c r="AT18" s="423">
        <v>9.3009389327999994</v>
      </c>
      <c r="AU18" s="423">
        <v>45.339232492000001</v>
      </c>
      <c r="AV18" s="423">
        <v>229.19818892999999</v>
      </c>
      <c r="AW18" s="423">
        <v>517.41395351000006</v>
      </c>
      <c r="AX18" s="423">
        <v>730.19366729000001</v>
      </c>
      <c r="AY18" s="423">
        <v>843.89986909000004</v>
      </c>
      <c r="AZ18" s="423">
        <v>697.64379192000001</v>
      </c>
      <c r="BA18" s="423">
        <v>561.39469774999998</v>
      </c>
      <c r="BB18" s="423">
        <v>319.22244162999999</v>
      </c>
      <c r="BC18" s="423">
        <v>137.01854069000001</v>
      </c>
      <c r="BD18" s="680">
        <v>26.412397167999998</v>
      </c>
      <c r="BE18" s="680">
        <v>5.3454103222000002</v>
      </c>
      <c r="BF18" s="680">
        <v>9.1221900546000008</v>
      </c>
      <c r="BG18" s="680">
        <v>44.00632727</v>
      </c>
      <c r="BH18" s="680">
        <v>224.11522259</v>
      </c>
      <c r="BI18" s="680">
        <v>510.64348301000001</v>
      </c>
      <c r="BJ18" s="395">
        <v>709.58349999999996</v>
      </c>
      <c r="BK18" s="395">
        <v>830.86069999999995</v>
      </c>
      <c r="BL18" s="395">
        <v>675.17240000000004</v>
      </c>
      <c r="BM18" s="395">
        <v>541.91989999999998</v>
      </c>
      <c r="BN18" s="395">
        <v>314.72320000000002</v>
      </c>
      <c r="BO18" s="395">
        <v>135.6533</v>
      </c>
      <c r="BP18" s="395">
        <v>25.61571</v>
      </c>
      <c r="BQ18" s="395">
        <v>4.761323</v>
      </c>
      <c r="BR18" s="395">
        <v>8.7421589999999991</v>
      </c>
      <c r="BS18" s="395">
        <v>41.954149999999998</v>
      </c>
      <c r="BT18" s="395">
        <v>220.58920000000001</v>
      </c>
      <c r="BU18" s="395">
        <v>493.99169999999998</v>
      </c>
      <c r="BV18" s="395">
        <v>716.16780000000006</v>
      </c>
    </row>
    <row r="19" spans="1:74" ht="11.05" customHeight="1" x14ac:dyDescent="0.2">
      <c r="A19" s="6" t="s">
        <v>71</v>
      </c>
      <c r="B19" s="873" t="s">
        <v>1025</v>
      </c>
      <c r="C19" s="423">
        <v>1205.215966</v>
      </c>
      <c r="D19" s="423">
        <v>1032.8172304</v>
      </c>
      <c r="E19" s="423">
        <v>913.78450893000002</v>
      </c>
      <c r="F19" s="423">
        <v>544.75040021999996</v>
      </c>
      <c r="G19" s="423">
        <v>226.17132966</v>
      </c>
      <c r="H19" s="423">
        <v>51.835861887999997</v>
      </c>
      <c r="I19" s="423">
        <v>3.6157201766</v>
      </c>
      <c r="J19" s="423">
        <v>15.355603404</v>
      </c>
      <c r="K19" s="423">
        <v>85.589707164000004</v>
      </c>
      <c r="L19" s="423">
        <v>383.75169722999999</v>
      </c>
      <c r="M19" s="423">
        <v>733.22143745999995</v>
      </c>
      <c r="N19" s="423">
        <v>1009.7391009</v>
      </c>
      <c r="O19" s="423">
        <v>1188.0023779000001</v>
      </c>
      <c r="P19" s="423">
        <v>1025.8232071</v>
      </c>
      <c r="Q19" s="423">
        <v>918.73663232000001</v>
      </c>
      <c r="R19" s="423">
        <v>566.95245229</v>
      </c>
      <c r="S19" s="423">
        <v>237.42576278999999</v>
      </c>
      <c r="T19" s="423">
        <v>51.506568884000004</v>
      </c>
      <c r="U19" s="423">
        <v>3.5892950636999998</v>
      </c>
      <c r="V19" s="423">
        <v>14.892257799999999</v>
      </c>
      <c r="W19" s="423">
        <v>88.685095462999996</v>
      </c>
      <c r="X19" s="423">
        <v>381.67490602999999</v>
      </c>
      <c r="Y19" s="423">
        <v>722.96572457000002</v>
      </c>
      <c r="Z19" s="423">
        <v>994.26815447000001</v>
      </c>
      <c r="AA19" s="423">
        <v>1168.6477921999999</v>
      </c>
      <c r="AB19" s="423">
        <v>1020.54162</v>
      </c>
      <c r="AC19" s="423">
        <v>910.68517910000003</v>
      </c>
      <c r="AD19" s="423">
        <v>565.87567521999995</v>
      </c>
      <c r="AE19" s="423">
        <v>239.65742288999999</v>
      </c>
      <c r="AF19" s="423">
        <v>47.523650539000002</v>
      </c>
      <c r="AG19" s="423">
        <v>4.5794406504999996</v>
      </c>
      <c r="AH19" s="423">
        <v>13.825344364999999</v>
      </c>
      <c r="AI19" s="423">
        <v>89.028959783000005</v>
      </c>
      <c r="AJ19" s="423">
        <v>371.48223937</v>
      </c>
      <c r="AK19" s="423">
        <v>736.55337063000002</v>
      </c>
      <c r="AL19" s="423">
        <v>994.74317660999998</v>
      </c>
      <c r="AM19" s="423">
        <v>1190.9437665999999</v>
      </c>
      <c r="AN19" s="423">
        <v>1030.9094643999999</v>
      </c>
      <c r="AO19" s="423">
        <v>928.78740727000002</v>
      </c>
      <c r="AP19" s="423">
        <v>571.23202512</v>
      </c>
      <c r="AQ19" s="423">
        <v>240.49355711000001</v>
      </c>
      <c r="AR19" s="423">
        <v>47.011305233000002</v>
      </c>
      <c r="AS19" s="423">
        <v>4.5853653692999998</v>
      </c>
      <c r="AT19" s="423">
        <v>13.460974239</v>
      </c>
      <c r="AU19" s="423">
        <v>87.879764394000006</v>
      </c>
      <c r="AV19" s="423">
        <v>374.76427605999999</v>
      </c>
      <c r="AW19" s="423">
        <v>719.88995949000002</v>
      </c>
      <c r="AX19" s="423">
        <v>998.76857638000001</v>
      </c>
      <c r="AY19" s="423">
        <v>1166.7037229</v>
      </c>
      <c r="AZ19" s="423">
        <v>1022.2822666</v>
      </c>
      <c r="BA19" s="423">
        <v>921.81293888000005</v>
      </c>
      <c r="BB19" s="423">
        <v>561.72309575999998</v>
      </c>
      <c r="BC19" s="423">
        <v>244.50411308</v>
      </c>
      <c r="BD19" s="680">
        <v>50.287527515999997</v>
      </c>
      <c r="BE19" s="680">
        <v>4.5503211791</v>
      </c>
      <c r="BF19" s="680">
        <v>13.291932595</v>
      </c>
      <c r="BG19" s="680">
        <v>80.587106775999999</v>
      </c>
      <c r="BH19" s="680">
        <v>363.94461047999999</v>
      </c>
      <c r="BI19" s="680">
        <v>720.22097440000005</v>
      </c>
      <c r="BJ19" s="395">
        <v>972.72699999999998</v>
      </c>
      <c r="BK19" s="395">
        <v>1145.3399999999999</v>
      </c>
      <c r="BL19" s="395">
        <v>999.24879999999996</v>
      </c>
      <c r="BM19" s="395">
        <v>886.39089999999999</v>
      </c>
      <c r="BN19" s="395">
        <v>557.72360000000003</v>
      </c>
      <c r="BO19" s="395">
        <v>238.13550000000001</v>
      </c>
      <c r="BP19" s="395">
        <v>47.391829999999999</v>
      </c>
      <c r="BQ19" s="395">
        <v>4.1887970000000001</v>
      </c>
      <c r="BR19" s="395">
        <v>11.721769999999999</v>
      </c>
      <c r="BS19" s="395">
        <v>78.991259999999997</v>
      </c>
      <c r="BT19" s="395">
        <v>365.84899999999999</v>
      </c>
      <c r="BU19" s="395">
        <v>706.58929999999998</v>
      </c>
      <c r="BV19" s="395">
        <v>983.31870000000004</v>
      </c>
    </row>
    <row r="20" spans="1:74" ht="11.05" customHeight="1" x14ac:dyDescent="0.2">
      <c r="A20" s="6" t="s">
        <v>72</v>
      </c>
      <c r="B20" s="873" t="s">
        <v>1026</v>
      </c>
      <c r="C20" s="423">
        <v>1148.3112655</v>
      </c>
      <c r="D20" s="423">
        <v>963.88808676999997</v>
      </c>
      <c r="E20" s="423">
        <v>830.41522716999998</v>
      </c>
      <c r="F20" s="423">
        <v>458.18216539999997</v>
      </c>
      <c r="G20" s="423">
        <v>159.84503398000001</v>
      </c>
      <c r="H20" s="423">
        <v>22.973457905</v>
      </c>
      <c r="I20" s="423">
        <v>1.8536183387</v>
      </c>
      <c r="J20" s="423">
        <v>9.3732481013999998</v>
      </c>
      <c r="K20" s="423">
        <v>56.80699714</v>
      </c>
      <c r="L20" s="423">
        <v>323.70106883</v>
      </c>
      <c r="M20" s="423">
        <v>685.1099494</v>
      </c>
      <c r="N20" s="423">
        <v>930.59974497999997</v>
      </c>
      <c r="O20" s="423">
        <v>1129.0503629</v>
      </c>
      <c r="P20" s="423">
        <v>946.43851996000001</v>
      </c>
      <c r="Q20" s="423">
        <v>830.96573593000005</v>
      </c>
      <c r="R20" s="423">
        <v>479.80078080999999</v>
      </c>
      <c r="S20" s="423">
        <v>170.99953857</v>
      </c>
      <c r="T20" s="423">
        <v>23.458817610000001</v>
      </c>
      <c r="U20" s="423">
        <v>1.8061746257</v>
      </c>
      <c r="V20" s="423">
        <v>9.1671548403000003</v>
      </c>
      <c r="W20" s="423">
        <v>59.201507114000002</v>
      </c>
      <c r="X20" s="423">
        <v>321.48810257999997</v>
      </c>
      <c r="Y20" s="423">
        <v>673.18161067000005</v>
      </c>
      <c r="Z20" s="423">
        <v>911.47619017</v>
      </c>
      <c r="AA20" s="423">
        <v>1109.8513585999999</v>
      </c>
      <c r="AB20" s="423">
        <v>950.23209548</v>
      </c>
      <c r="AC20" s="423">
        <v>821.04214185000001</v>
      </c>
      <c r="AD20" s="423">
        <v>480.60493031999999</v>
      </c>
      <c r="AE20" s="423">
        <v>177.99903248000001</v>
      </c>
      <c r="AF20" s="423">
        <v>22.628491316000002</v>
      </c>
      <c r="AG20" s="423">
        <v>2.1338422872999998</v>
      </c>
      <c r="AH20" s="423">
        <v>8.5378587948</v>
      </c>
      <c r="AI20" s="423">
        <v>59.466046497999997</v>
      </c>
      <c r="AJ20" s="423">
        <v>306.32968607999999</v>
      </c>
      <c r="AK20" s="423">
        <v>689.62872941000001</v>
      </c>
      <c r="AL20" s="423">
        <v>907.64484185000003</v>
      </c>
      <c r="AM20" s="423">
        <v>1133.4059881000001</v>
      </c>
      <c r="AN20" s="423">
        <v>962.11177855000005</v>
      </c>
      <c r="AO20" s="423">
        <v>843.24477253999999</v>
      </c>
      <c r="AP20" s="423">
        <v>484.41879068999998</v>
      </c>
      <c r="AQ20" s="423">
        <v>181.72441373000001</v>
      </c>
      <c r="AR20" s="423">
        <v>22.901425266</v>
      </c>
      <c r="AS20" s="423">
        <v>2.2579517894999999</v>
      </c>
      <c r="AT20" s="423">
        <v>8.2525526358000008</v>
      </c>
      <c r="AU20" s="423">
        <v>58.419244923999997</v>
      </c>
      <c r="AV20" s="423">
        <v>313.29291051000001</v>
      </c>
      <c r="AW20" s="423">
        <v>672.92900832999999</v>
      </c>
      <c r="AX20" s="423">
        <v>920.68297843000005</v>
      </c>
      <c r="AY20" s="423">
        <v>1111.604327</v>
      </c>
      <c r="AZ20" s="423">
        <v>944.63444362999996</v>
      </c>
      <c r="BA20" s="423">
        <v>833.29436480000004</v>
      </c>
      <c r="BB20" s="423">
        <v>473.19990571</v>
      </c>
      <c r="BC20" s="423">
        <v>186.89273034000001</v>
      </c>
      <c r="BD20" s="680">
        <v>25.059400835000002</v>
      </c>
      <c r="BE20" s="680">
        <v>2.3040274729000001</v>
      </c>
      <c r="BF20" s="680">
        <v>7.8729528250999996</v>
      </c>
      <c r="BG20" s="680">
        <v>53.139460323000002</v>
      </c>
      <c r="BH20" s="680">
        <v>309.07257246</v>
      </c>
      <c r="BI20" s="680">
        <v>669.73774659000003</v>
      </c>
      <c r="BJ20" s="395">
        <v>899.47280000000001</v>
      </c>
      <c r="BK20" s="395">
        <v>1083.3599999999999</v>
      </c>
      <c r="BL20" s="395">
        <v>917.30420000000004</v>
      </c>
      <c r="BM20" s="395">
        <v>797.84019999999998</v>
      </c>
      <c r="BN20" s="395">
        <v>465.74599999999998</v>
      </c>
      <c r="BO20" s="395">
        <v>181.60679999999999</v>
      </c>
      <c r="BP20" s="395">
        <v>24.023489999999999</v>
      </c>
      <c r="BQ20" s="395">
        <v>1.7234499999999999</v>
      </c>
      <c r="BR20" s="395">
        <v>6.7656400000000003</v>
      </c>
      <c r="BS20" s="395">
        <v>51.877400000000002</v>
      </c>
      <c r="BT20" s="395">
        <v>308.61279999999999</v>
      </c>
      <c r="BU20" s="395">
        <v>653.33040000000005</v>
      </c>
      <c r="BV20" s="395">
        <v>909.2269</v>
      </c>
    </row>
    <row r="21" spans="1:74" ht="11.05" customHeight="1" x14ac:dyDescent="0.2">
      <c r="A21" s="6" t="s">
        <v>73</v>
      </c>
      <c r="B21" s="873" t="s">
        <v>1027</v>
      </c>
      <c r="C21" s="423">
        <v>1277.1223213000001</v>
      </c>
      <c r="D21" s="423">
        <v>1068.7173127999999</v>
      </c>
      <c r="E21" s="423">
        <v>851.97155415999998</v>
      </c>
      <c r="F21" s="423">
        <v>481.39942416999997</v>
      </c>
      <c r="G21" s="423">
        <v>184.72619028</v>
      </c>
      <c r="H21" s="423">
        <v>31.292305141</v>
      </c>
      <c r="I21" s="423">
        <v>6.5823155692000004</v>
      </c>
      <c r="J21" s="423">
        <v>16.838495913999999</v>
      </c>
      <c r="K21" s="423">
        <v>78.499648984999993</v>
      </c>
      <c r="L21" s="423">
        <v>374.39373747000002</v>
      </c>
      <c r="M21" s="423">
        <v>768.50702107999996</v>
      </c>
      <c r="N21" s="423">
        <v>1054.7795007</v>
      </c>
      <c r="O21" s="423">
        <v>1249.0254737</v>
      </c>
      <c r="P21" s="423">
        <v>1056.670701</v>
      </c>
      <c r="Q21" s="423">
        <v>851.15293739000003</v>
      </c>
      <c r="R21" s="423">
        <v>505.35112584000001</v>
      </c>
      <c r="S21" s="423">
        <v>193.70043835999999</v>
      </c>
      <c r="T21" s="423">
        <v>31.244998347999999</v>
      </c>
      <c r="U21" s="423">
        <v>6.5373421132000002</v>
      </c>
      <c r="V21" s="423">
        <v>17.708453300999999</v>
      </c>
      <c r="W21" s="423">
        <v>80.132742496000006</v>
      </c>
      <c r="X21" s="423">
        <v>385.89629693000001</v>
      </c>
      <c r="Y21" s="423">
        <v>756.48538107000002</v>
      </c>
      <c r="Z21" s="423">
        <v>1027.5872617</v>
      </c>
      <c r="AA21" s="423">
        <v>1226.5921490999999</v>
      </c>
      <c r="AB21" s="423">
        <v>1074.3501490000001</v>
      </c>
      <c r="AC21" s="423">
        <v>832.01185339999995</v>
      </c>
      <c r="AD21" s="423">
        <v>500.88633283000001</v>
      </c>
      <c r="AE21" s="423">
        <v>196.50911138000001</v>
      </c>
      <c r="AF21" s="423">
        <v>29.484365948000001</v>
      </c>
      <c r="AG21" s="423">
        <v>7.1582887176999996</v>
      </c>
      <c r="AH21" s="423">
        <v>16.894254617000001</v>
      </c>
      <c r="AI21" s="423">
        <v>73.049788985999996</v>
      </c>
      <c r="AJ21" s="423">
        <v>369.81231271000001</v>
      </c>
      <c r="AK21" s="423">
        <v>772.06205964000003</v>
      </c>
      <c r="AL21" s="423">
        <v>1020.1061453</v>
      </c>
      <c r="AM21" s="423">
        <v>1255.3480165000001</v>
      </c>
      <c r="AN21" s="423">
        <v>1092.6963896</v>
      </c>
      <c r="AO21" s="423">
        <v>866.80869266000002</v>
      </c>
      <c r="AP21" s="423">
        <v>510.86879486999999</v>
      </c>
      <c r="AQ21" s="423">
        <v>200.22965968</v>
      </c>
      <c r="AR21" s="423">
        <v>29.859679286999999</v>
      </c>
      <c r="AS21" s="423">
        <v>7.4673326540999998</v>
      </c>
      <c r="AT21" s="423">
        <v>16.453922708</v>
      </c>
      <c r="AU21" s="423">
        <v>69.258964734000003</v>
      </c>
      <c r="AV21" s="423">
        <v>367.87658606999997</v>
      </c>
      <c r="AW21" s="423">
        <v>763.3060193</v>
      </c>
      <c r="AX21" s="423">
        <v>1037.5094247</v>
      </c>
      <c r="AY21" s="423">
        <v>1237.2766606</v>
      </c>
      <c r="AZ21" s="423">
        <v>1071.7881014</v>
      </c>
      <c r="BA21" s="423">
        <v>849.50337879000006</v>
      </c>
      <c r="BB21" s="423">
        <v>500.63838442999997</v>
      </c>
      <c r="BC21" s="423">
        <v>204.32715784999999</v>
      </c>
      <c r="BD21" s="680">
        <v>30.140532839999999</v>
      </c>
      <c r="BE21" s="680">
        <v>7.2146563165000002</v>
      </c>
      <c r="BF21" s="680">
        <v>16.407784584000002</v>
      </c>
      <c r="BG21" s="680">
        <v>67.143893340999995</v>
      </c>
      <c r="BH21" s="680">
        <v>362.30654226000001</v>
      </c>
      <c r="BI21" s="680">
        <v>753.17608859999996</v>
      </c>
      <c r="BJ21" s="395">
        <v>997.13679999999999</v>
      </c>
      <c r="BK21" s="395">
        <v>1204.53</v>
      </c>
      <c r="BL21" s="395">
        <v>1016.929</v>
      </c>
      <c r="BM21" s="395">
        <v>808.94759999999997</v>
      </c>
      <c r="BN21" s="395">
        <v>490.2174</v>
      </c>
      <c r="BO21" s="395">
        <v>197.2938</v>
      </c>
      <c r="BP21" s="395">
        <v>29.419689999999999</v>
      </c>
      <c r="BQ21" s="395">
        <v>4.9866440000000001</v>
      </c>
      <c r="BR21" s="395">
        <v>15.78487</v>
      </c>
      <c r="BS21" s="395">
        <v>59.935020000000002</v>
      </c>
      <c r="BT21" s="395">
        <v>349.76409999999998</v>
      </c>
      <c r="BU21" s="395">
        <v>719.97019999999998</v>
      </c>
      <c r="BV21" s="395">
        <v>1010.393</v>
      </c>
    </row>
    <row r="22" spans="1:74" ht="11.05" customHeight="1" x14ac:dyDescent="0.2">
      <c r="A22" s="6" t="s">
        <v>74</v>
      </c>
      <c r="B22" s="873" t="s">
        <v>1028</v>
      </c>
      <c r="C22" s="423">
        <v>1332.5110162000001</v>
      </c>
      <c r="D22" s="423">
        <v>1126.8391251</v>
      </c>
      <c r="E22" s="423">
        <v>830.25073414999997</v>
      </c>
      <c r="F22" s="423">
        <v>466.64763440000002</v>
      </c>
      <c r="G22" s="423">
        <v>199.29831027</v>
      </c>
      <c r="H22" s="423">
        <v>36.960310980999999</v>
      </c>
      <c r="I22" s="423">
        <v>10.804269752</v>
      </c>
      <c r="J22" s="423">
        <v>23.597623486</v>
      </c>
      <c r="K22" s="423">
        <v>97.133468632000003</v>
      </c>
      <c r="L22" s="423">
        <v>403.07460205000001</v>
      </c>
      <c r="M22" s="423">
        <v>811.84102092000001</v>
      </c>
      <c r="N22" s="423">
        <v>1166.1279113999999</v>
      </c>
      <c r="O22" s="423">
        <v>1308.8763967</v>
      </c>
      <c r="P22" s="423">
        <v>1111.7654299000001</v>
      </c>
      <c r="Q22" s="423">
        <v>828.99835948999998</v>
      </c>
      <c r="R22" s="423">
        <v>489.69393206000001</v>
      </c>
      <c r="S22" s="423">
        <v>203.61768004999999</v>
      </c>
      <c r="T22" s="423">
        <v>35.201452760000002</v>
      </c>
      <c r="U22" s="423">
        <v>10.595235902000001</v>
      </c>
      <c r="V22" s="423">
        <v>24.617963177</v>
      </c>
      <c r="W22" s="423">
        <v>97.895662064000007</v>
      </c>
      <c r="X22" s="423">
        <v>425.20447410000003</v>
      </c>
      <c r="Y22" s="423">
        <v>800.91737737999995</v>
      </c>
      <c r="Z22" s="423">
        <v>1143.2752378</v>
      </c>
      <c r="AA22" s="423">
        <v>1279.8398639</v>
      </c>
      <c r="AB22" s="423">
        <v>1134.9564292</v>
      </c>
      <c r="AC22" s="423">
        <v>806.41968597000005</v>
      </c>
      <c r="AD22" s="423">
        <v>490.78109326999999</v>
      </c>
      <c r="AE22" s="423">
        <v>203.03884732</v>
      </c>
      <c r="AF22" s="423">
        <v>32.030389002</v>
      </c>
      <c r="AG22" s="423">
        <v>11.108997093999999</v>
      </c>
      <c r="AH22" s="423">
        <v>24.276975348000001</v>
      </c>
      <c r="AI22" s="423">
        <v>89.326404191999998</v>
      </c>
      <c r="AJ22" s="423">
        <v>420.45076359000001</v>
      </c>
      <c r="AK22" s="423">
        <v>801.54017750000003</v>
      </c>
      <c r="AL22" s="423">
        <v>1136.0979852999999</v>
      </c>
      <c r="AM22" s="423">
        <v>1311.7365571</v>
      </c>
      <c r="AN22" s="423">
        <v>1161.5330471</v>
      </c>
      <c r="AO22" s="423">
        <v>845.83686998999997</v>
      </c>
      <c r="AP22" s="423">
        <v>512.67616409000004</v>
      </c>
      <c r="AQ22" s="423">
        <v>209.06636007</v>
      </c>
      <c r="AR22" s="423">
        <v>32.504568585999998</v>
      </c>
      <c r="AS22" s="423">
        <v>11.952391891</v>
      </c>
      <c r="AT22" s="423">
        <v>23.879007391999998</v>
      </c>
      <c r="AU22" s="423">
        <v>84.857827822999994</v>
      </c>
      <c r="AV22" s="423">
        <v>412.90623459</v>
      </c>
      <c r="AW22" s="423">
        <v>808.35024271999998</v>
      </c>
      <c r="AX22" s="423">
        <v>1153.1191861</v>
      </c>
      <c r="AY22" s="423">
        <v>1303.5996335</v>
      </c>
      <c r="AZ22" s="423">
        <v>1154.9025079</v>
      </c>
      <c r="BA22" s="423">
        <v>836.51111861000004</v>
      </c>
      <c r="BB22" s="423">
        <v>498.56151947000001</v>
      </c>
      <c r="BC22" s="423">
        <v>200.92974924999999</v>
      </c>
      <c r="BD22" s="680">
        <v>29.952797749999998</v>
      </c>
      <c r="BE22" s="680">
        <v>12.199929072</v>
      </c>
      <c r="BF22" s="680">
        <v>23.660189406000001</v>
      </c>
      <c r="BG22" s="680">
        <v>83.958578986999996</v>
      </c>
      <c r="BH22" s="680">
        <v>405.13687471999998</v>
      </c>
      <c r="BI22" s="680">
        <v>794.87979817999997</v>
      </c>
      <c r="BJ22" s="395">
        <v>1102.9580000000001</v>
      </c>
      <c r="BK22" s="395">
        <v>1289.1600000000001</v>
      </c>
      <c r="BL22" s="395">
        <v>1096.0630000000001</v>
      </c>
      <c r="BM22" s="395">
        <v>807.17489999999998</v>
      </c>
      <c r="BN22" s="395">
        <v>487.12959999999998</v>
      </c>
      <c r="BO22" s="395">
        <v>197.42500000000001</v>
      </c>
      <c r="BP22" s="395">
        <v>29.445160000000001</v>
      </c>
      <c r="BQ22" s="395">
        <v>10.461270000000001</v>
      </c>
      <c r="BR22" s="395">
        <v>23.724049999999998</v>
      </c>
      <c r="BS22" s="395">
        <v>76.724689999999995</v>
      </c>
      <c r="BT22" s="395">
        <v>392.73430000000002</v>
      </c>
      <c r="BU22" s="395">
        <v>763.13310000000001</v>
      </c>
      <c r="BV22" s="395">
        <v>1115.4079999999999</v>
      </c>
    </row>
    <row r="23" spans="1:74" ht="11.05" customHeight="1" x14ac:dyDescent="0.2">
      <c r="A23" s="6" t="s">
        <v>75</v>
      </c>
      <c r="B23" s="873" t="s">
        <v>1087</v>
      </c>
      <c r="C23" s="423">
        <v>631.45344114</v>
      </c>
      <c r="D23" s="423">
        <v>466.20632683999997</v>
      </c>
      <c r="E23" s="423">
        <v>365.06920188999999</v>
      </c>
      <c r="F23" s="423">
        <v>134.54649565</v>
      </c>
      <c r="G23" s="423">
        <v>33.355770645</v>
      </c>
      <c r="H23" s="423">
        <v>1.3050518366999999</v>
      </c>
      <c r="I23" s="423">
        <v>9.0574360418000002E-2</v>
      </c>
      <c r="J23" s="423">
        <v>0.39105986795999997</v>
      </c>
      <c r="K23" s="423">
        <v>9.2085265947000003</v>
      </c>
      <c r="L23" s="423">
        <v>117.88530622</v>
      </c>
      <c r="M23" s="423">
        <v>349.99704886000001</v>
      </c>
      <c r="N23" s="423">
        <v>486.41084090999999</v>
      </c>
      <c r="O23" s="423">
        <v>607.35296965999999</v>
      </c>
      <c r="P23" s="423">
        <v>440.55876942999998</v>
      </c>
      <c r="Q23" s="423">
        <v>348.98801816000002</v>
      </c>
      <c r="R23" s="423">
        <v>141.35623200000001</v>
      </c>
      <c r="S23" s="423">
        <v>38.117724934000002</v>
      </c>
      <c r="T23" s="423">
        <v>1.4634358237</v>
      </c>
      <c r="U23" s="423">
        <v>8.7484400493000006E-2</v>
      </c>
      <c r="V23" s="423">
        <v>0.39337392602999999</v>
      </c>
      <c r="W23" s="423">
        <v>10.326822528999999</v>
      </c>
      <c r="X23" s="423">
        <v>115.11769973</v>
      </c>
      <c r="Y23" s="423">
        <v>338.62896352000001</v>
      </c>
      <c r="Z23" s="423">
        <v>463.54067975999999</v>
      </c>
      <c r="AA23" s="423">
        <v>593.61963378999997</v>
      </c>
      <c r="AB23" s="423">
        <v>445.17439457</v>
      </c>
      <c r="AC23" s="423">
        <v>342.69122177999998</v>
      </c>
      <c r="AD23" s="423">
        <v>145.62638268000001</v>
      </c>
      <c r="AE23" s="423">
        <v>40.253743497999999</v>
      </c>
      <c r="AF23" s="423">
        <v>1.4973869761</v>
      </c>
      <c r="AG23" s="423">
        <v>9.2826105258000002E-2</v>
      </c>
      <c r="AH23" s="423">
        <v>0.38991530348999998</v>
      </c>
      <c r="AI23" s="423">
        <v>10.138991047999999</v>
      </c>
      <c r="AJ23" s="423">
        <v>105.10424372</v>
      </c>
      <c r="AK23" s="423">
        <v>347.55430761000002</v>
      </c>
      <c r="AL23" s="423">
        <v>453.96016415000003</v>
      </c>
      <c r="AM23" s="423">
        <v>604.21009074999995</v>
      </c>
      <c r="AN23" s="423">
        <v>445.68659418999999</v>
      </c>
      <c r="AO23" s="423">
        <v>352.82003420000001</v>
      </c>
      <c r="AP23" s="423">
        <v>147.18050615999999</v>
      </c>
      <c r="AQ23" s="423">
        <v>41.410284797000003</v>
      </c>
      <c r="AR23" s="423">
        <v>1.2769742994</v>
      </c>
      <c r="AS23" s="423">
        <v>9.5449774173000004E-2</v>
      </c>
      <c r="AT23" s="423">
        <v>0.37695734888999999</v>
      </c>
      <c r="AU23" s="423">
        <v>9.8929573742999999</v>
      </c>
      <c r="AV23" s="423">
        <v>108.6814437</v>
      </c>
      <c r="AW23" s="423">
        <v>332.54505883000002</v>
      </c>
      <c r="AX23" s="423">
        <v>463.82480497</v>
      </c>
      <c r="AY23" s="423">
        <v>598.60677621000002</v>
      </c>
      <c r="AZ23" s="423">
        <v>425.85444668999997</v>
      </c>
      <c r="BA23" s="423">
        <v>332.56452975000002</v>
      </c>
      <c r="BB23" s="423">
        <v>143.79841795999999</v>
      </c>
      <c r="BC23" s="423">
        <v>41.931708808000003</v>
      </c>
      <c r="BD23" s="680">
        <v>2.0042440062</v>
      </c>
      <c r="BE23" s="680">
        <v>9.2032012521000003E-2</v>
      </c>
      <c r="BF23" s="680">
        <v>0.28474232286000001</v>
      </c>
      <c r="BG23" s="680">
        <v>8.9313153237999998</v>
      </c>
      <c r="BH23" s="680">
        <v>107.28753247</v>
      </c>
      <c r="BI23" s="680">
        <v>326.64722673</v>
      </c>
      <c r="BJ23" s="395">
        <v>461.49810000000002</v>
      </c>
      <c r="BK23" s="395">
        <v>580.11559999999997</v>
      </c>
      <c r="BL23" s="395">
        <v>416.959</v>
      </c>
      <c r="BM23" s="395">
        <v>313.60860000000002</v>
      </c>
      <c r="BN23" s="395">
        <v>139.2345</v>
      </c>
      <c r="BO23" s="395">
        <v>40.709420000000001</v>
      </c>
      <c r="BP23" s="395">
        <v>1.998203</v>
      </c>
      <c r="BQ23" s="395">
        <v>3.57284E-2</v>
      </c>
      <c r="BR23" s="395">
        <v>0.14356920000000001</v>
      </c>
      <c r="BS23" s="395">
        <v>8.7863609999999994</v>
      </c>
      <c r="BT23" s="395">
        <v>106.3683</v>
      </c>
      <c r="BU23" s="395">
        <v>307.78199999999998</v>
      </c>
      <c r="BV23" s="395">
        <v>466.32920000000001</v>
      </c>
    </row>
    <row r="24" spans="1:74" ht="11.05" customHeight="1" x14ac:dyDescent="0.2">
      <c r="A24" s="6" t="s">
        <v>76</v>
      </c>
      <c r="B24" s="873" t="s">
        <v>1030</v>
      </c>
      <c r="C24" s="423">
        <v>811.92091392999998</v>
      </c>
      <c r="D24" s="423">
        <v>594.15577021000001</v>
      </c>
      <c r="E24" s="423">
        <v>444.38333890000001</v>
      </c>
      <c r="F24" s="423">
        <v>169.63532441999999</v>
      </c>
      <c r="G24" s="423">
        <v>43.880146121999999</v>
      </c>
      <c r="H24" s="423">
        <v>1.2650402695</v>
      </c>
      <c r="I24" s="423">
        <v>7.0424914029999994E-2</v>
      </c>
      <c r="J24" s="423">
        <v>0.18727034547999999</v>
      </c>
      <c r="K24" s="423">
        <v>14.892702890000001</v>
      </c>
      <c r="L24" s="423">
        <v>164.04517935000001</v>
      </c>
      <c r="M24" s="423">
        <v>469.12668296999999</v>
      </c>
      <c r="N24" s="423">
        <v>644.89189709000004</v>
      </c>
      <c r="O24" s="423">
        <v>782.27437115999999</v>
      </c>
      <c r="P24" s="423">
        <v>567.37207654999997</v>
      </c>
      <c r="Q24" s="423">
        <v>422.58032161</v>
      </c>
      <c r="R24" s="423">
        <v>180.97731264000001</v>
      </c>
      <c r="S24" s="423">
        <v>49.330081638999999</v>
      </c>
      <c r="T24" s="423">
        <v>1.5344670882</v>
      </c>
      <c r="U24" s="423">
        <v>7.0424914029999994E-2</v>
      </c>
      <c r="V24" s="423">
        <v>0.18727034547999999</v>
      </c>
      <c r="W24" s="423">
        <v>15.728430638000001</v>
      </c>
      <c r="X24" s="423">
        <v>162.21049334</v>
      </c>
      <c r="Y24" s="423">
        <v>462.14830102000002</v>
      </c>
      <c r="Z24" s="423">
        <v>625.05246312999998</v>
      </c>
      <c r="AA24" s="423">
        <v>766.05568588000006</v>
      </c>
      <c r="AB24" s="423">
        <v>581.78954765000003</v>
      </c>
      <c r="AC24" s="423">
        <v>416.25473111999997</v>
      </c>
      <c r="AD24" s="423">
        <v>190.97132916000001</v>
      </c>
      <c r="AE24" s="423">
        <v>51.265657810999997</v>
      </c>
      <c r="AF24" s="423">
        <v>1.5563753658999999</v>
      </c>
      <c r="AG24" s="423">
        <v>7.0424914029999994E-2</v>
      </c>
      <c r="AH24" s="423">
        <v>0.18727034547999999</v>
      </c>
      <c r="AI24" s="423">
        <v>14.489338612999999</v>
      </c>
      <c r="AJ24" s="423">
        <v>148.67836747999999</v>
      </c>
      <c r="AK24" s="423">
        <v>476.43844182999999</v>
      </c>
      <c r="AL24" s="423">
        <v>603.61252486000001</v>
      </c>
      <c r="AM24" s="423">
        <v>786.52587356000004</v>
      </c>
      <c r="AN24" s="423">
        <v>589.09058191999998</v>
      </c>
      <c r="AO24" s="423">
        <v>434.99403518000003</v>
      </c>
      <c r="AP24" s="423">
        <v>197.50899361</v>
      </c>
      <c r="AQ24" s="423">
        <v>52.248648817999999</v>
      </c>
      <c r="AR24" s="423">
        <v>1.3916229657999999</v>
      </c>
      <c r="AS24" s="423">
        <v>7.0424914029999994E-2</v>
      </c>
      <c r="AT24" s="423">
        <v>0.18727034547999999</v>
      </c>
      <c r="AU24" s="423">
        <v>14.11804237</v>
      </c>
      <c r="AV24" s="423">
        <v>149.66019806</v>
      </c>
      <c r="AW24" s="423">
        <v>466.54546895999999</v>
      </c>
      <c r="AX24" s="423">
        <v>614.78191014000004</v>
      </c>
      <c r="AY24" s="423">
        <v>776.18552237999995</v>
      </c>
      <c r="AZ24" s="423">
        <v>568.24575506999997</v>
      </c>
      <c r="BA24" s="423">
        <v>412.14119485999998</v>
      </c>
      <c r="BB24" s="423">
        <v>194.70563694000001</v>
      </c>
      <c r="BC24" s="423">
        <v>51.490276903000002</v>
      </c>
      <c r="BD24" s="680">
        <v>1.9436813619</v>
      </c>
      <c r="BE24" s="680">
        <v>7.0424914029999994E-2</v>
      </c>
      <c r="BF24" s="680">
        <v>0.18727034547999999</v>
      </c>
      <c r="BG24" s="680">
        <v>13.937569667</v>
      </c>
      <c r="BH24" s="680">
        <v>147.35989787</v>
      </c>
      <c r="BI24" s="680">
        <v>453.75187439000001</v>
      </c>
      <c r="BJ24" s="395">
        <v>604.5752</v>
      </c>
      <c r="BK24" s="395">
        <v>759.88530000000003</v>
      </c>
      <c r="BL24" s="395">
        <v>544.36149999999998</v>
      </c>
      <c r="BM24" s="395">
        <v>391.35149999999999</v>
      </c>
      <c r="BN24" s="395">
        <v>190.2842</v>
      </c>
      <c r="BO24" s="395">
        <v>49.442340000000002</v>
      </c>
      <c r="BP24" s="395">
        <v>1.8961619999999999</v>
      </c>
      <c r="BQ24" s="395">
        <v>0</v>
      </c>
      <c r="BR24" s="395">
        <v>0.1872703</v>
      </c>
      <c r="BS24" s="395">
        <v>13.29522</v>
      </c>
      <c r="BT24" s="395">
        <v>144.1969</v>
      </c>
      <c r="BU24" s="395">
        <v>422.21469999999999</v>
      </c>
      <c r="BV24" s="395">
        <v>614.90949999999998</v>
      </c>
    </row>
    <row r="25" spans="1:74" ht="11.05" customHeight="1" x14ac:dyDescent="0.2">
      <c r="A25" s="6" t="s">
        <v>77</v>
      </c>
      <c r="B25" s="873" t="s">
        <v>1031</v>
      </c>
      <c r="C25" s="423">
        <v>564.81232191000004</v>
      </c>
      <c r="D25" s="423">
        <v>393.58610241999997</v>
      </c>
      <c r="E25" s="423">
        <v>240.07609668000001</v>
      </c>
      <c r="F25" s="423">
        <v>72.629760399000006</v>
      </c>
      <c r="G25" s="423">
        <v>10.345601219000001</v>
      </c>
      <c r="H25" s="423">
        <v>6.2803373253000006E-2</v>
      </c>
      <c r="I25" s="423">
        <v>1.5395857125999999E-2</v>
      </c>
      <c r="J25" s="423">
        <v>0.14564594457999999</v>
      </c>
      <c r="K25" s="423">
        <v>2.5230397697</v>
      </c>
      <c r="L25" s="423">
        <v>58.929430562</v>
      </c>
      <c r="M25" s="423">
        <v>271.88248126000002</v>
      </c>
      <c r="N25" s="423">
        <v>461.85737173000001</v>
      </c>
      <c r="O25" s="423">
        <v>543.66652498999997</v>
      </c>
      <c r="P25" s="423">
        <v>374.28652713000002</v>
      </c>
      <c r="Q25" s="423">
        <v>221.2112281</v>
      </c>
      <c r="R25" s="423">
        <v>74.761382083000001</v>
      </c>
      <c r="S25" s="423">
        <v>10.839126101</v>
      </c>
      <c r="T25" s="423">
        <v>7.0176862773000004E-2</v>
      </c>
      <c r="U25" s="423">
        <v>1.5395857125999999E-2</v>
      </c>
      <c r="V25" s="423">
        <v>0.17008550406</v>
      </c>
      <c r="W25" s="423">
        <v>3.0813646640000001</v>
      </c>
      <c r="X25" s="423">
        <v>61.358604964999998</v>
      </c>
      <c r="Y25" s="423">
        <v>264.75641805999999</v>
      </c>
      <c r="Z25" s="423">
        <v>458.83695928999998</v>
      </c>
      <c r="AA25" s="423">
        <v>533.04169335999995</v>
      </c>
      <c r="AB25" s="423">
        <v>389.24325826</v>
      </c>
      <c r="AC25" s="423">
        <v>221.76803710999999</v>
      </c>
      <c r="AD25" s="423">
        <v>81.333014745</v>
      </c>
      <c r="AE25" s="423">
        <v>11.493887856000001</v>
      </c>
      <c r="AF25" s="423">
        <v>7.7523236625999997E-2</v>
      </c>
      <c r="AG25" s="423">
        <v>1.5395857125999999E-2</v>
      </c>
      <c r="AH25" s="423">
        <v>0.17008550406</v>
      </c>
      <c r="AI25" s="423">
        <v>2.5156534018999999</v>
      </c>
      <c r="AJ25" s="423">
        <v>57.798181028000002</v>
      </c>
      <c r="AK25" s="423">
        <v>266.76390336999998</v>
      </c>
      <c r="AL25" s="423">
        <v>428.62605631999998</v>
      </c>
      <c r="AM25" s="423">
        <v>547.80365676999998</v>
      </c>
      <c r="AN25" s="423">
        <v>404.69100830999997</v>
      </c>
      <c r="AO25" s="423">
        <v>235.75252992</v>
      </c>
      <c r="AP25" s="423">
        <v>83.288275475999995</v>
      </c>
      <c r="AQ25" s="423">
        <v>11.638916506999999</v>
      </c>
      <c r="AR25" s="423">
        <v>7.7523236625999997E-2</v>
      </c>
      <c r="AS25" s="423">
        <v>1.5395857125999999E-2</v>
      </c>
      <c r="AT25" s="423">
        <v>0.17738337158</v>
      </c>
      <c r="AU25" s="423">
        <v>2.3964216085999999</v>
      </c>
      <c r="AV25" s="423">
        <v>56.064078160999998</v>
      </c>
      <c r="AW25" s="423">
        <v>273.54050117000003</v>
      </c>
      <c r="AX25" s="423">
        <v>432.54576569</v>
      </c>
      <c r="AY25" s="423">
        <v>538.33685818000004</v>
      </c>
      <c r="AZ25" s="423">
        <v>401.05506300000002</v>
      </c>
      <c r="BA25" s="423">
        <v>224.60526492</v>
      </c>
      <c r="BB25" s="423">
        <v>79.661149679000005</v>
      </c>
      <c r="BC25" s="423">
        <v>10.75313141</v>
      </c>
      <c r="BD25" s="680">
        <v>7.6995483995000003E-2</v>
      </c>
      <c r="BE25" s="680">
        <v>1.5395857125999999E-2</v>
      </c>
      <c r="BF25" s="680">
        <v>0.16182539114</v>
      </c>
      <c r="BG25" s="680">
        <v>2.3861322273000001</v>
      </c>
      <c r="BH25" s="680">
        <v>54.182004802000002</v>
      </c>
      <c r="BI25" s="680">
        <v>264.59911717</v>
      </c>
      <c r="BJ25" s="395">
        <v>412.15120000000002</v>
      </c>
      <c r="BK25" s="395">
        <v>537.0385</v>
      </c>
      <c r="BL25" s="395">
        <v>378.94459999999998</v>
      </c>
      <c r="BM25" s="395">
        <v>208.1294</v>
      </c>
      <c r="BN25" s="395">
        <v>76.151849999999996</v>
      </c>
      <c r="BO25" s="395">
        <v>10.007709999999999</v>
      </c>
      <c r="BP25" s="395">
        <v>6.15852E-2</v>
      </c>
      <c r="BQ25" s="395">
        <v>0</v>
      </c>
      <c r="BR25" s="395">
        <v>0.15413470000000001</v>
      </c>
      <c r="BS25" s="395">
        <v>2.2246679999999999</v>
      </c>
      <c r="BT25" s="395">
        <v>52.276850000000003</v>
      </c>
      <c r="BU25" s="395">
        <v>243.66810000000001</v>
      </c>
      <c r="BV25" s="395">
        <v>414.69189999999998</v>
      </c>
    </row>
    <row r="26" spans="1:74" ht="11.05" customHeight="1" x14ac:dyDescent="0.2">
      <c r="A26" s="6" t="s">
        <v>78</v>
      </c>
      <c r="B26" s="873" t="s">
        <v>1032</v>
      </c>
      <c r="C26" s="423">
        <v>884.96773054000005</v>
      </c>
      <c r="D26" s="423">
        <v>734.17664444000002</v>
      </c>
      <c r="E26" s="423">
        <v>570.02976661000002</v>
      </c>
      <c r="F26" s="423">
        <v>400.89747613999998</v>
      </c>
      <c r="G26" s="423">
        <v>248.21468899999999</v>
      </c>
      <c r="H26" s="423">
        <v>67.209517667</v>
      </c>
      <c r="I26" s="423">
        <v>13.228093179</v>
      </c>
      <c r="J26" s="423">
        <v>22.734088848999999</v>
      </c>
      <c r="K26" s="423">
        <v>98.850394848999997</v>
      </c>
      <c r="L26" s="423">
        <v>338.58199457000001</v>
      </c>
      <c r="M26" s="423">
        <v>613.35618112999998</v>
      </c>
      <c r="N26" s="423">
        <v>890.18749521999996</v>
      </c>
      <c r="O26" s="423">
        <v>881.23862224000004</v>
      </c>
      <c r="P26" s="423">
        <v>732.82466001</v>
      </c>
      <c r="Q26" s="423">
        <v>565.36875788999998</v>
      </c>
      <c r="R26" s="423">
        <v>397.86887197999999</v>
      </c>
      <c r="S26" s="423">
        <v>235.71215494</v>
      </c>
      <c r="T26" s="423">
        <v>66.295680048999998</v>
      </c>
      <c r="U26" s="423">
        <v>12.821166818</v>
      </c>
      <c r="V26" s="423">
        <v>20.848143412999999</v>
      </c>
      <c r="W26" s="423">
        <v>99.555312087000004</v>
      </c>
      <c r="X26" s="423">
        <v>341.7026151</v>
      </c>
      <c r="Y26" s="423">
        <v>601.13603333000003</v>
      </c>
      <c r="Z26" s="423">
        <v>899.44850670000005</v>
      </c>
      <c r="AA26" s="423">
        <v>874.98209108000003</v>
      </c>
      <c r="AB26" s="423">
        <v>726.40567205000002</v>
      </c>
      <c r="AC26" s="423">
        <v>570.99309875999995</v>
      </c>
      <c r="AD26" s="423">
        <v>394.10788861999998</v>
      </c>
      <c r="AE26" s="423">
        <v>226.91875834000001</v>
      </c>
      <c r="AF26" s="423">
        <v>59.918806859</v>
      </c>
      <c r="AG26" s="423">
        <v>11.632275938999999</v>
      </c>
      <c r="AH26" s="423">
        <v>21.786296004</v>
      </c>
      <c r="AI26" s="423">
        <v>97.513543139999996</v>
      </c>
      <c r="AJ26" s="423">
        <v>343.17003032000002</v>
      </c>
      <c r="AK26" s="423">
        <v>583.90155805999996</v>
      </c>
      <c r="AL26" s="423">
        <v>882.45331174</v>
      </c>
      <c r="AM26" s="423">
        <v>882.34880911000005</v>
      </c>
      <c r="AN26" s="423">
        <v>732.20959834999996</v>
      </c>
      <c r="AO26" s="423">
        <v>578.66928469000004</v>
      </c>
      <c r="AP26" s="423">
        <v>403.52946162000001</v>
      </c>
      <c r="AQ26" s="423">
        <v>231.17791374000001</v>
      </c>
      <c r="AR26" s="423">
        <v>61.513593890999999</v>
      </c>
      <c r="AS26" s="423">
        <v>11.57960273</v>
      </c>
      <c r="AT26" s="423">
        <v>21.559646066999999</v>
      </c>
      <c r="AU26" s="423">
        <v>94.64287041</v>
      </c>
      <c r="AV26" s="423">
        <v>339.90654076999999</v>
      </c>
      <c r="AW26" s="423">
        <v>607.53432485999997</v>
      </c>
      <c r="AX26" s="423">
        <v>885.57423686000004</v>
      </c>
      <c r="AY26" s="423">
        <v>877.48700310000004</v>
      </c>
      <c r="AZ26" s="423">
        <v>734.58280815000001</v>
      </c>
      <c r="BA26" s="423">
        <v>597.42347076999999</v>
      </c>
      <c r="BB26" s="423">
        <v>402.85974651999999</v>
      </c>
      <c r="BC26" s="423">
        <v>227.89744167000001</v>
      </c>
      <c r="BD26" s="680">
        <v>66.064126544000004</v>
      </c>
      <c r="BE26" s="680">
        <v>11.612661444</v>
      </c>
      <c r="BF26" s="680">
        <v>21.810854534000001</v>
      </c>
      <c r="BG26" s="680">
        <v>94.750275689999995</v>
      </c>
      <c r="BH26" s="680">
        <v>330.69038726000002</v>
      </c>
      <c r="BI26" s="680">
        <v>604.22586177000005</v>
      </c>
      <c r="BJ26" s="395">
        <v>866.37829999999997</v>
      </c>
      <c r="BK26" s="395">
        <v>886.39660000000003</v>
      </c>
      <c r="BL26" s="395">
        <v>731.88549999999998</v>
      </c>
      <c r="BM26" s="395">
        <v>603.20799999999997</v>
      </c>
      <c r="BN26" s="395">
        <v>401.63639999999998</v>
      </c>
      <c r="BO26" s="395">
        <v>231.7962</v>
      </c>
      <c r="BP26" s="395">
        <v>62.155749999999998</v>
      </c>
      <c r="BQ26" s="395">
        <v>11.58525</v>
      </c>
      <c r="BR26" s="395">
        <v>19.919930000000001</v>
      </c>
      <c r="BS26" s="395">
        <v>92.088520000000003</v>
      </c>
      <c r="BT26" s="395">
        <v>326.22789999999998</v>
      </c>
      <c r="BU26" s="395">
        <v>608.82370000000003</v>
      </c>
      <c r="BV26" s="395">
        <v>867.5915</v>
      </c>
    </row>
    <row r="27" spans="1:74" ht="11.05" customHeight="1" x14ac:dyDescent="0.2">
      <c r="A27" s="6" t="s">
        <v>79</v>
      </c>
      <c r="B27" s="873" t="s">
        <v>1035</v>
      </c>
      <c r="C27" s="423">
        <v>543.55742134000002</v>
      </c>
      <c r="D27" s="423">
        <v>484.33520254000001</v>
      </c>
      <c r="E27" s="423">
        <v>429.47250005000001</v>
      </c>
      <c r="F27" s="423">
        <v>310.86482333999999</v>
      </c>
      <c r="G27" s="423">
        <v>202.36800292000001</v>
      </c>
      <c r="H27" s="423">
        <v>67.176520904</v>
      </c>
      <c r="I27" s="423">
        <v>17.546659357999999</v>
      </c>
      <c r="J27" s="423">
        <v>14.786473648999999</v>
      </c>
      <c r="K27" s="423">
        <v>52.895517398000003</v>
      </c>
      <c r="L27" s="423">
        <v>186.05808494999999</v>
      </c>
      <c r="M27" s="423">
        <v>394.61254951000001</v>
      </c>
      <c r="N27" s="423">
        <v>582.19446422999999</v>
      </c>
      <c r="O27" s="423">
        <v>546.17711177000001</v>
      </c>
      <c r="P27" s="423">
        <v>481.73766759</v>
      </c>
      <c r="Q27" s="423">
        <v>435.33942399</v>
      </c>
      <c r="R27" s="423">
        <v>300.03235955000002</v>
      </c>
      <c r="S27" s="423">
        <v>188.48046715000001</v>
      </c>
      <c r="T27" s="423">
        <v>64.302144218999999</v>
      </c>
      <c r="U27" s="423">
        <v>16.894205613</v>
      </c>
      <c r="V27" s="423">
        <v>13.567080193000001</v>
      </c>
      <c r="W27" s="423">
        <v>50.001114860000001</v>
      </c>
      <c r="X27" s="423">
        <v>178.6630917</v>
      </c>
      <c r="Y27" s="423">
        <v>389.10584675000001</v>
      </c>
      <c r="Z27" s="423">
        <v>580.67669764000004</v>
      </c>
      <c r="AA27" s="423">
        <v>545.46902355999998</v>
      </c>
      <c r="AB27" s="423">
        <v>473.05532175000002</v>
      </c>
      <c r="AC27" s="423">
        <v>438.32285474000003</v>
      </c>
      <c r="AD27" s="423">
        <v>290.24787966999997</v>
      </c>
      <c r="AE27" s="423">
        <v>177.45476972</v>
      </c>
      <c r="AF27" s="423">
        <v>55.495232264000002</v>
      </c>
      <c r="AG27" s="423">
        <v>14.651599683000001</v>
      </c>
      <c r="AH27" s="423">
        <v>12.806935101000001</v>
      </c>
      <c r="AI27" s="423">
        <v>51.333220058000002</v>
      </c>
      <c r="AJ27" s="423">
        <v>183.75636179</v>
      </c>
      <c r="AK27" s="423">
        <v>373.52782192000001</v>
      </c>
      <c r="AL27" s="423">
        <v>580.30578084000001</v>
      </c>
      <c r="AM27" s="423">
        <v>545.79980524999996</v>
      </c>
      <c r="AN27" s="423">
        <v>471.26594722999999</v>
      </c>
      <c r="AO27" s="423">
        <v>427.10858743</v>
      </c>
      <c r="AP27" s="423">
        <v>291.90591916</v>
      </c>
      <c r="AQ27" s="423">
        <v>180.11349967000001</v>
      </c>
      <c r="AR27" s="423">
        <v>51.217330728</v>
      </c>
      <c r="AS27" s="423">
        <v>13.150092862999999</v>
      </c>
      <c r="AT27" s="423">
        <v>12.128344512</v>
      </c>
      <c r="AU27" s="423">
        <v>50.107577868</v>
      </c>
      <c r="AV27" s="423">
        <v>179.65250566</v>
      </c>
      <c r="AW27" s="423">
        <v>387.88203969</v>
      </c>
      <c r="AX27" s="423">
        <v>580.82139463999999</v>
      </c>
      <c r="AY27" s="423">
        <v>544.22165751</v>
      </c>
      <c r="AZ27" s="423">
        <v>478.27777333</v>
      </c>
      <c r="BA27" s="423">
        <v>448.56178975</v>
      </c>
      <c r="BB27" s="423">
        <v>298.39996224999999</v>
      </c>
      <c r="BC27" s="423">
        <v>183.66438694999999</v>
      </c>
      <c r="BD27" s="680">
        <v>56.651176051999997</v>
      </c>
      <c r="BE27" s="680">
        <v>13.035105746999999</v>
      </c>
      <c r="BF27" s="680">
        <v>11.667758965000001</v>
      </c>
      <c r="BG27" s="680">
        <v>52.195328717000002</v>
      </c>
      <c r="BH27" s="680">
        <v>172.85630542000001</v>
      </c>
      <c r="BI27" s="680">
        <v>386.95695417000002</v>
      </c>
      <c r="BJ27" s="395">
        <v>568.73440000000005</v>
      </c>
      <c r="BK27" s="395">
        <v>557.93870000000004</v>
      </c>
      <c r="BL27" s="395">
        <v>483.35430000000002</v>
      </c>
      <c r="BM27" s="395">
        <v>460.2208</v>
      </c>
      <c r="BN27" s="395">
        <v>305.42509999999999</v>
      </c>
      <c r="BO27" s="395">
        <v>191.24529999999999</v>
      </c>
      <c r="BP27" s="395">
        <v>56.227449999999997</v>
      </c>
      <c r="BQ27" s="395">
        <v>12.883470000000001</v>
      </c>
      <c r="BR27" s="395">
        <v>12.342309999999999</v>
      </c>
      <c r="BS27" s="395">
        <v>52.617249999999999</v>
      </c>
      <c r="BT27" s="395">
        <v>175.10329999999999</v>
      </c>
      <c r="BU27" s="395">
        <v>395.2552</v>
      </c>
      <c r="BV27" s="395">
        <v>574.44470000000001</v>
      </c>
    </row>
    <row r="28" spans="1:74" ht="11.05" customHeight="1" x14ac:dyDescent="0.2">
      <c r="A28" s="6"/>
      <c r="B28" s="873"/>
      <c r="C28" s="423"/>
      <c r="D28" s="423"/>
      <c r="E28" s="423"/>
      <c r="F28" s="423"/>
      <c r="G28" s="423"/>
      <c r="H28" s="423"/>
      <c r="I28" s="423"/>
      <c r="J28" s="423"/>
      <c r="K28" s="423"/>
      <c r="L28" s="423"/>
      <c r="M28" s="423"/>
      <c r="N28" s="423"/>
      <c r="O28" s="423"/>
      <c r="P28" s="423"/>
      <c r="Q28" s="423"/>
      <c r="R28" s="423"/>
      <c r="S28" s="423"/>
      <c r="T28" s="423"/>
      <c r="U28" s="423"/>
      <c r="V28" s="423"/>
      <c r="W28" s="423"/>
      <c r="X28" s="423"/>
      <c r="Y28" s="423"/>
      <c r="Z28" s="423"/>
      <c r="AA28" s="423"/>
      <c r="AB28" s="423"/>
      <c r="AC28" s="423"/>
      <c r="AD28" s="423"/>
      <c r="AE28" s="423"/>
      <c r="AF28" s="423"/>
      <c r="AG28" s="423"/>
      <c r="AH28" s="423"/>
      <c r="AI28" s="423"/>
      <c r="AJ28" s="423"/>
      <c r="AK28" s="423"/>
      <c r="AL28" s="423"/>
      <c r="AM28" s="423"/>
      <c r="AN28" s="423"/>
      <c r="AO28" s="423"/>
      <c r="AP28" s="423"/>
      <c r="AQ28" s="423"/>
      <c r="AR28" s="423"/>
      <c r="AS28" s="423"/>
      <c r="AT28" s="423"/>
      <c r="AU28" s="423"/>
      <c r="AV28" s="423"/>
      <c r="AW28" s="423"/>
      <c r="AX28" s="423"/>
      <c r="AY28" s="423"/>
      <c r="AZ28" s="423"/>
      <c r="BA28" s="423"/>
      <c r="BB28" s="423"/>
      <c r="BC28" s="423"/>
      <c r="BD28" s="680"/>
      <c r="BE28" s="680"/>
      <c r="BF28" s="680"/>
      <c r="BG28" s="680"/>
      <c r="BH28" s="680"/>
      <c r="BI28" s="680"/>
      <c r="BJ28" s="395"/>
      <c r="BK28" s="395"/>
      <c r="BL28" s="395"/>
      <c r="BM28" s="395"/>
      <c r="BN28" s="395"/>
      <c r="BO28" s="395"/>
      <c r="BP28" s="395"/>
      <c r="BQ28" s="395"/>
      <c r="BR28" s="395"/>
      <c r="BS28" s="395"/>
      <c r="BT28" s="395"/>
      <c r="BU28" s="395"/>
      <c r="BV28" s="395"/>
    </row>
    <row r="29" spans="1:74" ht="11.05" customHeight="1" x14ac:dyDescent="0.2">
      <c r="A29" s="6"/>
      <c r="B29" s="98" t="s">
        <v>92</v>
      </c>
      <c r="C29" s="571"/>
      <c r="D29" s="571"/>
      <c r="E29" s="571"/>
      <c r="F29" s="571"/>
      <c r="G29" s="571"/>
      <c r="H29" s="571"/>
      <c r="I29" s="571"/>
      <c r="J29" s="571"/>
      <c r="K29" s="571"/>
      <c r="L29" s="571"/>
      <c r="M29" s="571"/>
      <c r="N29" s="571"/>
      <c r="O29" s="571"/>
      <c r="P29" s="571"/>
      <c r="Q29" s="571"/>
      <c r="R29" s="571"/>
      <c r="S29" s="571"/>
      <c r="T29" s="571"/>
      <c r="U29" s="571"/>
      <c r="V29" s="571"/>
      <c r="W29" s="571"/>
      <c r="X29" s="571"/>
      <c r="Y29" s="571"/>
      <c r="Z29" s="571"/>
      <c r="AA29" s="571"/>
      <c r="AB29" s="571"/>
      <c r="AC29" s="571"/>
      <c r="AD29" s="571"/>
      <c r="AE29" s="571"/>
      <c r="AF29" s="571"/>
      <c r="AG29" s="571"/>
      <c r="AH29" s="571"/>
      <c r="AI29" s="571"/>
      <c r="AJ29" s="571"/>
      <c r="AK29" s="571"/>
      <c r="AL29" s="571"/>
      <c r="AM29" s="571"/>
      <c r="AN29" s="571"/>
      <c r="AO29" s="571"/>
      <c r="AP29" s="571"/>
      <c r="AQ29" s="571"/>
      <c r="AR29" s="571"/>
      <c r="AS29" s="571"/>
      <c r="AT29" s="571"/>
      <c r="AU29" s="571"/>
      <c r="AV29" s="571"/>
      <c r="AW29" s="571"/>
      <c r="AX29" s="571"/>
      <c r="AY29" s="571"/>
      <c r="AZ29" s="571"/>
      <c r="BA29" s="571"/>
      <c r="BB29" s="571"/>
      <c r="BC29" s="571"/>
      <c r="BD29" s="827"/>
      <c r="BE29" s="827"/>
      <c r="BF29" s="827"/>
      <c r="BG29" s="827"/>
      <c r="BH29" s="827"/>
      <c r="BI29" s="827"/>
      <c r="BJ29" s="574"/>
      <c r="BK29" s="574"/>
      <c r="BL29" s="574"/>
      <c r="BM29" s="574"/>
      <c r="BN29" s="574"/>
      <c r="BO29" s="574"/>
      <c r="BP29" s="574"/>
      <c r="BQ29" s="574"/>
      <c r="BR29" s="574"/>
      <c r="BS29" s="574"/>
      <c r="BT29" s="574"/>
      <c r="BU29" s="574"/>
      <c r="BV29" s="574"/>
    </row>
    <row r="30" spans="1:74" ht="11.05" customHeight="1" x14ac:dyDescent="0.2">
      <c r="A30" s="6" t="s">
        <v>287</v>
      </c>
      <c r="B30" s="575" t="s">
        <v>1177</v>
      </c>
      <c r="C30" s="423">
        <v>15.073799633</v>
      </c>
      <c r="D30" s="423">
        <v>12.443627654</v>
      </c>
      <c r="E30" s="423">
        <v>42.433849719999998</v>
      </c>
      <c r="F30" s="423">
        <v>42.247960358</v>
      </c>
      <c r="G30" s="423">
        <v>105.19647826000001</v>
      </c>
      <c r="H30" s="423">
        <v>246.35853304</v>
      </c>
      <c r="I30" s="423">
        <v>397.52542253000001</v>
      </c>
      <c r="J30" s="423">
        <v>356.43913150999998</v>
      </c>
      <c r="K30" s="423">
        <v>180.56911615999999</v>
      </c>
      <c r="L30" s="423">
        <v>82.093850463999999</v>
      </c>
      <c r="M30" s="423">
        <v>31.718110458999998</v>
      </c>
      <c r="N30" s="423">
        <v>6.8870058472000002</v>
      </c>
      <c r="O30" s="423">
        <v>9.7552369871</v>
      </c>
      <c r="P30" s="423">
        <v>12.057174921</v>
      </c>
      <c r="Q30" s="423">
        <v>28.021786050999999</v>
      </c>
      <c r="R30" s="423">
        <v>36.153455842</v>
      </c>
      <c r="S30" s="423">
        <v>100.4702963</v>
      </c>
      <c r="T30" s="423">
        <v>273.91394320000001</v>
      </c>
      <c r="U30" s="423">
        <v>346.84906525999997</v>
      </c>
      <c r="V30" s="423">
        <v>357.33680164999998</v>
      </c>
      <c r="W30" s="423">
        <v>199.99507007</v>
      </c>
      <c r="X30" s="423">
        <v>84.077635663999999</v>
      </c>
      <c r="Y30" s="423">
        <v>17.997552690999999</v>
      </c>
      <c r="Z30" s="423">
        <v>25.538035780000001</v>
      </c>
      <c r="AA30" s="423">
        <v>8.4242525510000004</v>
      </c>
      <c r="AB30" s="423">
        <v>11.260588297</v>
      </c>
      <c r="AC30" s="423">
        <v>26.890371204000001</v>
      </c>
      <c r="AD30" s="423">
        <v>48.755679065000002</v>
      </c>
      <c r="AE30" s="423">
        <v>147.2827825</v>
      </c>
      <c r="AF30" s="423">
        <v>269.80127011000002</v>
      </c>
      <c r="AG30" s="423">
        <v>393.73474308999999</v>
      </c>
      <c r="AH30" s="423">
        <v>358.79913636999999</v>
      </c>
      <c r="AI30" s="423">
        <v>201.85759207999999</v>
      </c>
      <c r="AJ30" s="423">
        <v>55.078439846000002</v>
      </c>
      <c r="AK30" s="423">
        <v>23.187775995999999</v>
      </c>
      <c r="AL30" s="423">
        <v>10.816905758000001</v>
      </c>
      <c r="AM30" s="423">
        <v>16.650258095000002</v>
      </c>
      <c r="AN30" s="423">
        <v>19.616409848</v>
      </c>
      <c r="AO30" s="423">
        <v>31.205352985000001</v>
      </c>
      <c r="AP30" s="423">
        <v>43.300674221000001</v>
      </c>
      <c r="AQ30" s="423">
        <v>108.57886786</v>
      </c>
      <c r="AR30" s="423">
        <v>209.31158748999999</v>
      </c>
      <c r="AS30" s="423">
        <v>389.60806507000001</v>
      </c>
      <c r="AT30" s="423">
        <v>349.04673902000002</v>
      </c>
      <c r="AU30" s="423">
        <v>202.66673857999999</v>
      </c>
      <c r="AV30" s="423">
        <v>72.801366813000001</v>
      </c>
      <c r="AW30" s="423">
        <v>20.329766467999999</v>
      </c>
      <c r="AX30" s="423">
        <v>10.998205780999999</v>
      </c>
      <c r="AY30" s="423">
        <v>9.3920611932</v>
      </c>
      <c r="AZ30" s="423">
        <v>12.622642032</v>
      </c>
      <c r="BA30" s="423">
        <v>30.996576177000001</v>
      </c>
      <c r="BB30" s="423">
        <v>46.205357179000003</v>
      </c>
      <c r="BC30" s="423">
        <v>156.77584063</v>
      </c>
      <c r="BD30" s="680">
        <v>291.73458699999998</v>
      </c>
      <c r="BE30" s="680">
        <v>389.47902948000001</v>
      </c>
      <c r="BF30" s="680">
        <v>341.64410979000002</v>
      </c>
      <c r="BG30" s="680">
        <v>209.86037368999999</v>
      </c>
      <c r="BH30" s="680">
        <v>96.754554966000001</v>
      </c>
      <c r="BI30" s="680">
        <v>29.738529675999999</v>
      </c>
      <c r="BJ30" s="395">
        <v>10.243434281000001</v>
      </c>
      <c r="BK30" s="395">
        <v>11.244628786</v>
      </c>
      <c r="BL30" s="395">
        <v>12.786147734</v>
      </c>
      <c r="BM30" s="395">
        <v>26.564679267999999</v>
      </c>
      <c r="BN30" s="395">
        <v>44.513347387000003</v>
      </c>
      <c r="BO30" s="395">
        <v>132.82918343</v>
      </c>
      <c r="BP30" s="395">
        <v>268.38980714000002</v>
      </c>
      <c r="BQ30" s="395">
        <v>395.96915471</v>
      </c>
      <c r="BR30" s="395">
        <v>364.81051854999998</v>
      </c>
      <c r="BS30" s="395">
        <v>206.06603045</v>
      </c>
      <c r="BT30" s="395">
        <v>72.240409411000002</v>
      </c>
      <c r="BU30" s="395">
        <v>21.800429742999999</v>
      </c>
      <c r="BV30" s="395">
        <v>11.811875207</v>
      </c>
    </row>
    <row r="31" spans="1:74" ht="11.05" customHeight="1" x14ac:dyDescent="0.2">
      <c r="A31" s="6" t="s">
        <v>26</v>
      </c>
      <c r="B31" s="873" t="s">
        <v>1025</v>
      </c>
      <c r="C31" s="423">
        <v>1E-10</v>
      </c>
      <c r="D31" s="423">
        <v>1E-10</v>
      </c>
      <c r="E31" s="423">
        <v>1E-10</v>
      </c>
      <c r="F31" s="423">
        <v>1E-10</v>
      </c>
      <c r="G31" s="423">
        <v>3.2842205583999999</v>
      </c>
      <c r="H31" s="423">
        <v>99.393406288999998</v>
      </c>
      <c r="I31" s="423">
        <v>292.11823157999999</v>
      </c>
      <c r="J31" s="423">
        <v>215.01117751000001</v>
      </c>
      <c r="K31" s="423">
        <v>34.843615726000003</v>
      </c>
      <c r="L31" s="423">
        <v>1E-10</v>
      </c>
      <c r="M31" s="423">
        <v>1E-10</v>
      </c>
      <c r="N31" s="423">
        <v>1E-10</v>
      </c>
      <c r="O31" s="423">
        <v>1E-10</v>
      </c>
      <c r="P31" s="423">
        <v>1E-10</v>
      </c>
      <c r="Q31" s="423">
        <v>1E-10</v>
      </c>
      <c r="R31" s="423">
        <v>1E-10</v>
      </c>
      <c r="S31" s="423">
        <v>7.8119307396000002</v>
      </c>
      <c r="T31" s="423">
        <v>132.82487513999999</v>
      </c>
      <c r="U31" s="423">
        <v>159.05087520000001</v>
      </c>
      <c r="V31" s="423">
        <v>237.64722791</v>
      </c>
      <c r="W31" s="423">
        <v>59.870949111999998</v>
      </c>
      <c r="X31" s="423">
        <v>6.8833472784999996</v>
      </c>
      <c r="Y31" s="423">
        <v>1E-10</v>
      </c>
      <c r="Z31" s="423">
        <v>1E-10</v>
      </c>
      <c r="AA31" s="423">
        <v>1E-10</v>
      </c>
      <c r="AB31" s="423">
        <v>1E-10</v>
      </c>
      <c r="AC31" s="423">
        <v>1E-10</v>
      </c>
      <c r="AD31" s="423">
        <v>1E-10</v>
      </c>
      <c r="AE31" s="423">
        <v>18.028425965</v>
      </c>
      <c r="AF31" s="423">
        <v>62.871373396000003</v>
      </c>
      <c r="AG31" s="423">
        <v>260.13169259</v>
      </c>
      <c r="AH31" s="423">
        <v>272.99776639999999</v>
      </c>
      <c r="AI31" s="423">
        <v>32.896963501999998</v>
      </c>
      <c r="AJ31" s="423">
        <v>1E-10</v>
      </c>
      <c r="AK31" s="423">
        <v>1E-10</v>
      </c>
      <c r="AL31" s="423">
        <v>1E-10</v>
      </c>
      <c r="AM31" s="423">
        <v>1E-10</v>
      </c>
      <c r="AN31" s="423">
        <v>1E-10</v>
      </c>
      <c r="AO31" s="423">
        <v>1E-10</v>
      </c>
      <c r="AP31" s="423">
        <v>1E-10</v>
      </c>
      <c r="AQ31" s="423">
        <v>3.5175856175</v>
      </c>
      <c r="AR31" s="423">
        <v>47.119431112999997</v>
      </c>
      <c r="AS31" s="423">
        <v>271.89686382999997</v>
      </c>
      <c r="AT31" s="423">
        <v>132.63641577999999</v>
      </c>
      <c r="AU31" s="423">
        <v>57.236092794999998</v>
      </c>
      <c r="AV31" s="423">
        <v>5.4102936546000002</v>
      </c>
      <c r="AW31" s="423">
        <v>1E-10</v>
      </c>
      <c r="AX31" s="423">
        <v>1E-10</v>
      </c>
      <c r="AY31" s="423">
        <v>1E-10</v>
      </c>
      <c r="AZ31" s="423">
        <v>1E-10</v>
      </c>
      <c r="BA31" s="423">
        <v>1E-10</v>
      </c>
      <c r="BB31" s="423">
        <v>1E-10</v>
      </c>
      <c r="BC31" s="423">
        <v>17.781840508999998</v>
      </c>
      <c r="BD31" s="680">
        <v>128.45048715999999</v>
      </c>
      <c r="BE31" s="680">
        <v>282.76099916999999</v>
      </c>
      <c r="BF31" s="680">
        <v>155.46378036999999</v>
      </c>
      <c r="BG31" s="680">
        <v>35.507878828999999</v>
      </c>
      <c r="BH31" s="680">
        <v>1E-10</v>
      </c>
      <c r="BI31" s="680">
        <v>2.0655781416E-2</v>
      </c>
      <c r="BJ31" s="395">
        <v>0</v>
      </c>
      <c r="BK31" s="395">
        <v>0</v>
      </c>
      <c r="BL31" s="395">
        <v>0</v>
      </c>
      <c r="BM31" s="395">
        <v>0</v>
      </c>
      <c r="BN31" s="395">
        <v>0</v>
      </c>
      <c r="BO31" s="395">
        <v>10.592821225</v>
      </c>
      <c r="BP31" s="395">
        <v>88.472622614000002</v>
      </c>
      <c r="BQ31" s="395">
        <v>256.66384859999999</v>
      </c>
      <c r="BR31" s="395">
        <v>208.17602223</v>
      </c>
      <c r="BS31" s="395">
        <v>43.827247814000003</v>
      </c>
      <c r="BT31" s="395">
        <v>0.97593387003999998</v>
      </c>
      <c r="BU31" s="395">
        <v>0</v>
      </c>
      <c r="BV31" s="395">
        <v>0</v>
      </c>
    </row>
    <row r="32" spans="1:74" ht="11.05" customHeight="1" x14ac:dyDescent="0.2">
      <c r="A32" s="6" t="s">
        <v>27</v>
      </c>
      <c r="B32" s="873" t="s">
        <v>1026</v>
      </c>
      <c r="C32" s="423">
        <v>1E-10</v>
      </c>
      <c r="D32" s="423">
        <v>1E-10</v>
      </c>
      <c r="E32" s="423">
        <v>1E-10</v>
      </c>
      <c r="F32" s="423">
        <v>1E-10</v>
      </c>
      <c r="G32" s="423">
        <v>11.459877757999999</v>
      </c>
      <c r="H32" s="423">
        <v>145.96631029</v>
      </c>
      <c r="I32" s="423">
        <v>364.13038297999998</v>
      </c>
      <c r="J32" s="423">
        <v>262.55383318999998</v>
      </c>
      <c r="K32" s="423">
        <v>59.595185983</v>
      </c>
      <c r="L32" s="423">
        <v>4.4041869104</v>
      </c>
      <c r="M32" s="423">
        <v>1E-10</v>
      </c>
      <c r="N32" s="423">
        <v>1E-10</v>
      </c>
      <c r="O32" s="423">
        <v>1E-10</v>
      </c>
      <c r="P32" s="423">
        <v>1E-10</v>
      </c>
      <c r="Q32" s="423">
        <v>1E-10</v>
      </c>
      <c r="R32" s="423">
        <v>1E-10</v>
      </c>
      <c r="S32" s="423">
        <v>17.256992139000001</v>
      </c>
      <c r="T32" s="423">
        <v>165.31717266999999</v>
      </c>
      <c r="U32" s="423">
        <v>250.46243964000001</v>
      </c>
      <c r="V32" s="423">
        <v>286.33742991000003</v>
      </c>
      <c r="W32" s="423">
        <v>94.299285566999998</v>
      </c>
      <c r="X32" s="423">
        <v>23.161464303999999</v>
      </c>
      <c r="Y32" s="423">
        <v>1E-10</v>
      </c>
      <c r="Z32" s="423">
        <v>1E-10</v>
      </c>
      <c r="AA32" s="423">
        <v>1E-10</v>
      </c>
      <c r="AB32" s="423">
        <v>1E-10</v>
      </c>
      <c r="AC32" s="423">
        <v>1E-10</v>
      </c>
      <c r="AD32" s="423">
        <v>1E-10</v>
      </c>
      <c r="AE32" s="423">
        <v>39.920361798000002</v>
      </c>
      <c r="AF32" s="423">
        <v>113.61403223000001</v>
      </c>
      <c r="AG32" s="423">
        <v>310.83197804999998</v>
      </c>
      <c r="AH32" s="423">
        <v>301.78138876000003</v>
      </c>
      <c r="AI32" s="423">
        <v>71.561727863000002</v>
      </c>
      <c r="AJ32" s="423">
        <v>0.66434314588999999</v>
      </c>
      <c r="AK32" s="423">
        <v>1E-10</v>
      </c>
      <c r="AL32" s="423">
        <v>1E-10</v>
      </c>
      <c r="AM32" s="423">
        <v>1E-10</v>
      </c>
      <c r="AN32" s="423">
        <v>1E-10</v>
      </c>
      <c r="AO32" s="423">
        <v>1E-10</v>
      </c>
      <c r="AP32" s="423">
        <v>0.44408784829999998</v>
      </c>
      <c r="AQ32" s="423">
        <v>11.970186154</v>
      </c>
      <c r="AR32" s="423">
        <v>78.146742756999998</v>
      </c>
      <c r="AS32" s="423">
        <v>309.16656436</v>
      </c>
      <c r="AT32" s="423">
        <v>191.14044797</v>
      </c>
      <c r="AU32" s="423">
        <v>82.234303889000003</v>
      </c>
      <c r="AV32" s="423">
        <v>10.248573212</v>
      </c>
      <c r="AW32" s="423">
        <v>1E-10</v>
      </c>
      <c r="AX32" s="423">
        <v>1E-10</v>
      </c>
      <c r="AY32" s="423">
        <v>1E-10</v>
      </c>
      <c r="AZ32" s="423">
        <v>1E-10</v>
      </c>
      <c r="BA32" s="423">
        <v>1E-10</v>
      </c>
      <c r="BB32" s="423">
        <v>1E-10</v>
      </c>
      <c r="BC32" s="423">
        <v>50.608901119000002</v>
      </c>
      <c r="BD32" s="680">
        <v>191.08741524000001</v>
      </c>
      <c r="BE32" s="680">
        <v>331.11425512</v>
      </c>
      <c r="BF32" s="680">
        <v>215.3558074</v>
      </c>
      <c r="BG32" s="680">
        <v>72.384158767000002</v>
      </c>
      <c r="BH32" s="680">
        <v>6.5666861988000003</v>
      </c>
      <c r="BI32" s="680">
        <v>0.28786537428999998</v>
      </c>
      <c r="BJ32" s="395">
        <v>0</v>
      </c>
      <c r="BK32" s="395">
        <v>0</v>
      </c>
      <c r="BL32" s="395">
        <v>0</v>
      </c>
      <c r="BM32" s="395">
        <v>0</v>
      </c>
      <c r="BN32" s="395">
        <v>0</v>
      </c>
      <c r="BO32" s="395">
        <v>33.431260391999999</v>
      </c>
      <c r="BP32" s="395">
        <v>149.36640657000001</v>
      </c>
      <c r="BQ32" s="395">
        <v>315.12203382000001</v>
      </c>
      <c r="BR32" s="395">
        <v>259.49485801999998</v>
      </c>
      <c r="BS32" s="395">
        <v>82.280791360999999</v>
      </c>
      <c r="BT32" s="395">
        <v>5.0843466007</v>
      </c>
      <c r="BU32" s="395">
        <v>0</v>
      </c>
      <c r="BV32" s="395">
        <v>0</v>
      </c>
    </row>
    <row r="33" spans="1:74" ht="11.05" customHeight="1" x14ac:dyDescent="0.2">
      <c r="A33" s="6" t="s">
        <v>28</v>
      </c>
      <c r="B33" s="873" t="s">
        <v>1027</v>
      </c>
      <c r="C33" s="423">
        <v>1E-10</v>
      </c>
      <c r="D33" s="423">
        <v>1E-10</v>
      </c>
      <c r="E33" s="423">
        <v>2.0046249703000001</v>
      </c>
      <c r="F33" s="423">
        <v>1E-10</v>
      </c>
      <c r="G33" s="423">
        <v>31.787271041</v>
      </c>
      <c r="H33" s="423">
        <v>186.87707673</v>
      </c>
      <c r="I33" s="423">
        <v>335.15546739000001</v>
      </c>
      <c r="J33" s="423">
        <v>218.38093081</v>
      </c>
      <c r="K33" s="423">
        <v>54.828576357000003</v>
      </c>
      <c r="L33" s="423">
        <v>1.9855789616999999</v>
      </c>
      <c r="M33" s="423">
        <v>1E-10</v>
      </c>
      <c r="N33" s="423">
        <v>1E-10</v>
      </c>
      <c r="O33" s="423">
        <v>1E-10</v>
      </c>
      <c r="P33" s="423">
        <v>1E-10</v>
      </c>
      <c r="Q33" s="423">
        <v>2.1714983982999998</v>
      </c>
      <c r="R33" s="423">
        <v>0.26907264419999999</v>
      </c>
      <c r="S33" s="423">
        <v>35.172988781000001</v>
      </c>
      <c r="T33" s="423">
        <v>214.93583058999999</v>
      </c>
      <c r="U33" s="423">
        <v>238.11832480000001</v>
      </c>
      <c r="V33" s="423">
        <v>285.40466090000001</v>
      </c>
      <c r="W33" s="423">
        <v>105.46009823</v>
      </c>
      <c r="X33" s="423">
        <v>29.278685687999999</v>
      </c>
      <c r="Y33" s="423">
        <v>1E-10</v>
      </c>
      <c r="Z33" s="423">
        <v>0.41274088270999998</v>
      </c>
      <c r="AA33" s="423">
        <v>1E-10</v>
      </c>
      <c r="AB33" s="423">
        <v>1E-10</v>
      </c>
      <c r="AC33" s="423">
        <v>1.0565727304999999</v>
      </c>
      <c r="AD33" s="423">
        <v>1E-10</v>
      </c>
      <c r="AE33" s="423">
        <v>79.482089271999996</v>
      </c>
      <c r="AF33" s="423">
        <v>177.32672531</v>
      </c>
      <c r="AG33" s="423">
        <v>263.62705848000002</v>
      </c>
      <c r="AH33" s="423">
        <v>218.87470476999999</v>
      </c>
      <c r="AI33" s="423">
        <v>74.240650281000001</v>
      </c>
      <c r="AJ33" s="423">
        <v>1.6140113153</v>
      </c>
      <c r="AK33" s="423">
        <v>1E-10</v>
      </c>
      <c r="AL33" s="423">
        <v>1E-10</v>
      </c>
      <c r="AM33" s="423">
        <v>1E-10</v>
      </c>
      <c r="AN33" s="423">
        <v>1E-10</v>
      </c>
      <c r="AO33" s="423">
        <v>0.14547234262</v>
      </c>
      <c r="AP33" s="423">
        <v>0.67799633702999995</v>
      </c>
      <c r="AQ33" s="423">
        <v>48.420979883999998</v>
      </c>
      <c r="AR33" s="423">
        <v>130.42857835000001</v>
      </c>
      <c r="AS33" s="423">
        <v>245.73938472</v>
      </c>
      <c r="AT33" s="423">
        <v>188.07789102999999</v>
      </c>
      <c r="AU33" s="423">
        <v>89.107354538999999</v>
      </c>
      <c r="AV33" s="423">
        <v>10.423051686000001</v>
      </c>
      <c r="AW33" s="423">
        <v>1E-10</v>
      </c>
      <c r="AX33" s="423">
        <v>1E-10</v>
      </c>
      <c r="AY33" s="423">
        <v>1E-10</v>
      </c>
      <c r="AZ33" s="423">
        <v>1E-10</v>
      </c>
      <c r="BA33" s="423">
        <v>2.6738081748</v>
      </c>
      <c r="BB33" s="423">
        <v>3.1743217414</v>
      </c>
      <c r="BC33" s="423">
        <v>101.75216881999999</v>
      </c>
      <c r="BD33" s="680">
        <v>205.42424894000001</v>
      </c>
      <c r="BE33" s="680">
        <v>233.86185684</v>
      </c>
      <c r="BF33" s="680">
        <v>222.98440353999999</v>
      </c>
      <c r="BG33" s="680">
        <v>113.1395701</v>
      </c>
      <c r="BH33" s="680">
        <v>15.990799337</v>
      </c>
      <c r="BI33" s="680">
        <v>1.2258291646999999</v>
      </c>
      <c r="BJ33" s="395">
        <v>0</v>
      </c>
      <c r="BK33" s="395">
        <v>0</v>
      </c>
      <c r="BL33" s="395">
        <v>0</v>
      </c>
      <c r="BM33" s="395">
        <v>1.1919890411</v>
      </c>
      <c r="BN33" s="395">
        <v>1.3525286487999999</v>
      </c>
      <c r="BO33" s="395">
        <v>64.303792430000001</v>
      </c>
      <c r="BP33" s="395">
        <v>179.16596152</v>
      </c>
      <c r="BQ33" s="395">
        <v>282.43235686000003</v>
      </c>
      <c r="BR33" s="395">
        <v>235.40523286999999</v>
      </c>
      <c r="BS33" s="395">
        <v>80.481016104999995</v>
      </c>
      <c r="BT33" s="395">
        <v>6.9849252174999998</v>
      </c>
      <c r="BU33" s="395">
        <v>0</v>
      </c>
      <c r="BV33" s="395">
        <v>0</v>
      </c>
    </row>
    <row r="34" spans="1:74" ht="11.05" customHeight="1" x14ac:dyDescent="0.2">
      <c r="A34" s="6" t="s">
        <v>29</v>
      </c>
      <c r="B34" s="873" t="s">
        <v>1028</v>
      </c>
      <c r="C34" s="423">
        <v>1E-10</v>
      </c>
      <c r="D34" s="423">
        <v>1E-10</v>
      </c>
      <c r="E34" s="423">
        <v>6.0688440291000001</v>
      </c>
      <c r="F34" s="423">
        <v>1.3845367909999999</v>
      </c>
      <c r="G34" s="423">
        <v>36.901260137000001</v>
      </c>
      <c r="H34" s="423">
        <v>255.44288401</v>
      </c>
      <c r="I34" s="423">
        <v>343.00884882000003</v>
      </c>
      <c r="J34" s="423">
        <v>246.4778622</v>
      </c>
      <c r="K34" s="423">
        <v>71.763462029999999</v>
      </c>
      <c r="L34" s="423">
        <v>2.5225536166000002</v>
      </c>
      <c r="M34" s="423">
        <v>0.28467785872000001</v>
      </c>
      <c r="N34" s="423">
        <v>1E-10</v>
      </c>
      <c r="O34" s="423">
        <v>1E-10</v>
      </c>
      <c r="P34" s="423">
        <v>1E-10</v>
      </c>
      <c r="Q34" s="423">
        <v>8.3599423348999995</v>
      </c>
      <c r="R34" s="423">
        <v>2.9432444324000002</v>
      </c>
      <c r="S34" s="423">
        <v>43.055247418999997</v>
      </c>
      <c r="T34" s="423">
        <v>266.54944588000001</v>
      </c>
      <c r="U34" s="423">
        <v>302.30730017000002</v>
      </c>
      <c r="V34" s="423">
        <v>299.71634339000002</v>
      </c>
      <c r="W34" s="423">
        <v>147.15137869</v>
      </c>
      <c r="X34" s="423">
        <v>21.874602021000001</v>
      </c>
      <c r="Y34" s="423">
        <v>1E-10</v>
      </c>
      <c r="Z34" s="423">
        <v>1.275062787</v>
      </c>
      <c r="AA34" s="423">
        <v>1E-10</v>
      </c>
      <c r="AB34" s="423">
        <v>1E-10</v>
      </c>
      <c r="AC34" s="423">
        <v>2.8068341421</v>
      </c>
      <c r="AD34" s="423">
        <v>2.2090580184999999</v>
      </c>
      <c r="AE34" s="423">
        <v>71.506669044000006</v>
      </c>
      <c r="AF34" s="423">
        <v>232.17923278999999</v>
      </c>
      <c r="AG34" s="423">
        <v>337.82031505999998</v>
      </c>
      <c r="AH34" s="423">
        <v>275.59816366000001</v>
      </c>
      <c r="AI34" s="423">
        <v>120.91895786000001</v>
      </c>
      <c r="AJ34" s="423">
        <v>7.4267821294000003</v>
      </c>
      <c r="AK34" s="423">
        <v>1E-10</v>
      </c>
      <c r="AL34" s="423">
        <v>1E-10</v>
      </c>
      <c r="AM34" s="423">
        <v>1E-10</v>
      </c>
      <c r="AN34" s="423">
        <v>1E-10</v>
      </c>
      <c r="AO34" s="423">
        <v>0.98939067210999998</v>
      </c>
      <c r="AP34" s="423">
        <v>4.8887972543</v>
      </c>
      <c r="AQ34" s="423">
        <v>88.683699879000002</v>
      </c>
      <c r="AR34" s="423">
        <v>225.41299942000001</v>
      </c>
      <c r="AS34" s="423">
        <v>282.01330094999997</v>
      </c>
      <c r="AT34" s="423">
        <v>280.13946873999998</v>
      </c>
      <c r="AU34" s="423">
        <v>146.56777867</v>
      </c>
      <c r="AV34" s="423">
        <v>13.779608262</v>
      </c>
      <c r="AW34" s="423">
        <v>1E-10</v>
      </c>
      <c r="AX34" s="423">
        <v>1E-10</v>
      </c>
      <c r="AY34" s="423">
        <v>1E-10</v>
      </c>
      <c r="AZ34" s="423">
        <v>4.1237481102000002</v>
      </c>
      <c r="BA34" s="423">
        <v>7.0430317656000003</v>
      </c>
      <c r="BB34" s="423">
        <v>9.9458143947999993</v>
      </c>
      <c r="BC34" s="423">
        <v>86.707074313999996</v>
      </c>
      <c r="BD34" s="680">
        <v>233.70265774999999</v>
      </c>
      <c r="BE34" s="680">
        <v>277.96540786000003</v>
      </c>
      <c r="BF34" s="680">
        <v>250.46740487</v>
      </c>
      <c r="BG34" s="680">
        <v>143.30350766000001</v>
      </c>
      <c r="BH34" s="680">
        <v>32.157897077000001</v>
      </c>
      <c r="BI34" s="680">
        <v>1.1271656322000001</v>
      </c>
      <c r="BJ34" s="395">
        <v>0</v>
      </c>
      <c r="BK34" s="395">
        <v>0</v>
      </c>
      <c r="BL34" s="395">
        <v>0.14785035599999999</v>
      </c>
      <c r="BM34" s="395">
        <v>4.5397523463000002</v>
      </c>
      <c r="BN34" s="395">
        <v>6.4326304094999998</v>
      </c>
      <c r="BO34" s="395">
        <v>71.863137659000003</v>
      </c>
      <c r="BP34" s="395">
        <v>219.01382559999999</v>
      </c>
      <c r="BQ34" s="395">
        <v>341.32539580999997</v>
      </c>
      <c r="BR34" s="395">
        <v>283.08283512000003</v>
      </c>
      <c r="BS34" s="395">
        <v>108.69502279</v>
      </c>
      <c r="BT34" s="395">
        <v>10.428418785</v>
      </c>
      <c r="BU34" s="395">
        <v>0.31494020284000002</v>
      </c>
      <c r="BV34" s="395">
        <v>0</v>
      </c>
    </row>
    <row r="35" spans="1:74" ht="11.05" customHeight="1" x14ac:dyDescent="0.2">
      <c r="A35" s="6" t="s">
        <v>192</v>
      </c>
      <c r="B35" s="873" t="s">
        <v>1087</v>
      </c>
      <c r="C35" s="423">
        <v>46.713326844000001</v>
      </c>
      <c r="D35" s="423">
        <v>46.150080074000002</v>
      </c>
      <c r="E35" s="423">
        <v>101.50743901</v>
      </c>
      <c r="F35" s="423">
        <v>108.46378094000001</v>
      </c>
      <c r="G35" s="423">
        <v>166.15035191000001</v>
      </c>
      <c r="H35" s="423">
        <v>341.54113558</v>
      </c>
      <c r="I35" s="423">
        <v>501.51731991000003</v>
      </c>
      <c r="J35" s="423">
        <v>453.67450122999998</v>
      </c>
      <c r="K35" s="423">
        <v>271.98535642000002</v>
      </c>
      <c r="L35" s="423">
        <v>183.27734329</v>
      </c>
      <c r="M35" s="423">
        <v>93.235109883000007</v>
      </c>
      <c r="N35" s="423">
        <v>20.832783267</v>
      </c>
      <c r="O35" s="423">
        <v>30.034697810000001</v>
      </c>
      <c r="P35" s="423">
        <v>50.359295844999998</v>
      </c>
      <c r="Q35" s="423">
        <v>73.401950894999999</v>
      </c>
      <c r="R35" s="423">
        <v>80.608838272</v>
      </c>
      <c r="S35" s="423">
        <v>187.50959323000001</v>
      </c>
      <c r="T35" s="423">
        <v>346.79250115999997</v>
      </c>
      <c r="U35" s="423">
        <v>437.11362365999997</v>
      </c>
      <c r="V35" s="423">
        <v>455.53729592000002</v>
      </c>
      <c r="W35" s="423">
        <v>280.18542632999998</v>
      </c>
      <c r="X35" s="423">
        <v>177.72518115</v>
      </c>
      <c r="Y35" s="423">
        <v>40.559668567000003</v>
      </c>
      <c r="Z35" s="423">
        <v>65.981327324999995</v>
      </c>
      <c r="AA35" s="423">
        <v>27.848412828000001</v>
      </c>
      <c r="AB35" s="423">
        <v>45.122410412999997</v>
      </c>
      <c r="AC35" s="423">
        <v>83.651346677000006</v>
      </c>
      <c r="AD35" s="423">
        <v>97.547399245999998</v>
      </c>
      <c r="AE35" s="423">
        <v>240.43884955999999</v>
      </c>
      <c r="AF35" s="423">
        <v>375.57679137999997</v>
      </c>
      <c r="AG35" s="423">
        <v>482.08568690999999</v>
      </c>
      <c r="AH35" s="423">
        <v>440.13540649999999</v>
      </c>
      <c r="AI35" s="423">
        <v>277.96196564000002</v>
      </c>
      <c r="AJ35" s="423">
        <v>106.46338517</v>
      </c>
      <c r="AK35" s="423">
        <v>88.138434344000004</v>
      </c>
      <c r="AL35" s="423">
        <v>37.367008007999999</v>
      </c>
      <c r="AM35" s="423">
        <v>48.975104010999999</v>
      </c>
      <c r="AN35" s="423">
        <v>68.865065952999998</v>
      </c>
      <c r="AO35" s="423">
        <v>82.044491132999994</v>
      </c>
      <c r="AP35" s="423">
        <v>116.35819875</v>
      </c>
      <c r="AQ35" s="423">
        <v>173.70550455</v>
      </c>
      <c r="AR35" s="423">
        <v>292.25008981000002</v>
      </c>
      <c r="AS35" s="423">
        <v>486.76068282</v>
      </c>
      <c r="AT35" s="423">
        <v>460.49712704000001</v>
      </c>
      <c r="AU35" s="423">
        <v>289.16250668999999</v>
      </c>
      <c r="AV35" s="423">
        <v>137.40520819</v>
      </c>
      <c r="AW35" s="423">
        <v>64.725951813999998</v>
      </c>
      <c r="AX35" s="423">
        <v>37.333598752</v>
      </c>
      <c r="AY35" s="423">
        <v>35.503875987000001</v>
      </c>
      <c r="AZ35" s="423">
        <v>28.882068949000001</v>
      </c>
      <c r="BA35" s="423">
        <v>81.354650981000006</v>
      </c>
      <c r="BB35" s="423">
        <v>88.348729044999999</v>
      </c>
      <c r="BC35" s="423">
        <v>269.46463685999998</v>
      </c>
      <c r="BD35" s="680">
        <v>397.34362521000003</v>
      </c>
      <c r="BE35" s="680">
        <v>500.21858315999998</v>
      </c>
      <c r="BF35" s="680">
        <v>435.50675053999998</v>
      </c>
      <c r="BG35" s="680">
        <v>307.05803316999999</v>
      </c>
      <c r="BH35" s="680">
        <v>148.28585311000001</v>
      </c>
      <c r="BI35" s="680">
        <v>76.173676220000004</v>
      </c>
      <c r="BJ35" s="395">
        <v>34.443845850000002</v>
      </c>
      <c r="BK35" s="395">
        <v>35.819625551999998</v>
      </c>
      <c r="BL35" s="395">
        <v>39.963068675999999</v>
      </c>
      <c r="BM35" s="395">
        <v>63.569694409999997</v>
      </c>
      <c r="BN35" s="395">
        <v>96.614797960999994</v>
      </c>
      <c r="BO35" s="395">
        <v>229.22100502000001</v>
      </c>
      <c r="BP35" s="395">
        <v>388.71806963</v>
      </c>
      <c r="BQ35" s="395">
        <v>501.37075076000002</v>
      </c>
      <c r="BR35" s="395">
        <v>469.45239486000003</v>
      </c>
      <c r="BS35" s="395">
        <v>317.24114890999999</v>
      </c>
      <c r="BT35" s="395">
        <v>152.76323031000001</v>
      </c>
      <c r="BU35" s="395">
        <v>63.664662876000001</v>
      </c>
      <c r="BV35" s="395">
        <v>43.005269663999997</v>
      </c>
    </row>
    <row r="36" spans="1:74" ht="11.05" customHeight="1" x14ac:dyDescent="0.2">
      <c r="A36" s="6" t="s">
        <v>30</v>
      </c>
      <c r="B36" s="873" t="s">
        <v>1030</v>
      </c>
      <c r="C36" s="423">
        <v>12.88050823</v>
      </c>
      <c r="D36" s="423">
        <v>4.3146235252</v>
      </c>
      <c r="E36" s="423">
        <v>55.613365084000002</v>
      </c>
      <c r="F36" s="423">
        <v>20.177945738999998</v>
      </c>
      <c r="G36" s="423">
        <v>105.72537079</v>
      </c>
      <c r="H36" s="423">
        <v>296.22371628000002</v>
      </c>
      <c r="I36" s="423">
        <v>462.72436605000001</v>
      </c>
      <c r="J36" s="423">
        <v>388.61947356000002</v>
      </c>
      <c r="K36" s="423">
        <v>209.44674477999999</v>
      </c>
      <c r="L36" s="423">
        <v>66.258295652000001</v>
      </c>
      <c r="M36" s="423">
        <v>12.57546284</v>
      </c>
      <c r="N36" s="423">
        <v>0.97411549873000003</v>
      </c>
      <c r="O36" s="423">
        <v>5.4958552280999999</v>
      </c>
      <c r="P36" s="423">
        <v>1.0814056414</v>
      </c>
      <c r="Q36" s="423">
        <v>33.598345137999999</v>
      </c>
      <c r="R36" s="423">
        <v>17.272858496000001</v>
      </c>
      <c r="S36" s="423">
        <v>108.09478457</v>
      </c>
      <c r="T36" s="423">
        <v>306.45899563</v>
      </c>
      <c r="U36" s="423">
        <v>396.66778170999999</v>
      </c>
      <c r="V36" s="423">
        <v>410.43080805</v>
      </c>
      <c r="W36" s="423">
        <v>206.85011613</v>
      </c>
      <c r="X36" s="423">
        <v>97.806231449999999</v>
      </c>
      <c r="Y36" s="423">
        <v>1.9422550668</v>
      </c>
      <c r="Z36" s="423">
        <v>25.191362836</v>
      </c>
      <c r="AA36" s="423">
        <v>2.760386783</v>
      </c>
      <c r="AB36" s="423">
        <v>3.0186368633999998</v>
      </c>
      <c r="AC36" s="423">
        <v>22.312872287000001</v>
      </c>
      <c r="AD36" s="423">
        <v>24.676165438999998</v>
      </c>
      <c r="AE36" s="423">
        <v>205.96849429</v>
      </c>
      <c r="AF36" s="423">
        <v>367.08450476000002</v>
      </c>
      <c r="AG36" s="423">
        <v>480.07191441999998</v>
      </c>
      <c r="AH36" s="423">
        <v>384.79418382</v>
      </c>
      <c r="AI36" s="423">
        <v>200.16304446999999</v>
      </c>
      <c r="AJ36" s="423">
        <v>29.18343119</v>
      </c>
      <c r="AK36" s="423">
        <v>4.6469976894</v>
      </c>
      <c r="AL36" s="423">
        <v>3.0509032016000002</v>
      </c>
      <c r="AM36" s="423">
        <v>18.976747542999998</v>
      </c>
      <c r="AN36" s="423">
        <v>16.702253117000001</v>
      </c>
      <c r="AO36" s="423">
        <v>26.728885061</v>
      </c>
      <c r="AP36" s="423">
        <v>29.527677485000002</v>
      </c>
      <c r="AQ36" s="423">
        <v>141.30912588000001</v>
      </c>
      <c r="AR36" s="423">
        <v>270.25619382000002</v>
      </c>
      <c r="AS36" s="423">
        <v>429.66613221</v>
      </c>
      <c r="AT36" s="423">
        <v>417.70976743</v>
      </c>
      <c r="AU36" s="423">
        <v>247.05835696</v>
      </c>
      <c r="AV36" s="423">
        <v>64.606462816000004</v>
      </c>
      <c r="AW36" s="423">
        <v>4.2684154184</v>
      </c>
      <c r="AX36" s="423">
        <v>2.6352587613999998</v>
      </c>
      <c r="AY36" s="423">
        <v>2.1885799773999999</v>
      </c>
      <c r="AZ36" s="423">
        <v>9.9127729208000002</v>
      </c>
      <c r="BA36" s="423">
        <v>27.567204802999999</v>
      </c>
      <c r="BB36" s="423">
        <v>46.514302592999996</v>
      </c>
      <c r="BC36" s="423">
        <v>218.83382189</v>
      </c>
      <c r="BD36" s="680">
        <v>356.53030654000003</v>
      </c>
      <c r="BE36" s="680">
        <v>444.65621263000003</v>
      </c>
      <c r="BF36" s="680">
        <v>412.03328281</v>
      </c>
      <c r="BG36" s="680">
        <v>251.00732841999999</v>
      </c>
      <c r="BH36" s="680">
        <v>80.104697322999996</v>
      </c>
      <c r="BI36" s="680">
        <v>30.422056129000001</v>
      </c>
      <c r="BJ36" s="395">
        <v>2.2059613069999999</v>
      </c>
      <c r="BK36" s="395">
        <v>6.2555038025999998</v>
      </c>
      <c r="BL36" s="395">
        <v>4.8796268958000004</v>
      </c>
      <c r="BM36" s="395">
        <v>22.650814090000001</v>
      </c>
      <c r="BN36" s="395">
        <v>36.077945780999997</v>
      </c>
      <c r="BO36" s="395">
        <v>167.43903064</v>
      </c>
      <c r="BP36" s="395">
        <v>341.27709855000001</v>
      </c>
      <c r="BQ36" s="395">
        <v>455.82567868000001</v>
      </c>
      <c r="BR36" s="395">
        <v>425.38349732</v>
      </c>
      <c r="BS36" s="395">
        <v>245.8129749</v>
      </c>
      <c r="BT36" s="395">
        <v>58.982617603999998</v>
      </c>
      <c r="BU36" s="395">
        <v>5.4757240127999998</v>
      </c>
      <c r="BV36" s="395">
        <v>3.2192467721</v>
      </c>
    </row>
    <row r="37" spans="1:74" ht="11.05" customHeight="1" x14ac:dyDescent="0.2">
      <c r="A37" s="6" t="s">
        <v>31</v>
      </c>
      <c r="B37" s="873" t="s">
        <v>1031</v>
      </c>
      <c r="C37" s="423">
        <v>28.802197832000001</v>
      </c>
      <c r="D37" s="423">
        <v>12.863125026000001</v>
      </c>
      <c r="E37" s="423">
        <v>132.45833414000001</v>
      </c>
      <c r="F37" s="423">
        <v>105.18257662000001</v>
      </c>
      <c r="G37" s="423">
        <v>279.28056473999999</v>
      </c>
      <c r="H37" s="423">
        <v>456.68831043</v>
      </c>
      <c r="I37" s="423">
        <v>602.75667385999998</v>
      </c>
      <c r="J37" s="423">
        <v>578.70311833000005</v>
      </c>
      <c r="K37" s="423">
        <v>326.63797242999999</v>
      </c>
      <c r="L37" s="423">
        <v>133.14293165000001</v>
      </c>
      <c r="M37" s="423">
        <v>70.157764309000001</v>
      </c>
      <c r="N37" s="423">
        <v>8.1820217555999992</v>
      </c>
      <c r="O37" s="423">
        <v>15.117666084</v>
      </c>
      <c r="P37" s="423">
        <v>4.3732049696999997</v>
      </c>
      <c r="Q37" s="423">
        <v>70.360008174000001</v>
      </c>
      <c r="R37" s="423">
        <v>84.030754142999996</v>
      </c>
      <c r="S37" s="423">
        <v>228.92530171000001</v>
      </c>
      <c r="T37" s="423">
        <v>456.62774067999999</v>
      </c>
      <c r="U37" s="423">
        <v>514.10370264000005</v>
      </c>
      <c r="V37" s="423">
        <v>554.52507400000002</v>
      </c>
      <c r="W37" s="423">
        <v>401.40508002000001</v>
      </c>
      <c r="X37" s="423">
        <v>208.64055683999999</v>
      </c>
      <c r="Y37" s="423">
        <v>31.490398754000001</v>
      </c>
      <c r="Z37" s="423">
        <v>74.580402754999994</v>
      </c>
      <c r="AA37" s="423">
        <v>9.0775236915999997</v>
      </c>
      <c r="AB37" s="423">
        <v>5.1468060131</v>
      </c>
      <c r="AC37" s="423">
        <v>40.987747761999998</v>
      </c>
      <c r="AD37" s="423">
        <v>157.55915277</v>
      </c>
      <c r="AE37" s="423">
        <v>386.39493750000003</v>
      </c>
      <c r="AF37" s="423">
        <v>554.26132987000005</v>
      </c>
      <c r="AG37" s="423">
        <v>681.53899193999996</v>
      </c>
      <c r="AH37" s="423">
        <v>582.85485279</v>
      </c>
      <c r="AI37" s="423">
        <v>404.38423161999998</v>
      </c>
      <c r="AJ37" s="423">
        <v>130.77122542999999</v>
      </c>
      <c r="AK37" s="423">
        <v>25.581866864999999</v>
      </c>
      <c r="AL37" s="423">
        <v>13.227471019999999</v>
      </c>
      <c r="AM37" s="423">
        <v>34.542938354999997</v>
      </c>
      <c r="AN37" s="423">
        <v>26.352620052999999</v>
      </c>
      <c r="AO37" s="423">
        <v>87.778789395999993</v>
      </c>
      <c r="AP37" s="423">
        <v>91.675558652999996</v>
      </c>
      <c r="AQ37" s="423">
        <v>289.08705071000003</v>
      </c>
      <c r="AR37" s="423">
        <v>513.49180210999998</v>
      </c>
      <c r="AS37" s="423">
        <v>645.10811572</v>
      </c>
      <c r="AT37" s="423">
        <v>708.19420878000005</v>
      </c>
      <c r="AU37" s="423">
        <v>508.04626435</v>
      </c>
      <c r="AV37" s="423">
        <v>169.92656301</v>
      </c>
      <c r="AW37" s="423">
        <v>27.398296363</v>
      </c>
      <c r="AX37" s="423">
        <v>15.553282131</v>
      </c>
      <c r="AY37" s="423">
        <v>7.5141807828999996</v>
      </c>
      <c r="AZ37" s="423">
        <v>37.073988386000003</v>
      </c>
      <c r="BA37" s="423">
        <v>80.197256379999999</v>
      </c>
      <c r="BB37" s="423">
        <v>151.45365595000001</v>
      </c>
      <c r="BC37" s="423">
        <v>369.87067566000002</v>
      </c>
      <c r="BD37" s="680">
        <v>525.58451987000001</v>
      </c>
      <c r="BE37" s="680">
        <v>552.57538696999995</v>
      </c>
      <c r="BF37" s="680">
        <v>629.55361430000005</v>
      </c>
      <c r="BG37" s="680">
        <v>399.89268282</v>
      </c>
      <c r="BH37" s="680">
        <v>264.96891765999999</v>
      </c>
      <c r="BI37" s="680">
        <v>81.407735564999996</v>
      </c>
      <c r="BJ37" s="395">
        <v>12.723151054000001</v>
      </c>
      <c r="BK37" s="395">
        <v>16.846609339</v>
      </c>
      <c r="BL37" s="395">
        <v>21.758824598</v>
      </c>
      <c r="BM37" s="395">
        <v>66.766542756000007</v>
      </c>
      <c r="BN37" s="395">
        <v>119.37072775</v>
      </c>
      <c r="BO37" s="395">
        <v>308.51991401999999</v>
      </c>
      <c r="BP37" s="395">
        <v>507.62495467000002</v>
      </c>
      <c r="BQ37" s="395">
        <v>621.05254980999996</v>
      </c>
      <c r="BR37" s="395">
        <v>617.27982830999997</v>
      </c>
      <c r="BS37" s="395">
        <v>409.21331477000001</v>
      </c>
      <c r="BT37" s="395">
        <v>162.15959029000001</v>
      </c>
      <c r="BU37" s="395">
        <v>40.547005632000001</v>
      </c>
      <c r="BV37" s="395">
        <v>10.688784120999999</v>
      </c>
    </row>
    <row r="38" spans="1:74" ht="11.05" customHeight="1" x14ac:dyDescent="0.2">
      <c r="A38" s="6" t="s">
        <v>33</v>
      </c>
      <c r="B38" s="873" t="s">
        <v>1032</v>
      </c>
      <c r="C38" s="423">
        <v>1E-10</v>
      </c>
      <c r="D38" s="423">
        <v>2.0101646606000001</v>
      </c>
      <c r="E38" s="423">
        <v>8.1377917718999999</v>
      </c>
      <c r="F38" s="423">
        <v>43.348981381999998</v>
      </c>
      <c r="G38" s="423">
        <v>160.42028253000001</v>
      </c>
      <c r="H38" s="423">
        <v>264.39571239000003</v>
      </c>
      <c r="I38" s="423">
        <v>415.64899023999999</v>
      </c>
      <c r="J38" s="423">
        <v>442.19752570000003</v>
      </c>
      <c r="K38" s="423">
        <v>229.18927425000001</v>
      </c>
      <c r="L38" s="423">
        <v>102.5019132</v>
      </c>
      <c r="M38" s="423">
        <v>14.841064166000001</v>
      </c>
      <c r="N38" s="423">
        <v>1E-10</v>
      </c>
      <c r="O38" s="423">
        <v>4.3649690360999999E-2</v>
      </c>
      <c r="P38" s="423">
        <v>2.8759380471</v>
      </c>
      <c r="Q38" s="423">
        <v>7.0745135744000001</v>
      </c>
      <c r="R38" s="423">
        <v>59.437291158999997</v>
      </c>
      <c r="S38" s="423">
        <v>125.55408751</v>
      </c>
      <c r="T38" s="423">
        <v>347.57460990999999</v>
      </c>
      <c r="U38" s="423">
        <v>417.51181181999999</v>
      </c>
      <c r="V38" s="423">
        <v>331.01894554</v>
      </c>
      <c r="W38" s="423">
        <v>222.35751611000001</v>
      </c>
      <c r="X38" s="423">
        <v>45.122527382999998</v>
      </c>
      <c r="Y38" s="423">
        <v>24.310145718000001</v>
      </c>
      <c r="Z38" s="423">
        <v>1E-10</v>
      </c>
      <c r="AA38" s="423">
        <v>1E-10</v>
      </c>
      <c r="AB38" s="423">
        <v>1.7302242156000001</v>
      </c>
      <c r="AC38" s="423">
        <v>13.405456806</v>
      </c>
      <c r="AD38" s="423">
        <v>52.212572932999997</v>
      </c>
      <c r="AE38" s="423">
        <v>126.86982739</v>
      </c>
      <c r="AF38" s="423">
        <v>290.23855028999998</v>
      </c>
      <c r="AG38" s="423">
        <v>430.85933949000002</v>
      </c>
      <c r="AH38" s="423">
        <v>357.93539958999997</v>
      </c>
      <c r="AI38" s="423">
        <v>244.59743048000001</v>
      </c>
      <c r="AJ38" s="423">
        <v>66.656416015999994</v>
      </c>
      <c r="AK38" s="423">
        <v>1.4441759097</v>
      </c>
      <c r="AL38" s="423">
        <v>1E-10</v>
      </c>
      <c r="AM38" s="423">
        <v>1E-10</v>
      </c>
      <c r="AN38" s="423">
        <v>1E-10</v>
      </c>
      <c r="AO38" s="423">
        <v>3.4671490263</v>
      </c>
      <c r="AP38" s="423">
        <v>40.397815489000003</v>
      </c>
      <c r="AQ38" s="423">
        <v>116.95960563</v>
      </c>
      <c r="AR38" s="423">
        <v>193.28161936000001</v>
      </c>
      <c r="AS38" s="423">
        <v>461.28508832</v>
      </c>
      <c r="AT38" s="423">
        <v>361.71713700999999</v>
      </c>
      <c r="AU38" s="423">
        <v>202.49281654999999</v>
      </c>
      <c r="AV38" s="423">
        <v>85.771702403000006</v>
      </c>
      <c r="AW38" s="423">
        <v>13.052788692</v>
      </c>
      <c r="AX38" s="423">
        <v>1E-10</v>
      </c>
      <c r="AY38" s="423">
        <v>1E-10</v>
      </c>
      <c r="AZ38" s="423">
        <v>2.3138144504999998</v>
      </c>
      <c r="BA38" s="423">
        <v>6.6522457035000002</v>
      </c>
      <c r="BB38" s="423">
        <v>35.122059272000001</v>
      </c>
      <c r="BC38" s="423">
        <v>115.18160707</v>
      </c>
      <c r="BD38" s="680">
        <v>337.92041589000002</v>
      </c>
      <c r="BE38" s="680">
        <v>444.88568118000001</v>
      </c>
      <c r="BF38" s="680">
        <v>380.95668043000001</v>
      </c>
      <c r="BG38" s="680">
        <v>252.86003020999999</v>
      </c>
      <c r="BH38" s="680">
        <v>123.20020590999999</v>
      </c>
      <c r="BI38" s="680">
        <v>0.94523144256000002</v>
      </c>
      <c r="BJ38" s="395">
        <v>0.44834086762999997</v>
      </c>
      <c r="BK38" s="395">
        <v>1.0577685720000001</v>
      </c>
      <c r="BL38" s="395">
        <v>3.7899507573000002</v>
      </c>
      <c r="BM38" s="395">
        <v>15.519846002</v>
      </c>
      <c r="BN38" s="395">
        <v>43.566199750000003</v>
      </c>
      <c r="BO38" s="395">
        <v>125.38297565000001</v>
      </c>
      <c r="BP38" s="395">
        <v>281.51286476000001</v>
      </c>
      <c r="BQ38" s="395">
        <v>423.18336864000003</v>
      </c>
      <c r="BR38" s="395">
        <v>374.06777584000002</v>
      </c>
      <c r="BS38" s="395">
        <v>217.16612566000001</v>
      </c>
      <c r="BT38" s="395">
        <v>72.718837214999994</v>
      </c>
      <c r="BU38" s="395">
        <v>10.233471799</v>
      </c>
      <c r="BV38" s="395">
        <v>0</v>
      </c>
    </row>
    <row r="39" spans="1:74" ht="11.05" customHeight="1" x14ac:dyDescent="0.2">
      <c r="A39" s="6" t="s">
        <v>34</v>
      </c>
      <c r="B39" s="873" t="s">
        <v>1035</v>
      </c>
      <c r="C39" s="423">
        <v>9.0614102195000008</v>
      </c>
      <c r="D39" s="423">
        <v>7.7555472515000003</v>
      </c>
      <c r="E39" s="423">
        <v>8.2381872930999993</v>
      </c>
      <c r="F39" s="423">
        <v>19.205926691999998</v>
      </c>
      <c r="G39" s="423">
        <v>66.423736746000003</v>
      </c>
      <c r="H39" s="423">
        <v>111.36818796</v>
      </c>
      <c r="I39" s="423">
        <v>213.35876701999999</v>
      </c>
      <c r="J39" s="423">
        <v>294.75339263000001</v>
      </c>
      <c r="K39" s="423">
        <v>213.90951122999999</v>
      </c>
      <c r="L39" s="423">
        <v>101.11675849</v>
      </c>
      <c r="M39" s="423">
        <v>15.506493401</v>
      </c>
      <c r="N39" s="423">
        <v>10.211318591</v>
      </c>
      <c r="O39" s="423">
        <v>9.5681215881000004</v>
      </c>
      <c r="P39" s="423">
        <v>7.0773123844999999</v>
      </c>
      <c r="Q39" s="423">
        <v>7.5676664906999997</v>
      </c>
      <c r="R39" s="423">
        <v>23.582507885999998</v>
      </c>
      <c r="S39" s="423">
        <v>50.809262322000002</v>
      </c>
      <c r="T39" s="423">
        <v>175.47207940999999</v>
      </c>
      <c r="U39" s="423">
        <v>296.22533378000003</v>
      </c>
      <c r="V39" s="423">
        <v>251.56257285000001</v>
      </c>
      <c r="W39" s="423">
        <v>158.25034743000001</v>
      </c>
      <c r="X39" s="423">
        <v>26.897796461999999</v>
      </c>
      <c r="Y39" s="423">
        <v>24.533444730999999</v>
      </c>
      <c r="Z39" s="423">
        <v>8.2072829532</v>
      </c>
      <c r="AA39" s="423">
        <v>9.4309645987999993</v>
      </c>
      <c r="AB39" s="423">
        <v>7.4716034905999997</v>
      </c>
      <c r="AC39" s="423">
        <v>13.736538848</v>
      </c>
      <c r="AD39" s="423">
        <v>23.424620652000002</v>
      </c>
      <c r="AE39" s="423">
        <v>42.321188925999998</v>
      </c>
      <c r="AF39" s="423">
        <v>145.92695852</v>
      </c>
      <c r="AG39" s="423">
        <v>247.24464121</v>
      </c>
      <c r="AH39" s="423">
        <v>297.26175246000003</v>
      </c>
      <c r="AI39" s="423">
        <v>222.32539029</v>
      </c>
      <c r="AJ39" s="423">
        <v>59.252405244000002</v>
      </c>
      <c r="AK39" s="423">
        <v>10.637235256</v>
      </c>
      <c r="AL39" s="423">
        <v>8.6922785905000008</v>
      </c>
      <c r="AM39" s="423">
        <v>7.7741172674000003</v>
      </c>
      <c r="AN39" s="423">
        <v>8.2593545899999992</v>
      </c>
      <c r="AO39" s="423">
        <v>9.6892192885000004</v>
      </c>
      <c r="AP39" s="423">
        <v>17.367547558999998</v>
      </c>
      <c r="AQ39" s="423">
        <v>33.017269945000002</v>
      </c>
      <c r="AR39" s="423">
        <v>59.076573216</v>
      </c>
      <c r="AS39" s="423">
        <v>280.42847182000003</v>
      </c>
      <c r="AT39" s="423">
        <v>244.96043964</v>
      </c>
      <c r="AU39" s="423">
        <v>91.351917556999993</v>
      </c>
      <c r="AV39" s="423">
        <v>56.705940917</v>
      </c>
      <c r="AW39" s="423">
        <v>15.047302091000001</v>
      </c>
      <c r="AX39" s="423">
        <v>7.8426359794999998</v>
      </c>
      <c r="AY39" s="423">
        <v>6.6280227052000003</v>
      </c>
      <c r="AZ39" s="423">
        <v>6.2220139994999997</v>
      </c>
      <c r="BA39" s="423">
        <v>7.5932686796000004</v>
      </c>
      <c r="BB39" s="423">
        <v>14.907591802000001</v>
      </c>
      <c r="BC39" s="423">
        <v>37.0873499</v>
      </c>
      <c r="BD39" s="680">
        <v>145.82717466</v>
      </c>
      <c r="BE39" s="680">
        <v>326.73824615000001</v>
      </c>
      <c r="BF39" s="680">
        <v>237.0783994</v>
      </c>
      <c r="BG39" s="680">
        <v>164.57260925</v>
      </c>
      <c r="BH39" s="680">
        <v>83.717864993000006</v>
      </c>
      <c r="BI39" s="680">
        <v>9.8921858028000003</v>
      </c>
      <c r="BJ39" s="395">
        <v>8.7134561003000002</v>
      </c>
      <c r="BK39" s="395">
        <v>8.0959131930999995</v>
      </c>
      <c r="BL39" s="395">
        <v>7.5735940016000001</v>
      </c>
      <c r="BM39" s="395">
        <v>12.406352255</v>
      </c>
      <c r="BN39" s="395">
        <v>20.708146677999999</v>
      </c>
      <c r="BO39" s="395">
        <v>53.196210201</v>
      </c>
      <c r="BP39" s="395">
        <v>126.45629494000001</v>
      </c>
      <c r="BQ39" s="395">
        <v>264.89733340999999</v>
      </c>
      <c r="BR39" s="395">
        <v>270.12804688</v>
      </c>
      <c r="BS39" s="395">
        <v>168.85875333000001</v>
      </c>
      <c r="BT39" s="395">
        <v>54.037042513000003</v>
      </c>
      <c r="BU39" s="395">
        <v>14.715376775999999</v>
      </c>
      <c r="BV39" s="395">
        <v>8.6744657278999995</v>
      </c>
    </row>
    <row r="40" spans="1:74" ht="11.05" customHeight="1" x14ac:dyDescent="0.2">
      <c r="A40" s="6"/>
      <c r="B40" s="873"/>
      <c r="C40" s="423"/>
      <c r="D40" s="423"/>
      <c r="E40" s="423"/>
      <c r="F40" s="423"/>
      <c r="G40" s="423"/>
      <c r="H40" s="423"/>
      <c r="I40" s="423"/>
      <c r="J40" s="423"/>
      <c r="K40" s="423"/>
      <c r="L40" s="423"/>
      <c r="M40" s="423"/>
      <c r="N40" s="423"/>
      <c r="O40" s="423"/>
      <c r="P40" s="423"/>
      <c r="Q40" s="423"/>
      <c r="R40" s="423"/>
      <c r="S40" s="423"/>
      <c r="T40" s="423"/>
      <c r="U40" s="423"/>
      <c r="V40" s="423"/>
      <c r="W40" s="423"/>
      <c r="X40" s="423"/>
      <c r="Y40" s="423"/>
      <c r="Z40" s="423"/>
      <c r="AA40" s="423"/>
      <c r="AB40" s="423"/>
      <c r="AC40" s="423"/>
      <c r="AD40" s="423"/>
      <c r="AE40" s="423"/>
      <c r="AF40" s="423"/>
      <c r="AG40" s="423"/>
      <c r="AH40" s="423"/>
      <c r="AI40" s="423"/>
      <c r="AJ40" s="423"/>
      <c r="AK40" s="423"/>
      <c r="AL40" s="423"/>
      <c r="AM40" s="423"/>
      <c r="AN40" s="423"/>
      <c r="AO40" s="423"/>
      <c r="AP40" s="423"/>
      <c r="AQ40" s="423"/>
      <c r="AR40" s="423"/>
      <c r="AS40" s="423"/>
      <c r="AT40" s="423"/>
      <c r="AU40" s="423"/>
      <c r="AV40" s="423"/>
      <c r="AW40" s="423"/>
      <c r="AX40" s="423"/>
      <c r="AY40" s="423"/>
      <c r="AZ40" s="423"/>
      <c r="BA40" s="423"/>
      <c r="BB40" s="423"/>
      <c r="BC40" s="423"/>
      <c r="BD40" s="680"/>
      <c r="BE40" s="680"/>
      <c r="BF40" s="680"/>
      <c r="BG40" s="680"/>
      <c r="BH40" s="680"/>
      <c r="BI40" s="680"/>
      <c r="BJ40" s="395"/>
      <c r="BK40" s="395"/>
      <c r="BL40" s="395"/>
      <c r="BM40" s="395"/>
      <c r="BN40" s="395"/>
      <c r="BO40" s="395"/>
      <c r="BP40" s="395"/>
      <c r="BQ40" s="395"/>
      <c r="BR40" s="395"/>
      <c r="BS40" s="395"/>
      <c r="BT40" s="395"/>
      <c r="BU40" s="395"/>
      <c r="BV40" s="395"/>
    </row>
    <row r="41" spans="1:74" ht="11.05" customHeight="1" x14ac:dyDescent="0.2">
      <c r="A41" s="6"/>
      <c r="B41" s="98" t="s">
        <v>1441</v>
      </c>
      <c r="C41" s="570"/>
      <c r="D41" s="570"/>
      <c r="E41" s="570"/>
      <c r="F41" s="570"/>
      <c r="G41" s="570"/>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826"/>
      <c r="BE41" s="826"/>
      <c r="BF41" s="826"/>
      <c r="BG41" s="826"/>
      <c r="BH41" s="826"/>
      <c r="BI41" s="826"/>
      <c r="BJ41" s="573"/>
      <c r="BK41" s="573"/>
      <c r="BL41" s="573"/>
      <c r="BM41" s="573"/>
      <c r="BN41" s="573"/>
      <c r="BO41" s="573"/>
      <c r="BP41" s="573"/>
      <c r="BQ41" s="573"/>
      <c r="BR41" s="573"/>
      <c r="BS41" s="573"/>
      <c r="BT41" s="573"/>
      <c r="BU41" s="573"/>
      <c r="BV41" s="573"/>
    </row>
    <row r="42" spans="1:74" ht="11.05" customHeight="1" x14ac:dyDescent="0.2">
      <c r="A42" s="6" t="s">
        <v>90</v>
      </c>
      <c r="B42" s="575" t="s">
        <v>1177</v>
      </c>
      <c r="C42" s="423">
        <v>9.3008010220999999</v>
      </c>
      <c r="D42" s="423">
        <v>12.825920765999999</v>
      </c>
      <c r="E42" s="423">
        <v>24.322498384999999</v>
      </c>
      <c r="F42" s="423">
        <v>43.463190353999998</v>
      </c>
      <c r="G42" s="423">
        <v>123.16233592</v>
      </c>
      <c r="H42" s="423">
        <v>252.24584866000001</v>
      </c>
      <c r="I42" s="423">
        <v>365.09944654999998</v>
      </c>
      <c r="J42" s="423">
        <v>326.36886391000002</v>
      </c>
      <c r="K42" s="423">
        <v>200.05503245</v>
      </c>
      <c r="L42" s="423">
        <v>67.265089169999996</v>
      </c>
      <c r="M42" s="423">
        <v>19.105843387</v>
      </c>
      <c r="N42" s="423">
        <v>12.549574641</v>
      </c>
      <c r="O42" s="423">
        <v>10.412343720000001</v>
      </c>
      <c r="P42" s="423">
        <v>13.803668010000001</v>
      </c>
      <c r="Q42" s="423">
        <v>27.713452520000001</v>
      </c>
      <c r="R42" s="423">
        <v>44.046144140999999</v>
      </c>
      <c r="S42" s="423">
        <v>120.87383017000001</v>
      </c>
      <c r="T42" s="423">
        <v>248.58812175</v>
      </c>
      <c r="U42" s="423">
        <v>367.32834287999998</v>
      </c>
      <c r="V42" s="423">
        <v>326.84855733000001</v>
      </c>
      <c r="W42" s="423">
        <v>198.61700404999999</v>
      </c>
      <c r="X42" s="423">
        <v>69.967210305999998</v>
      </c>
      <c r="Y42" s="423">
        <v>20.784560848000002</v>
      </c>
      <c r="Z42" s="423">
        <v>12.960155542000001</v>
      </c>
      <c r="AA42" s="423">
        <v>10.799514289999999</v>
      </c>
      <c r="AB42" s="423">
        <v>14.059919699</v>
      </c>
      <c r="AC42" s="423">
        <v>28.002146374999999</v>
      </c>
      <c r="AD42" s="423">
        <v>42.251021823999999</v>
      </c>
      <c r="AE42" s="423">
        <v>120.24656139</v>
      </c>
      <c r="AF42" s="423">
        <v>250.04089929</v>
      </c>
      <c r="AG42" s="423">
        <v>361.55822968000001</v>
      </c>
      <c r="AH42" s="423">
        <v>327.59113485</v>
      </c>
      <c r="AI42" s="423">
        <v>201.0715754</v>
      </c>
      <c r="AJ42" s="423">
        <v>73.420105335000002</v>
      </c>
      <c r="AK42" s="423">
        <v>20.759207407000002</v>
      </c>
      <c r="AL42" s="423">
        <v>14.395334835</v>
      </c>
      <c r="AM42" s="423">
        <v>10.447511947000001</v>
      </c>
      <c r="AN42" s="423">
        <v>13.862959226999999</v>
      </c>
      <c r="AO42" s="423">
        <v>25.822338329000001</v>
      </c>
      <c r="AP42" s="423">
        <v>42.271776725000002</v>
      </c>
      <c r="AQ42" s="423">
        <v>119.49465007000001</v>
      </c>
      <c r="AR42" s="423">
        <v>253.71639046000001</v>
      </c>
      <c r="AS42" s="423">
        <v>360.77227219000002</v>
      </c>
      <c r="AT42" s="423">
        <v>330.64191199999999</v>
      </c>
      <c r="AU42" s="423">
        <v>203.89136382999999</v>
      </c>
      <c r="AV42" s="423">
        <v>73.409718884</v>
      </c>
      <c r="AW42" s="423">
        <v>21.694073922000001</v>
      </c>
      <c r="AX42" s="423">
        <v>14.338470672</v>
      </c>
      <c r="AY42" s="423">
        <v>10.629198428</v>
      </c>
      <c r="AZ42" s="423">
        <v>14.749617119</v>
      </c>
      <c r="BA42" s="423">
        <v>27.846552535000001</v>
      </c>
      <c r="BB42" s="423">
        <v>43.196243518999999</v>
      </c>
      <c r="BC42" s="423">
        <v>120.40717374</v>
      </c>
      <c r="BD42" s="680">
        <v>250.22463225000001</v>
      </c>
      <c r="BE42" s="680">
        <v>365.88364435</v>
      </c>
      <c r="BF42" s="680">
        <v>336.71876165999998</v>
      </c>
      <c r="BG42" s="680">
        <v>206.45739361</v>
      </c>
      <c r="BH42" s="680">
        <v>75.110883849000004</v>
      </c>
      <c r="BI42" s="680">
        <v>21.973853421000001</v>
      </c>
      <c r="BJ42" s="395">
        <v>14.114000000000001</v>
      </c>
      <c r="BK42" s="395">
        <v>10.867979999999999</v>
      </c>
      <c r="BL42" s="395">
        <v>14.830880000000001</v>
      </c>
      <c r="BM42" s="395">
        <v>29.440840000000001</v>
      </c>
      <c r="BN42" s="395">
        <v>44.107280000000003</v>
      </c>
      <c r="BO42" s="395">
        <v>124.8022</v>
      </c>
      <c r="BP42" s="395">
        <v>255.17230000000001</v>
      </c>
      <c r="BQ42" s="395">
        <v>374.76069999999999</v>
      </c>
      <c r="BR42" s="395">
        <v>341.72640000000001</v>
      </c>
      <c r="BS42" s="395">
        <v>209.23009999999999</v>
      </c>
      <c r="BT42" s="395">
        <v>77.401210000000006</v>
      </c>
      <c r="BU42" s="395">
        <v>23.8505</v>
      </c>
      <c r="BV42" s="395">
        <v>14.11914</v>
      </c>
    </row>
    <row r="43" spans="1:74" ht="11.05" customHeight="1" x14ac:dyDescent="0.2">
      <c r="A43" s="6" t="s">
        <v>81</v>
      </c>
      <c r="B43" s="873" t="s">
        <v>1025</v>
      </c>
      <c r="C43" s="423">
        <v>1E-10</v>
      </c>
      <c r="D43" s="423">
        <v>1E-10</v>
      </c>
      <c r="E43" s="423">
        <v>1E-10</v>
      </c>
      <c r="F43" s="423">
        <v>1E-10</v>
      </c>
      <c r="G43" s="423">
        <v>13.792534034000001</v>
      </c>
      <c r="H43" s="423">
        <v>68.751232548999994</v>
      </c>
      <c r="I43" s="423">
        <v>241.56967040999999</v>
      </c>
      <c r="J43" s="423">
        <v>179.01953569</v>
      </c>
      <c r="K43" s="423">
        <v>50.375405297</v>
      </c>
      <c r="L43" s="423">
        <v>1.2106374905999999</v>
      </c>
      <c r="M43" s="423">
        <v>1E-10</v>
      </c>
      <c r="N43" s="423">
        <v>1E-10</v>
      </c>
      <c r="O43" s="423">
        <v>1E-10</v>
      </c>
      <c r="P43" s="423">
        <v>1E-10</v>
      </c>
      <c r="Q43" s="423">
        <v>1E-10</v>
      </c>
      <c r="R43" s="423">
        <v>1E-10</v>
      </c>
      <c r="S43" s="423">
        <v>12.085424179</v>
      </c>
      <c r="T43" s="423">
        <v>68.376407318999995</v>
      </c>
      <c r="U43" s="423">
        <v>242.45025530000001</v>
      </c>
      <c r="V43" s="423">
        <v>183.44407136000001</v>
      </c>
      <c r="W43" s="423">
        <v>48.173544276000001</v>
      </c>
      <c r="X43" s="423">
        <v>1.2106374905999999</v>
      </c>
      <c r="Y43" s="423">
        <v>1E-10</v>
      </c>
      <c r="Z43" s="423">
        <v>1E-10</v>
      </c>
      <c r="AA43" s="423">
        <v>1E-10</v>
      </c>
      <c r="AB43" s="423">
        <v>1E-10</v>
      </c>
      <c r="AC43" s="423">
        <v>1E-10</v>
      </c>
      <c r="AD43" s="423">
        <v>1E-10</v>
      </c>
      <c r="AE43" s="423">
        <v>11.696881634</v>
      </c>
      <c r="AF43" s="423">
        <v>75.376421237000002</v>
      </c>
      <c r="AG43" s="423">
        <v>233.62606357999999</v>
      </c>
      <c r="AH43" s="423">
        <v>190.30454234999999</v>
      </c>
      <c r="AI43" s="423">
        <v>47.914875543999997</v>
      </c>
      <c r="AJ43" s="423">
        <v>1.8989722184</v>
      </c>
      <c r="AK43" s="423">
        <v>1E-10</v>
      </c>
      <c r="AL43" s="423">
        <v>1E-10</v>
      </c>
      <c r="AM43" s="423">
        <v>1E-10</v>
      </c>
      <c r="AN43" s="423">
        <v>1E-10</v>
      </c>
      <c r="AO43" s="423">
        <v>1E-10</v>
      </c>
      <c r="AP43" s="423">
        <v>1E-10</v>
      </c>
      <c r="AQ43" s="423">
        <v>11.404184255000001</v>
      </c>
      <c r="AR43" s="423">
        <v>75.867030065999998</v>
      </c>
      <c r="AS43" s="423">
        <v>235.08457256</v>
      </c>
      <c r="AT43" s="423">
        <v>196.50223402</v>
      </c>
      <c r="AU43" s="423">
        <v>48.494144245000001</v>
      </c>
      <c r="AV43" s="423">
        <v>1.8498426670000001</v>
      </c>
      <c r="AW43" s="423">
        <v>1E-10</v>
      </c>
      <c r="AX43" s="423">
        <v>1E-10</v>
      </c>
      <c r="AY43" s="423">
        <v>1E-10</v>
      </c>
      <c r="AZ43" s="423">
        <v>1E-10</v>
      </c>
      <c r="BA43" s="423">
        <v>1E-10</v>
      </c>
      <c r="BB43" s="423">
        <v>1E-10</v>
      </c>
      <c r="BC43" s="423">
        <v>10.919750259000001</v>
      </c>
      <c r="BD43" s="680">
        <v>71.808417406999993</v>
      </c>
      <c r="BE43" s="680">
        <v>231.93452880999999</v>
      </c>
      <c r="BF43" s="680">
        <v>197.45483443000001</v>
      </c>
      <c r="BG43" s="680">
        <v>52.497455831000003</v>
      </c>
      <c r="BH43" s="680">
        <v>2.3908720324999999</v>
      </c>
      <c r="BI43" s="680">
        <v>1E-10</v>
      </c>
      <c r="BJ43" s="395">
        <v>0</v>
      </c>
      <c r="BK43" s="395">
        <v>0</v>
      </c>
      <c r="BL43" s="395">
        <v>0</v>
      </c>
      <c r="BM43" s="395">
        <v>0</v>
      </c>
      <c r="BN43" s="395">
        <v>0</v>
      </c>
      <c r="BO43" s="395">
        <v>11.94183</v>
      </c>
      <c r="BP43" s="395">
        <v>77.782610000000005</v>
      </c>
      <c r="BQ43" s="395">
        <v>240.05289999999999</v>
      </c>
      <c r="BR43" s="395">
        <v>202.05869999999999</v>
      </c>
      <c r="BS43" s="395">
        <v>52.798650000000002</v>
      </c>
      <c r="BT43" s="395">
        <v>2.3421729999999998</v>
      </c>
      <c r="BU43" s="395">
        <v>2.06558E-3</v>
      </c>
      <c r="BV43" s="395">
        <v>0</v>
      </c>
    </row>
    <row r="44" spans="1:74" ht="11.05" customHeight="1" x14ac:dyDescent="0.2">
      <c r="A44" s="6" t="s">
        <v>82</v>
      </c>
      <c r="B44" s="873" t="s">
        <v>1026</v>
      </c>
      <c r="C44" s="423">
        <v>1E-10</v>
      </c>
      <c r="D44" s="423">
        <v>1E-10</v>
      </c>
      <c r="E44" s="423">
        <v>0.19748634094</v>
      </c>
      <c r="F44" s="423">
        <v>0.30464225289000002</v>
      </c>
      <c r="G44" s="423">
        <v>39.889159552000002</v>
      </c>
      <c r="H44" s="423">
        <v>130.86107964999999</v>
      </c>
      <c r="I44" s="423">
        <v>299.36112747999999</v>
      </c>
      <c r="J44" s="423">
        <v>223.13125209</v>
      </c>
      <c r="K44" s="423">
        <v>89.924561295999993</v>
      </c>
      <c r="L44" s="423">
        <v>6.2707110969000004</v>
      </c>
      <c r="M44" s="423">
        <v>1E-10</v>
      </c>
      <c r="N44" s="423">
        <v>8.6425713370000004E-2</v>
      </c>
      <c r="O44" s="423">
        <v>1E-10</v>
      </c>
      <c r="P44" s="423">
        <v>1E-10</v>
      </c>
      <c r="Q44" s="423">
        <v>0.19748634094</v>
      </c>
      <c r="R44" s="423">
        <v>0.26161534467000003</v>
      </c>
      <c r="S44" s="423">
        <v>36.607207373000001</v>
      </c>
      <c r="T44" s="423">
        <v>126.61755368</v>
      </c>
      <c r="U44" s="423">
        <v>301.71639985000002</v>
      </c>
      <c r="V44" s="423">
        <v>225.03652898999999</v>
      </c>
      <c r="W44" s="423">
        <v>86.611928347000003</v>
      </c>
      <c r="X44" s="423">
        <v>6.3680951903</v>
      </c>
      <c r="Y44" s="423">
        <v>1E-10</v>
      </c>
      <c r="Z44" s="423">
        <v>8.6425713370000004E-2</v>
      </c>
      <c r="AA44" s="423">
        <v>1E-10</v>
      </c>
      <c r="AB44" s="423">
        <v>1E-10</v>
      </c>
      <c r="AC44" s="423">
        <v>0.19748634094</v>
      </c>
      <c r="AD44" s="423">
        <v>0.26161534467000003</v>
      </c>
      <c r="AE44" s="423">
        <v>34.170506906999996</v>
      </c>
      <c r="AF44" s="423">
        <v>128.38260679999999</v>
      </c>
      <c r="AG44" s="423">
        <v>292.71648414999999</v>
      </c>
      <c r="AH44" s="423">
        <v>232.40131303000001</v>
      </c>
      <c r="AI44" s="423">
        <v>86.637904109999994</v>
      </c>
      <c r="AJ44" s="423">
        <v>8.3721198827999999</v>
      </c>
      <c r="AK44" s="423">
        <v>1E-10</v>
      </c>
      <c r="AL44" s="423">
        <v>8.6425713370000004E-2</v>
      </c>
      <c r="AM44" s="423">
        <v>1E-10</v>
      </c>
      <c r="AN44" s="423">
        <v>1E-10</v>
      </c>
      <c r="AO44" s="423">
        <v>1E-10</v>
      </c>
      <c r="AP44" s="423">
        <v>0.26161534467000003</v>
      </c>
      <c r="AQ44" s="423">
        <v>31.705989487</v>
      </c>
      <c r="AR44" s="423">
        <v>128.16713655999999</v>
      </c>
      <c r="AS44" s="423">
        <v>290.54506078999998</v>
      </c>
      <c r="AT44" s="423">
        <v>238.72709315</v>
      </c>
      <c r="AU44" s="423">
        <v>87.731047231999995</v>
      </c>
      <c r="AV44" s="423">
        <v>7.9402062695</v>
      </c>
      <c r="AW44" s="423">
        <v>1E-10</v>
      </c>
      <c r="AX44" s="423">
        <v>8.6425713370000004E-2</v>
      </c>
      <c r="AY44" s="423">
        <v>1E-10</v>
      </c>
      <c r="AZ44" s="423">
        <v>1E-10</v>
      </c>
      <c r="BA44" s="423">
        <v>1E-10</v>
      </c>
      <c r="BB44" s="423">
        <v>0.30602412949000002</v>
      </c>
      <c r="BC44" s="423">
        <v>30.652037691</v>
      </c>
      <c r="BD44" s="680">
        <v>122.64286518</v>
      </c>
      <c r="BE44" s="680">
        <v>288.74624342999999</v>
      </c>
      <c r="BF44" s="680">
        <v>241.88096937</v>
      </c>
      <c r="BG44" s="680">
        <v>92.285182655</v>
      </c>
      <c r="BH44" s="680">
        <v>8.4219646897999993</v>
      </c>
      <c r="BI44" s="680">
        <v>1E-10</v>
      </c>
      <c r="BJ44" s="395">
        <v>8.6425699999999994E-2</v>
      </c>
      <c r="BK44" s="395">
        <v>0</v>
      </c>
      <c r="BL44" s="395">
        <v>0</v>
      </c>
      <c r="BM44" s="395">
        <v>0</v>
      </c>
      <c r="BN44" s="395">
        <v>0.30602410000000002</v>
      </c>
      <c r="BO44" s="395">
        <v>33.107170000000004</v>
      </c>
      <c r="BP44" s="395">
        <v>128.5829</v>
      </c>
      <c r="BQ44" s="395">
        <v>299.80970000000002</v>
      </c>
      <c r="BR44" s="395">
        <v>248.34270000000001</v>
      </c>
      <c r="BS44" s="395">
        <v>92.962959999999995</v>
      </c>
      <c r="BT44" s="395">
        <v>8.5276580000000006</v>
      </c>
      <c r="BU44" s="395">
        <v>2.87865E-2</v>
      </c>
      <c r="BV44" s="395">
        <v>8.6425699999999994E-2</v>
      </c>
    </row>
    <row r="45" spans="1:74" ht="11.05" customHeight="1" x14ac:dyDescent="0.2">
      <c r="A45" s="6" t="s">
        <v>83</v>
      </c>
      <c r="B45" s="873" t="s">
        <v>1027</v>
      </c>
      <c r="C45" s="423">
        <v>1E-10</v>
      </c>
      <c r="D45" s="423">
        <v>1E-10</v>
      </c>
      <c r="E45" s="423">
        <v>2.6918814441999999</v>
      </c>
      <c r="F45" s="423">
        <v>2.0314205096000002</v>
      </c>
      <c r="G45" s="423">
        <v>70.574780961000002</v>
      </c>
      <c r="H45" s="423">
        <v>167.84453711</v>
      </c>
      <c r="I45" s="423">
        <v>274.69613800000002</v>
      </c>
      <c r="J45" s="423">
        <v>215.07267071999999</v>
      </c>
      <c r="K45" s="423">
        <v>88.531193693000006</v>
      </c>
      <c r="L45" s="423">
        <v>7.4759745513000002</v>
      </c>
      <c r="M45" s="423">
        <v>1E-10</v>
      </c>
      <c r="N45" s="423">
        <v>0.15500168607000001</v>
      </c>
      <c r="O45" s="423">
        <v>1E-10</v>
      </c>
      <c r="P45" s="423">
        <v>1E-10</v>
      </c>
      <c r="Q45" s="423">
        <v>2.8507294452999998</v>
      </c>
      <c r="R45" s="423">
        <v>1.1764732523000001</v>
      </c>
      <c r="S45" s="423">
        <v>66.504356592999997</v>
      </c>
      <c r="T45" s="423">
        <v>166.51279503999999</v>
      </c>
      <c r="U45" s="423">
        <v>276.83137053000002</v>
      </c>
      <c r="V45" s="423">
        <v>208.15396956000001</v>
      </c>
      <c r="W45" s="423">
        <v>86.895899428000007</v>
      </c>
      <c r="X45" s="423">
        <v>6.8039285391000002</v>
      </c>
      <c r="Y45" s="423">
        <v>1E-10</v>
      </c>
      <c r="Z45" s="423">
        <v>0.15500168607000001</v>
      </c>
      <c r="AA45" s="423">
        <v>1E-10</v>
      </c>
      <c r="AB45" s="423">
        <v>1E-10</v>
      </c>
      <c r="AC45" s="423">
        <v>3.0262089085000001</v>
      </c>
      <c r="AD45" s="423">
        <v>1.0703987238999999</v>
      </c>
      <c r="AE45" s="423">
        <v>65.181404337000004</v>
      </c>
      <c r="AF45" s="423">
        <v>171.40336232999999</v>
      </c>
      <c r="AG45" s="423">
        <v>263.14992902</v>
      </c>
      <c r="AH45" s="423">
        <v>214.72463784999999</v>
      </c>
      <c r="AI45" s="423">
        <v>93.237256372000004</v>
      </c>
      <c r="AJ45" s="423">
        <v>9.2468806264999994</v>
      </c>
      <c r="AK45" s="423">
        <v>1E-10</v>
      </c>
      <c r="AL45" s="423">
        <v>0.19627577433000001</v>
      </c>
      <c r="AM45" s="423">
        <v>1E-10</v>
      </c>
      <c r="AN45" s="423">
        <v>1E-10</v>
      </c>
      <c r="AO45" s="423">
        <v>0.91179946434000003</v>
      </c>
      <c r="AP45" s="423">
        <v>0.95931829946000002</v>
      </c>
      <c r="AQ45" s="423">
        <v>61.925461427999998</v>
      </c>
      <c r="AR45" s="423">
        <v>171.00860578999999</v>
      </c>
      <c r="AS45" s="423">
        <v>248.46348422</v>
      </c>
      <c r="AT45" s="423">
        <v>216.57377054</v>
      </c>
      <c r="AU45" s="423">
        <v>96.080513938999999</v>
      </c>
      <c r="AV45" s="423">
        <v>9.3141260412999998</v>
      </c>
      <c r="AW45" s="423">
        <v>1E-10</v>
      </c>
      <c r="AX45" s="423">
        <v>0.19627577433000001</v>
      </c>
      <c r="AY45" s="423">
        <v>1E-10</v>
      </c>
      <c r="AZ45" s="423">
        <v>1E-10</v>
      </c>
      <c r="BA45" s="423">
        <v>0.92634669858999996</v>
      </c>
      <c r="BB45" s="423">
        <v>1.0271179332</v>
      </c>
      <c r="BC45" s="423">
        <v>59.680410209999998</v>
      </c>
      <c r="BD45" s="680">
        <v>169.84093472999999</v>
      </c>
      <c r="BE45" s="680">
        <v>251.31567167</v>
      </c>
      <c r="BF45" s="680">
        <v>217.27593766000001</v>
      </c>
      <c r="BG45" s="680">
        <v>97.752389672000007</v>
      </c>
      <c r="BH45" s="680">
        <v>9.8133361397000005</v>
      </c>
      <c r="BI45" s="680">
        <v>1E-10</v>
      </c>
      <c r="BJ45" s="395">
        <v>0.1962758</v>
      </c>
      <c r="BK45" s="395">
        <v>0</v>
      </c>
      <c r="BL45" s="395">
        <v>0</v>
      </c>
      <c r="BM45" s="395">
        <v>1.1937279999999999</v>
      </c>
      <c r="BN45" s="395">
        <v>1.2888029999999999</v>
      </c>
      <c r="BO45" s="395">
        <v>64.497519999999994</v>
      </c>
      <c r="BP45" s="395">
        <v>172.81</v>
      </c>
      <c r="BQ45" s="395">
        <v>261.41840000000002</v>
      </c>
      <c r="BR45" s="395">
        <v>219.8673</v>
      </c>
      <c r="BS45" s="395">
        <v>104.45959999999999</v>
      </c>
      <c r="BT45" s="395">
        <v>11.145989999999999</v>
      </c>
      <c r="BU45" s="395">
        <v>0.12258289999999999</v>
      </c>
      <c r="BV45" s="395">
        <v>0.1962758</v>
      </c>
    </row>
    <row r="46" spans="1:74" ht="11.05" customHeight="1" x14ac:dyDescent="0.2">
      <c r="A46" s="6" t="s">
        <v>84</v>
      </c>
      <c r="B46" s="873" t="s">
        <v>1028</v>
      </c>
      <c r="C46" s="423">
        <v>1E-10</v>
      </c>
      <c r="D46" s="423">
        <v>0.30388254580000001</v>
      </c>
      <c r="E46" s="423">
        <v>6.2062271212000004</v>
      </c>
      <c r="F46" s="423">
        <v>7.5655455105999998</v>
      </c>
      <c r="G46" s="423">
        <v>70.374013927999997</v>
      </c>
      <c r="H46" s="423">
        <v>218.08817841000001</v>
      </c>
      <c r="I46" s="423">
        <v>326.02545939999999</v>
      </c>
      <c r="J46" s="423">
        <v>251.26659183000001</v>
      </c>
      <c r="K46" s="423">
        <v>118.95003366</v>
      </c>
      <c r="L46" s="423">
        <v>11.180928668</v>
      </c>
      <c r="M46" s="423">
        <v>0.19802112645</v>
      </c>
      <c r="N46" s="423">
        <v>1E-10</v>
      </c>
      <c r="O46" s="423">
        <v>1E-10</v>
      </c>
      <c r="P46" s="423">
        <v>0.30388254580000001</v>
      </c>
      <c r="Q46" s="423">
        <v>6.5683201428000002</v>
      </c>
      <c r="R46" s="423">
        <v>5.6887824273999996</v>
      </c>
      <c r="S46" s="423">
        <v>68.449577590000004</v>
      </c>
      <c r="T46" s="423">
        <v>219.88706730000001</v>
      </c>
      <c r="U46" s="423">
        <v>326.90084483999999</v>
      </c>
      <c r="V46" s="423">
        <v>242.42297728</v>
      </c>
      <c r="W46" s="423">
        <v>116.64028986</v>
      </c>
      <c r="X46" s="423">
        <v>9.9953220844999997</v>
      </c>
      <c r="Y46" s="423">
        <v>0.22648891231000001</v>
      </c>
      <c r="Z46" s="423">
        <v>1E-10</v>
      </c>
      <c r="AA46" s="423">
        <v>1E-10</v>
      </c>
      <c r="AB46" s="423">
        <v>0.30388254580000001</v>
      </c>
      <c r="AC46" s="423">
        <v>7.1753124563000004</v>
      </c>
      <c r="AD46" s="423">
        <v>5.3809748418999996</v>
      </c>
      <c r="AE46" s="423">
        <v>68.101673155</v>
      </c>
      <c r="AF46" s="423">
        <v>225.24433202</v>
      </c>
      <c r="AG46" s="423">
        <v>313.18025424000001</v>
      </c>
      <c r="AH46" s="423">
        <v>242.71427949</v>
      </c>
      <c r="AI46" s="423">
        <v>125.63120050000001</v>
      </c>
      <c r="AJ46" s="423">
        <v>10.969477492999999</v>
      </c>
      <c r="AK46" s="423">
        <v>0.22648891231000001</v>
      </c>
      <c r="AL46" s="423">
        <v>0.12750627879000001</v>
      </c>
      <c r="AM46" s="423">
        <v>1E-10</v>
      </c>
      <c r="AN46" s="423">
        <v>0.30388254580000001</v>
      </c>
      <c r="AO46" s="423">
        <v>3.7195485870999998</v>
      </c>
      <c r="AP46" s="423">
        <v>4.1688682758000004</v>
      </c>
      <c r="AQ46" s="423">
        <v>62.964296150000003</v>
      </c>
      <c r="AR46" s="423">
        <v>224.71430708</v>
      </c>
      <c r="AS46" s="423">
        <v>299.46181379000001</v>
      </c>
      <c r="AT46" s="423">
        <v>245.18951661</v>
      </c>
      <c r="AU46" s="423">
        <v>129.78573394</v>
      </c>
      <c r="AV46" s="423">
        <v>11.312877046000001</v>
      </c>
      <c r="AW46" s="423">
        <v>0.22648891231000001</v>
      </c>
      <c r="AX46" s="423">
        <v>0.12750627879000001</v>
      </c>
      <c r="AY46" s="423">
        <v>1E-10</v>
      </c>
      <c r="AZ46" s="423">
        <v>0.30388254580000001</v>
      </c>
      <c r="BA46" s="423">
        <v>3.8184876543000001</v>
      </c>
      <c r="BB46" s="423">
        <v>4.5999482153000004</v>
      </c>
      <c r="BC46" s="423">
        <v>66.918446587999995</v>
      </c>
      <c r="BD46" s="680">
        <v>229.18103683000001</v>
      </c>
      <c r="BE46" s="680">
        <v>301.42164216999998</v>
      </c>
      <c r="BF46" s="680">
        <v>248.06381761</v>
      </c>
      <c r="BG46" s="680">
        <v>130.34547366000001</v>
      </c>
      <c r="BH46" s="680">
        <v>12.026623133999999</v>
      </c>
      <c r="BI46" s="680">
        <v>0.22648891231000001</v>
      </c>
      <c r="BJ46" s="395">
        <v>0.12750629999999999</v>
      </c>
      <c r="BK46" s="395">
        <v>0</v>
      </c>
      <c r="BL46" s="395">
        <v>0.71625740000000004</v>
      </c>
      <c r="BM46" s="395">
        <v>4.5227909999999998</v>
      </c>
      <c r="BN46" s="395">
        <v>5.2395949999999996</v>
      </c>
      <c r="BO46" s="395">
        <v>69.092659999999995</v>
      </c>
      <c r="BP46" s="395">
        <v>233.16239999999999</v>
      </c>
      <c r="BQ46" s="395">
        <v>309.2955</v>
      </c>
      <c r="BR46" s="395">
        <v>246.99700000000001</v>
      </c>
      <c r="BS46" s="395">
        <v>136.88210000000001</v>
      </c>
      <c r="BT46" s="395">
        <v>14.07081</v>
      </c>
      <c r="BU46" s="395">
        <v>0.33920549999999999</v>
      </c>
      <c r="BV46" s="395">
        <v>0.12750629999999999</v>
      </c>
    </row>
    <row r="47" spans="1:74" ht="11.05" customHeight="1" x14ac:dyDescent="0.2">
      <c r="A47" s="6" t="s">
        <v>85</v>
      </c>
      <c r="B47" s="873" t="s">
        <v>1087</v>
      </c>
      <c r="C47" s="423">
        <v>29.331575326999999</v>
      </c>
      <c r="D47" s="423">
        <v>41.073966747999997</v>
      </c>
      <c r="E47" s="423">
        <v>55.381480410000002</v>
      </c>
      <c r="F47" s="423">
        <v>97.4111142</v>
      </c>
      <c r="G47" s="423">
        <v>226.54020928</v>
      </c>
      <c r="H47" s="423">
        <v>370.41215712000002</v>
      </c>
      <c r="I47" s="423">
        <v>465.95309710999999</v>
      </c>
      <c r="J47" s="423">
        <v>425.7543139</v>
      </c>
      <c r="K47" s="423">
        <v>308.45549173000001</v>
      </c>
      <c r="L47" s="423">
        <v>141.54297880999999</v>
      </c>
      <c r="M47" s="423">
        <v>56.794111696999998</v>
      </c>
      <c r="N47" s="423">
        <v>47.279534765999998</v>
      </c>
      <c r="O47" s="423">
        <v>33.058949831</v>
      </c>
      <c r="P47" s="423">
        <v>44.934032889000001</v>
      </c>
      <c r="Q47" s="423">
        <v>63.869552046999999</v>
      </c>
      <c r="R47" s="423">
        <v>100.27584244000001</v>
      </c>
      <c r="S47" s="423">
        <v>218.07920217</v>
      </c>
      <c r="T47" s="423">
        <v>359.67533397</v>
      </c>
      <c r="U47" s="423">
        <v>466.39929889000001</v>
      </c>
      <c r="V47" s="423">
        <v>423.95608998</v>
      </c>
      <c r="W47" s="423">
        <v>303.26496448</v>
      </c>
      <c r="X47" s="423">
        <v>148.19094562999999</v>
      </c>
      <c r="Y47" s="423">
        <v>61.617941426999998</v>
      </c>
      <c r="Z47" s="423">
        <v>49.016769758999999</v>
      </c>
      <c r="AA47" s="423">
        <v>34.143101307999999</v>
      </c>
      <c r="AB47" s="423">
        <v>46.397101184999997</v>
      </c>
      <c r="AC47" s="423">
        <v>65.599273714999995</v>
      </c>
      <c r="AD47" s="423">
        <v>96.792462583000002</v>
      </c>
      <c r="AE47" s="423">
        <v>215.83977378</v>
      </c>
      <c r="AF47" s="423">
        <v>354.15176565000002</v>
      </c>
      <c r="AG47" s="423">
        <v>460.45101119999998</v>
      </c>
      <c r="AH47" s="423">
        <v>423.94393654999999</v>
      </c>
      <c r="AI47" s="423">
        <v>303.74637352000002</v>
      </c>
      <c r="AJ47" s="423">
        <v>156.74543366</v>
      </c>
      <c r="AK47" s="423">
        <v>59.993094933000002</v>
      </c>
      <c r="AL47" s="423">
        <v>51.131119613999999</v>
      </c>
      <c r="AM47" s="423">
        <v>33.858902008000001</v>
      </c>
      <c r="AN47" s="423">
        <v>46.297995417999999</v>
      </c>
      <c r="AO47" s="423">
        <v>63.380845266000001</v>
      </c>
      <c r="AP47" s="423">
        <v>97.893225326999996</v>
      </c>
      <c r="AQ47" s="423">
        <v>215.15668292999999</v>
      </c>
      <c r="AR47" s="423">
        <v>361.53058711</v>
      </c>
      <c r="AS47" s="423">
        <v>458.91573041999999</v>
      </c>
      <c r="AT47" s="423">
        <v>427.9260031</v>
      </c>
      <c r="AU47" s="423">
        <v>305.61620058</v>
      </c>
      <c r="AV47" s="423">
        <v>155.21799884999999</v>
      </c>
      <c r="AW47" s="423">
        <v>66.019558515</v>
      </c>
      <c r="AX47" s="423">
        <v>51.005563879</v>
      </c>
      <c r="AY47" s="423">
        <v>33.065150537999997</v>
      </c>
      <c r="AZ47" s="423">
        <v>49.692271886999997</v>
      </c>
      <c r="BA47" s="423">
        <v>70.004178168999999</v>
      </c>
      <c r="BB47" s="423">
        <v>100.44363045999999</v>
      </c>
      <c r="BC47" s="423">
        <v>217.04429114999999</v>
      </c>
      <c r="BD47" s="680">
        <v>355.89425362999998</v>
      </c>
      <c r="BE47" s="680">
        <v>466.06120979999997</v>
      </c>
      <c r="BF47" s="680">
        <v>436.88518101</v>
      </c>
      <c r="BG47" s="680">
        <v>308.95217237999998</v>
      </c>
      <c r="BH47" s="680">
        <v>155.59020695000001</v>
      </c>
      <c r="BI47" s="680">
        <v>65.930266918000001</v>
      </c>
      <c r="BJ47" s="395">
        <v>48.968789999999998</v>
      </c>
      <c r="BK47" s="395">
        <v>34.617640000000002</v>
      </c>
      <c r="BL47" s="395">
        <v>48.170029999999997</v>
      </c>
      <c r="BM47" s="395">
        <v>73.94171</v>
      </c>
      <c r="BN47" s="395">
        <v>101.07980000000001</v>
      </c>
      <c r="BO47" s="395">
        <v>223.1234</v>
      </c>
      <c r="BP47" s="395">
        <v>360.58150000000001</v>
      </c>
      <c r="BQ47" s="395">
        <v>476.09859999999998</v>
      </c>
      <c r="BR47" s="395">
        <v>442.31709999999998</v>
      </c>
      <c r="BS47" s="395">
        <v>311.7088</v>
      </c>
      <c r="BT47" s="395">
        <v>157.82130000000001</v>
      </c>
      <c r="BU47" s="395">
        <v>70.473110000000005</v>
      </c>
      <c r="BV47" s="395">
        <v>48.811810000000001</v>
      </c>
    </row>
    <row r="48" spans="1:74" ht="11.05" customHeight="1" x14ac:dyDescent="0.2">
      <c r="A48" s="6" t="s">
        <v>86</v>
      </c>
      <c r="B48" s="873" t="s">
        <v>1030</v>
      </c>
      <c r="C48" s="423">
        <v>5.5107301608999997</v>
      </c>
      <c r="D48" s="423">
        <v>7.0142356526</v>
      </c>
      <c r="E48" s="423">
        <v>23.399155122</v>
      </c>
      <c r="F48" s="423">
        <v>39.466537764000002</v>
      </c>
      <c r="G48" s="423">
        <v>173.63366277</v>
      </c>
      <c r="H48" s="423">
        <v>343.31459926999997</v>
      </c>
      <c r="I48" s="423">
        <v>431.64270594999999</v>
      </c>
      <c r="J48" s="423">
        <v>394.40543399000001</v>
      </c>
      <c r="K48" s="423">
        <v>255.51172015</v>
      </c>
      <c r="L48" s="423">
        <v>61.892778319999998</v>
      </c>
      <c r="M48" s="423">
        <v>4.9817997606000004</v>
      </c>
      <c r="N48" s="423">
        <v>5.1313258008</v>
      </c>
      <c r="O48" s="423">
        <v>6.7147062400999999</v>
      </c>
      <c r="P48" s="423">
        <v>7.4456980050999997</v>
      </c>
      <c r="Q48" s="423">
        <v>28.162572678</v>
      </c>
      <c r="R48" s="423">
        <v>36.926239242999998</v>
      </c>
      <c r="S48" s="423">
        <v>163.99971434</v>
      </c>
      <c r="T48" s="423">
        <v>330.37035150999998</v>
      </c>
      <c r="U48" s="423">
        <v>429.60327773</v>
      </c>
      <c r="V48" s="423">
        <v>384.14980933999999</v>
      </c>
      <c r="W48" s="423">
        <v>250.38309805</v>
      </c>
      <c r="X48" s="423">
        <v>63.371529604000003</v>
      </c>
      <c r="Y48" s="423">
        <v>5.6873314776999999</v>
      </c>
      <c r="Z48" s="423">
        <v>5.2287373507000003</v>
      </c>
      <c r="AA48" s="423">
        <v>7.1062610654</v>
      </c>
      <c r="AB48" s="423">
        <v>7.2538765698000001</v>
      </c>
      <c r="AC48" s="423">
        <v>29.257565067000002</v>
      </c>
      <c r="AD48" s="423">
        <v>33.138872896000002</v>
      </c>
      <c r="AE48" s="423">
        <v>161.8250918</v>
      </c>
      <c r="AF48" s="423">
        <v>322.16085928000001</v>
      </c>
      <c r="AG48" s="423">
        <v>420.44927214000001</v>
      </c>
      <c r="AH48" s="423">
        <v>381.47164776</v>
      </c>
      <c r="AI48" s="423">
        <v>254.54405749</v>
      </c>
      <c r="AJ48" s="423">
        <v>70.597324416000006</v>
      </c>
      <c r="AK48" s="423">
        <v>5.3219647005999997</v>
      </c>
      <c r="AL48" s="423">
        <v>7.4964350911000004</v>
      </c>
      <c r="AM48" s="423">
        <v>6.1312683990999997</v>
      </c>
      <c r="AN48" s="423">
        <v>6.8867103945999997</v>
      </c>
      <c r="AO48" s="423">
        <v>22.718331998</v>
      </c>
      <c r="AP48" s="423">
        <v>31.076392814999998</v>
      </c>
      <c r="AQ48" s="423">
        <v>160.00134237</v>
      </c>
      <c r="AR48" s="423">
        <v>328.83665815000001</v>
      </c>
      <c r="AS48" s="423">
        <v>418.79745940999999</v>
      </c>
      <c r="AT48" s="423">
        <v>383.99573048000002</v>
      </c>
      <c r="AU48" s="423">
        <v>255.68660591</v>
      </c>
      <c r="AV48" s="423">
        <v>70.456957106000004</v>
      </c>
      <c r="AW48" s="423">
        <v>5.6711036006000004</v>
      </c>
      <c r="AX48" s="423">
        <v>7.1549411928</v>
      </c>
      <c r="AY48" s="423">
        <v>7.1085642544000001</v>
      </c>
      <c r="AZ48" s="423">
        <v>8.3259306523000003</v>
      </c>
      <c r="BA48" s="423">
        <v>25.160254276</v>
      </c>
      <c r="BB48" s="423">
        <v>32.024510718000002</v>
      </c>
      <c r="BC48" s="423">
        <v>162.85410168000001</v>
      </c>
      <c r="BD48" s="680">
        <v>324.01612289000002</v>
      </c>
      <c r="BE48" s="680">
        <v>427.93833606999999</v>
      </c>
      <c r="BF48" s="680">
        <v>391.62533838000002</v>
      </c>
      <c r="BG48" s="680">
        <v>256.89419499000002</v>
      </c>
      <c r="BH48" s="680">
        <v>71.449101482000003</v>
      </c>
      <c r="BI48" s="680">
        <v>5.9567297152999998</v>
      </c>
      <c r="BJ48" s="395">
        <v>7.2513649999999998</v>
      </c>
      <c r="BK48" s="395">
        <v>7.3015129999999999</v>
      </c>
      <c r="BL48" s="395">
        <v>9.1760619999999999</v>
      </c>
      <c r="BM48" s="395">
        <v>27.457640000000001</v>
      </c>
      <c r="BN48" s="395">
        <v>34.06118</v>
      </c>
      <c r="BO48" s="395">
        <v>170.0196</v>
      </c>
      <c r="BP48" s="395">
        <v>326.81689999999998</v>
      </c>
      <c r="BQ48" s="395">
        <v>441.70679999999999</v>
      </c>
      <c r="BR48" s="395">
        <v>395.31020000000001</v>
      </c>
      <c r="BS48" s="395">
        <v>258.38310000000001</v>
      </c>
      <c r="BT48" s="395">
        <v>73.406840000000003</v>
      </c>
      <c r="BU48" s="395">
        <v>8.9572369999999992</v>
      </c>
      <c r="BV48" s="395">
        <v>7.0910770000000003</v>
      </c>
    </row>
    <row r="49" spans="1:74" ht="11.05" customHeight="1" x14ac:dyDescent="0.2">
      <c r="A49" s="6" t="s">
        <v>87</v>
      </c>
      <c r="B49" s="873" t="s">
        <v>1031</v>
      </c>
      <c r="C49" s="423">
        <v>13.177402449000001</v>
      </c>
      <c r="D49" s="423">
        <v>21.854101352000001</v>
      </c>
      <c r="E49" s="423">
        <v>64.656097571999993</v>
      </c>
      <c r="F49" s="423">
        <v>117.85752481999999</v>
      </c>
      <c r="G49" s="423">
        <v>281.38334848</v>
      </c>
      <c r="H49" s="423">
        <v>491.84664162000001</v>
      </c>
      <c r="I49" s="423">
        <v>578.97563908999996</v>
      </c>
      <c r="J49" s="423">
        <v>585.99154352000005</v>
      </c>
      <c r="K49" s="423">
        <v>411.76039831000003</v>
      </c>
      <c r="L49" s="423">
        <v>158.14197397999999</v>
      </c>
      <c r="M49" s="423">
        <v>36.901373182999997</v>
      </c>
      <c r="N49" s="423">
        <v>11.904229738</v>
      </c>
      <c r="O49" s="423">
        <v>15.44865843</v>
      </c>
      <c r="P49" s="423">
        <v>23.071230655000001</v>
      </c>
      <c r="Q49" s="423">
        <v>75.441077380999999</v>
      </c>
      <c r="R49" s="423">
        <v>118.0532267</v>
      </c>
      <c r="S49" s="423">
        <v>277.58071348999999</v>
      </c>
      <c r="T49" s="423">
        <v>484.11770822</v>
      </c>
      <c r="U49" s="423">
        <v>584.02295646000005</v>
      </c>
      <c r="V49" s="423">
        <v>580.42208880999999</v>
      </c>
      <c r="W49" s="423">
        <v>404.24984587</v>
      </c>
      <c r="X49" s="423">
        <v>157.55760753999999</v>
      </c>
      <c r="Y49" s="423">
        <v>40.493037659999999</v>
      </c>
      <c r="Z49" s="423">
        <v>12.061267473999999</v>
      </c>
      <c r="AA49" s="423">
        <v>16.174983515000001</v>
      </c>
      <c r="AB49" s="423">
        <v>22.502581710000001</v>
      </c>
      <c r="AC49" s="423">
        <v>74.135049999000003</v>
      </c>
      <c r="AD49" s="423">
        <v>107.93884752</v>
      </c>
      <c r="AE49" s="423">
        <v>272.80566771999997</v>
      </c>
      <c r="AF49" s="423">
        <v>471.58449443000001</v>
      </c>
      <c r="AG49" s="423">
        <v>567.20015307999995</v>
      </c>
      <c r="AH49" s="423">
        <v>563.95168252999997</v>
      </c>
      <c r="AI49" s="423">
        <v>405.84995855</v>
      </c>
      <c r="AJ49" s="423">
        <v>165.22663965000001</v>
      </c>
      <c r="AK49" s="423">
        <v>39.561064872000003</v>
      </c>
      <c r="AL49" s="423">
        <v>18.802658438000002</v>
      </c>
      <c r="AM49" s="423">
        <v>14.252916699</v>
      </c>
      <c r="AN49" s="423">
        <v>20.838827054999999</v>
      </c>
      <c r="AO49" s="423">
        <v>65.823884555999996</v>
      </c>
      <c r="AP49" s="423">
        <v>105.8947156</v>
      </c>
      <c r="AQ49" s="423">
        <v>277.32903714000003</v>
      </c>
      <c r="AR49" s="423">
        <v>477.51172219</v>
      </c>
      <c r="AS49" s="423">
        <v>576.48805617000005</v>
      </c>
      <c r="AT49" s="423">
        <v>564.37354085000004</v>
      </c>
      <c r="AU49" s="423">
        <v>408.58094413999999</v>
      </c>
      <c r="AV49" s="423">
        <v>166.19774002</v>
      </c>
      <c r="AW49" s="423">
        <v>37.951662808999998</v>
      </c>
      <c r="AX49" s="423">
        <v>18.358999772000001</v>
      </c>
      <c r="AY49" s="423">
        <v>15.928772546999999</v>
      </c>
      <c r="AZ49" s="423">
        <v>21.239018426000001</v>
      </c>
      <c r="BA49" s="423">
        <v>71.236714797999994</v>
      </c>
      <c r="BB49" s="423">
        <v>108.68300987000001</v>
      </c>
      <c r="BC49" s="423">
        <v>283.38347950999997</v>
      </c>
      <c r="BD49" s="680">
        <v>479.92307249999999</v>
      </c>
      <c r="BE49" s="680">
        <v>589.09419347999994</v>
      </c>
      <c r="BF49" s="680">
        <v>578.88954982999996</v>
      </c>
      <c r="BG49" s="680">
        <v>415.98228690000002</v>
      </c>
      <c r="BH49" s="680">
        <v>168.72460394000001</v>
      </c>
      <c r="BI49" s="680">
        <v>39.225485519000003</v>
      </c>
      <c r="BJ49" s="395">
        <v>19.537179999999999</v>
      </c>
      <c r="BK49" s="395">
        <v>16.199449999999999</v>
      </c>
      <c r="BL49" s="395">
        <v>24.112660000000002</v>
      </c>
      <c r="BM49" s="395">
        <v>77.129009999999994</v>
      </c>
      <c r="BN49" s="395">
        <v>114.1961</v>
      </c>
      <c r="BO49" s="395">
        <v>297.7715</v>
      </c>
      <c r="BP49" s="395">
        <v>486.80799999999999</v>
      </c>
      <c r="BQ49" s="395">
        <v>594.1069</v>
      </c>
      <c r="BR49" s="395">
        <v>586.1277</v>
      </c>
      <c r="BS49" s="395">
        <v>417.89359999999999</v>
      </c>
      <c r="BT49" s="395">
        <v>175.59780000000001</v>
      </c>
      <c r="BU49" s="395">
        <v>46.344810000000003</v>
      </c>
      <c r="BV49" s="395">
        <v>19.408539999999999</v>
      </c>
    </row>
    <row r="50" spans="1:74" ht="11.05" customHeight="1" x14ac:dyDescent="0.2">
      <c r="A50" s="6" t="s">
        <v>88</v>
      </c>
      <c r="B50" s="873" t="s">
        <v>1032</v>
      </c>
      <c r="C50" s="423">
        <v>1.2155377656999999</v>
      </c>
      <c r="D50" s="423">
        <v>4.0739123595000004</v>
      </c>
      <c r="E50" s="423">
        <v>18.865263561999999</v>
      </c>
      <c r="F50" s="423">
        <v>47.404588775999997</v>
      </c>
      <c r="G50" s="423">
        <v>100.44391209</v>
      </c>
      <c r="H50" s="423">
        <v>286.54566362999998</v>
      </c>
      <c r="I50" s="423">
        <v>390.40144098000002</v>
      </c>
      <c r="J50" s="423">
        <v>344.59474974</v>
      </c>
      <c r="K50" s="423">
        <v>207.82902863999999</v>
      </c>
      <c r="L50" s="423">
        <v>71.321201990999995</v>
      </c>
      <c r="M50" s="423">
        <v>10.323028342000001</v>
      </c>
      <c r="N50" s="423">
        <v>0.11460243224</v>
      </c>
      <c r="O50" s="423">
        <v>1.0996366939</v>
      </c>
      <c r="P50" s="423">
        <v>4.0721462638999997</v>
      </c>
      <c r="Q50" s="423">
        <v>19.101063527000001</v>
      </c>
      <c r="R50" s="423">
        <v>49.143771041000001</v>
      </c>
      <c r="S50" s="423">
        <v>109.27199983</v>
      </c>
      <c r="T50" s="423">
        <v>287.87141496999999</v>
      </c>
      <c r="U50" s="423">
        <v>393.41460727999998</v>
      </c>
      <c r="V50" s="423">
        <v>356.09376760999999</v>
      </c>
      <c r="W50" s="423">
        <v>208.02024435999999</v>
      </c>
      <c r="X50" s="423">
        <v>74.737531981000004</v>
      </c>
      <c r="Y50" s="423">
        <v>11.460203898</v>
      </c>
      <c r="Z50" s="423">
        <v>0.11460243224</v>
      </c>
      <c r="AA50" s="423">
        <v>1.1040016629</v>
      </c>
      <c r="AB50" s="423">
        <v>4.3597400685999999</v>
      </c>
      <c r="AC50" s="423">
        <v>18.166175705000001</v>
      </c>
      <c r="AD50" s="423">
        <v>50.528015107999998</v>
      </c>
      <c r="AE50" s="423">
        <v>114.24683311</v>
      </c>
      <c r="AF50" s="423">
        <v>298.67576228000001</v>
      </c>
      <c r="AG50" s="423">
        <v>396.99953778999998</v>
      </c>
      <c r="AH50" s="423">
        <v>348.86917319000003</v>
      </c>
      <c r="AI50" s="423">
        <v>208.14654281</v>
      </c>
      <c r="AJ50" s="423">
        <v>71.842005998999994</v>
      </c>
      <c r="AK50" s="423">
        <v>13.458314085</v>
      </c>
      <c r="AL50" s="423">
        <v>0.11460243224</v>
      </c>
      <c r="AM50" s="423">
        <v>0.95526750855999998</v>
      </c>
      <c r="AN50" s="423">
        <v>4.3019462133999999</v>
      </c>
      <c r="AO50" s="423">
        <v>18.453007846999999</v>
      </c>
      <c r="AP50" s="423">
        <v>50.513430233999998</v>
      </c>
      <c r="AQ50" s="423">
        <v>112.58250756</v>
      </c>
      <c r="AR50" s="423">
        <v>297.02801173</v>
      </c>
      <c r="AS50" s="423">
        <v>401.05711387999997</v>
      </c>
      <c r="AT50" s="423">
        <v>347.17098422999999</v>
      </c>
      <c r="AU50" s="423">
        <v>211.74964370999999</v>
      </c>
      <c r="AV50" s="423">
        <v>70.939166591000003</v>
      </c>
      <c r="AW50" s="423">
        <v>12.069630350000001</v>
      </c>
      <c r="AX50" s="423">
        <v>0.11460243224</v>
      </c>
      <c r="AY50" s="423">
        <v>0.95526750855999998</v>
      </c>
      <c r="AZ50" s="423">
        <v>4.3019462133999999</v>
      </c>
      <c r="BA50" s="423">
        <v>16.506770217</v>
      </c>
      <c r="BB50" s="423">
        <v>49.798568254000003</v>
      </c>
      <c r="BC50" s="423">
        <v>111.94675388</v>
      </c>
      <c r="BD50" s="680">
        <v>285.31203987999999</v>
      </c>
      <c r="BE50" s="680">
        <v>408.00769944000001</v>
      </c>
      <c r="BF50" s="680">
        <v>349.43418021999997</v>
      </c>
      <c r="BG50" s="680">
        <v>213.3561325</v>
      </c>
      <c r="BH50" s="680">
        <v>75.546151682000001</v>
      </c>
      <c r="BI50" s="680">
        <v>12.405466789</v>
      </c>
      <c r="BJ50" s="395">
        <v>0.11460239999999999</v>
      </c>
      <c r="BK50" s="395">
        <v>0.64767799999999998</v>
      </c>
      <c r="BL50" s="395">
        <v>3.7863850000000001</v>
      </c>
      <c r="BM50" s="395">
        <v>15.09163</v>
      </c>
      <c r="BN50" s="395">
        <v>48.548189999999998</v>
      </c>
      <c r="BO50" s="395">
        <v>111.4636</v>
      </c>
      <c r="BP50" s="395">
        <v>291.88200000000001</v>
      </c>
      <c r="BQ50" s="395">
        <v>413.18209999999999</v>
      </c>
      <c r="BR50" s="395">
        <v>360.2029</v>
      </c>
      <c r="BS50" s="395">
        <v>218.00399999999999</v>
      </c>
      <c r="BT50" s="395">
        <v>79.268010000000004</v>
      </c>
      <c r="BU50" s="395">
        <v>11.609680000000001</v>
      </c>
      <c r="BV50" s="395">
        <v>0.15943650000000001</v>
      </c>
    </row>
    <row r="51" spans="1:74" ht="11.05" customHeight="1" x14ac:dyDescent="0.2">
      <c r="A51" s="6" t="s">
        <v>89</v>
      </c>
      <c r="B51" s="874" t="s">
        <v>1035</v>
      </c>
      <c r="C51" s="424">
        <v>9.5796580871000003</v>
      </c>
      <c r="D51" s="424">
        <v>8.5266556783999992</v>
      </c>
      <c r="E51" s="424">
        <v>12.892752236</v>
      </c>
      <c r="F51" s="424">
        <v>22.100022037999999</v>
      </c>
      <c r="G51" s="424">
        <v>39.859133061000001</v>
      </c>
      <c r="H51" s="424">
        <v>123.37512502</v>
      </c>
      <c r="I51" s="424">
        <v>233.92216278000001</v>
      </c>
      <c r="J51" s="424">
        <v>236.62075508999999</v>
      </c>
      <c r="K51" s="424">
        <v>152.99737296000001</v>
      </c>
      <c r="L51" s="424">
        <v>54.256601162000003</v>
      </c>
      <c r="M51" s="424">
        <v>14.980184196</v>
      </c>
      <c r="N51" s="424">
        <v>9.0775060521000004</v>
      </c>
      <c r="O51" s="424">
        <v>9.6924804099999999</v>
      </c>
      <c r="P51" s="424">
        <v>8.6968087888000003</v>
      </c>
      <c r="Q51" s="424">
        <v>12.91722929</v>
      </c>
      <c r="R51" s="424">
        <v>23.066920280000001</v>
      </c>
      <c r="S51" s="424">
        <v>44.359502900999999</v>
      </c>
      <c r="T51" s="424">
        <v>125.80353103</v>
      </c>
      <c r="U51" s="424">
        <v>236.81801361999999</v>
      </c>
      <c r="V51" s="424">
        <v>249.31630949999999</v>
      </c>
      <c r="W51" s="424">
        <v>161.36707530999999</v>
      </c>
      <c r="X51" s="424">
        <v>61.060294499000001</v>
      </c>
      <c r="Y51" s="424">
        <v>15.550647065</v>
      </c>
      <c r="Z51" s="424">
        <v>9.2769116601999997</v>
      </c>
      <c r="AA51" s="424">
        <v>9.9450552421000005</v>
      </c>
      <c r="AB51" s="424">
        <v>8.6643732190999998</v>
      </c>
      <c r="AC51" s="424">
        <v>12.658698187000001</v>
      </c>
      <c r="AD51" s="424">
        <v>23.790630153999999</v>
      </c>
      <c r="AE51" s="424">
        <v>47.134885767999997</v>
      </c>
      <c r="AF51" s="424">
        <v>136.68900033</v>
      </c>
      <c r="AG51" s="424">
        <v>248.35997234000001</v>
      </c>
      <c r="AH51" s="424">
        <v>254.19641064000001</v>
      </c>
      <c r="AI51" s="424">
        <v>161.63652139999999</v>
      </c>
      <c r="AJ51" s="424">
        <v>59.290496744000002</v>
      </c>
      <c r="AK51" s="424">
        <v>16.936049472000001</v>
      </c>
      <c r="AL51" s="424">
        <v>9.1861642449000005</v>
      </c>
      <c r="AM51" s="424">
        <v>9.7963486398999997</v>
      </c>
      <c r="AN51" s="424">
        <v>8.7224709341000004</v>
      </c>
      <c r="AO51" s="424">
        <v>13.196688182000001</v>
      </c>
      <c r="AP51" s="424">
        <v>24.294435928999999</v>
      </c>
      <c r="AQ51" s="424">
        <v>46.299250624000003</v>
      </c>
      <c r="AR51" s="424">
        <v>142.06459422</v>
      </c>
      <c r="AS51" s="424">
        <v>254.87080627</v>
      </c>
      <c r="AT51" s="424">
        <v>255.81199151999999</v>
      </c>
      <c r="AU51" s="424">
        <v>164.88128811000001</v>
      </c>
      <c r="AV51" s="424">
        <v>59.836698904000002</v>
      </c>
      <c r="AW51" s="424">
        <v>16.598171945000001</v>
      </c>
      <c r="AX51" s="424">
        <v>9.2059411766999997</v>
      </c>
      <c r="AY51" s="424">
        <v>9.9039232727000002</v>
      </c>
      <c r="AZ51" s="424">
        <v>8.8423363771000005</v>
      </c>
      <c r="BA51" s="424">
        <v>12.88488671</v>
      </c>
      <c r="BB51" s="424">
        <v>23.509317248999999</v>
      </c>
      <c r="BC51" s="424">
        <v>43.853049562000002</v>
      </c>
      <c r="BD51" s="682">
        <v>134.44069970000001</v>
      </c>
      <c r="BE51" s="682">
        <v>257.90173193999999</v>
      </c>
      <c r="BF51" s="682">
        <v>259.44816515999997</v>
      </c>
      <c r="BG51" s="682">
        <v>160.35035649</v>
      </c>
      <c r="BH51" s="682">
        <v>62.836343341999999</v>
      </c>
      <c r="BI51" s="682">
        <v>16.749802876</v>
      </c>
      <c r="BJ51" s="397">
        <v>9.1041319999999999</v>
      </c>
      <c r="BK51" s="397">
        <v>9.1540909999999993</v>
      </c>
      <c r="BL51" s="397">
        <v>8.4907509999999995</v>
      </c>
      <c r="BM51" s="397">
        <v>12.085150000000001</v>
      </c>
      <c r="BN51" s="397">
        <v>22.405629999999999</v>
      </c>
      <c r="BO51" s="397">
        <v>40.417050000000003</v>
      </c>
      <c r="BP51" s="397">
        <v>136.2895</v>
      </c>
      <c r="BQ51" s="397">
        <v>263.1069</v>
      </c>
      <c r="BR51" s="397">
        <v>260.34780000000001</v>
      </c>
      <c r="BS51" s="397">
        <v>157.89169999999999</v>
      </c>
      <c r="BT51" s="397">
        <v>62.682839999999999</v>
      </c>
      <c r="BU51" s="397">
        <v>15.857889999999999</v>
      </c>
      <c r="BV51" s="397">
        <v>9.2178830000000005</v>
      </c>
    </row>
    <row r="52" spans="1:74" s="325" customFormat="1" ht="11.95" customHeight="1" x14ac:dyDescent="0.25">
      <c r="A52" s="327"/>
      <c r="B52" s="890" t="s">
        <v>826</v>
      </c>
      <c r="C52" s="890"/>
      <c r="D52" s="890"/>
      <c r="E52" s="890"/>
      <c r="F52" s="890"/>
      <c r="G52" s="890"/>
      <c r="H52" s="891"/>
      <c r="I52" s="890"/>
      <c r="J52" s="890"/>
      <c r="K52" s="890"/>
      <c r="L52" s="890"/>
      <c r="M52" s="890"/>
      <c r="N52" s="890"/>
      <c r="O52" s="890"/>
      <c r="P52" s="890"/>
      <c r="Q52" s="890"/>
      <c r="R52" s="892"/>
      <c r="S52" s="337"/>
      <c r="T52" s="337"/>
      <c r="U52" s="337"/>
      <c r="V52" s="337"/>
      <c r="W52" s="337"/>
      <c r="X52" s="337"/>
      <c r="Y52" s="337"/>
      <c r="Z52" s="337"/>
      <c r="AA52" s="337"/>
      <c r="AB52" s="337"/>
      <c r="AC52" s="338"/>
      <c r="AD52" s="338"/>
      <c r="AE52" s="338"/>
      <c r="AF52" s="338"/>
      <c r="AG52" s="338"/>
      <c r="AH52" s="338"/>
      <c r="AI52" s="338"/>
      <c r="AJ52" s="338"/>
      <c r="AK52" s="338"/>
      <c r="AL52" s="338"/>
      <c r="AM52" s="338"/>
      <c r="AN52" s="338"/>
      <c r="AO52" s="338"/>
      <c r="AP52" s="338"/>
      <c r="AQ52" s="338"/>
      <c r="AR52" s="338"/>
      <c r="AS52" s="338"/>
      <c r="AT52" s="338"/>
      <c r="AU52" s="338"/>
      <c r="AV52" s="338"/>
      <c r="AW52" s="338"/>
      <c r="AX52" s="338"/>
      <c r="AY52" s="338"/>
      <c r="AZ52" s="338"/>
      <c r="BA52" s="338"/>
      <c r="BB52" s="338"/>
      <c r="BC52" s="338"/>
      <c r="BD52" s="791"/>
      <c r="BE52" s="791"/>
      <c r="BF52" s="791"/>
      <c r="BG52" s="791"/>
      <c r="BH52" s="791"/>
      <c r="BI52" s="791"/>
      <c r="BJ52" s="338"/>
      <c r="BK52" s="338"/>
      <c r="BL52" s="338"/>
      <c r="BM52" s="338"/>
      <c r="BN52" s="338"/>
      <c r="BO52" s="338"/>
      <c r="BP52" s="338"/>
      <c r="BQ52" s="338"/>
      <c r="BR52" s="338"/>
      <c r="BS52" s="338"/>
      <c r="BT52" s="338"/>
      <c r="BU52" s="338"/>
      <c r="BV52" s="338"/>
    </row>
    <row r="53" spans="1:74" s="205" customFormat="1" ht="11.95" customHeight="1" x14ac:dyDescent="0.2">
      <c r="A53" s="203"/>
      <c r="B53" s="997" t="str">
        <f>Dates!$G$2</f>
        <v>EIA completed modeling and analysis for this report on Thursday, December 5, 2024.</v>
      </c>
      <c r="C53" s="998"/>
      <c r="D53" s="998"/>
      <c r="E53" s="998"/>
      <c r="F53" s="998"/>
      <c r="G53" s="998"/>
      <c r="H53" s="998"/>
      <c r="I53" s="998"/>
      <c r="J53" s="998"/>
      <c r="K53" s="998"/>
      <c r="L53" s="998"/>
      <c r="M53" s="998"/>
      <c r="N53" s="998"/>
      <c r="O53" s="998"/>
      <c r="P53" s="998"/>
      <c r="Q53" s="998"/>
      <c r="R53" s="893"/>
      <c r="AY53" s="215"/>
      <c r="AZ53" s="215"/>
      <c r="BA53" s="215"/>
      <c r="BB53" s="215"/>
      <c r="BC53" s="319"/>
      <c r="BD53" s="828"/>
      <c r="BE53" s="828"/>
      <c r="BF53" s="828"/>
      <c r="BG53" s="966"/>
      <c r="BH53" s="966"/>
      <c r="BI53" s="966"/>
      <c r="BJ53" s="215"/>
    </row>
    <row r="54" spans="1:74" s="205" customFormat="1" ht="11.95" customHeight="1" x14ac:dyDescent="0.2">
      <c r="A54" s="203"/>
      <c r="B54" s="996" t="s">
        <v>483</v>
      </c>
      <c r="C54" s="989"/>
      <c r="D54" s="989"/>
      <c r="E54" s="989"/>
      <c r="F54" s="989"/>
      <c r="G54" s="989"/>
      <c r="H54" s="989"/>
      <c r="I54" s="989"/>
      <c r="J54" s="989"/>
      <c r="K54" s="989"/>
      <c r="L54" s="989"/>
      <c r="M54" s="989"/>
      <c r="N54" s="989"/>
      <c r="O54" s="989"/>
      <c r="P54" s="989"/>
      <c r="Q54" s="989"/>
      <c r="R54" s="96"/>
      <c r="AY54" s="215"/>
      <c r="AZ54" s="215"/>
      <c r="BA54" s="215"/>
      <c r="BB54" s="215"/>
      <c r="BC54" s="319"/>
      <c r="BD54" s="828"/>
      <c r="BE54" s="828"/>
      <c r="BF54" s="828"/>
      <c r="BG54" s="966"/>
      <c r="BH54" s="966"/>
      <c r="BI54" s="966"/>
      <c r="BJ54" s="215"/>
    </row>
    <row r="55" spans="1:74" s="205" customFormat="1" ht="11.95" customHeight="1" x14ac:dyDescent="0.2">
      <c r="A55" s="206"/>
      <c r="B55" s="988" t="s">
        <v>1442</v>
      </c>
      <c r="C55" s="989"/>
      <c r="D55" s="989"/>
      <c r="E55" s="989"/>
      <c r="F55" s="989"/>
      <c r="G55" s="989"/>
      <c r="H55" s="989"/>
      <c r="I55" s="989"/>
      <c r="J55" s="989"/>
      <c r="K55" s="989"/>
      <c r="L55" s="989"/>
      <c r="M55" s="989"/>
      <c r="N55" s="989"/>
      <c r="O55" s="989"/>
      <c r="P55" s="989"/>
      <c r="Q55" s="989"/>
      <c r="R55" s="96"/>
      <c r="AY55" s="215"/>
      <c r="AZ55" s="215"/>
      <c r="BA55" s="215"/>
      <c r="BB55" s="215"/>
      <c r="BC55" s="215"/>
      <c r="BD55" s="828"/>
      <c r="BE55" s="828"/>
      <c r="BF55" s="828"/>
      <c r="BG55" s="966"/>
      <c r="BH55" s="966"/>
      <c r="BI55" s="966"/>
      <c r="BJ55" s="215"/>
    </row>
    <row r="56" spans="1:74" s="205" customFormat="1" ht="12.85" x14ac:dyDescent="0.2">
      <c r="A56" s="206"/>
      <c r="B56" s="894" t="s">
        <v>764</v>
      </c>
      <c r="C56" s="926"/>
      <c r="D56" s="926"/>
      <c r="E56" s="926"/>
      <c r="F56" s="926"/>
      <c r="G56" s="926"/>
      <c r="H56" s="926"/>
      <c r="I56" s="926"/>
      <c r="J56" s="926"/>
      <c r="K56" s="926"/>
      <c r="L56" s="926"/>
      <c r="M56" s="926"/>
      <c r="N56" s="926"/>
      <c r="O56" s="926"/>
      <c r="P56" s="926"/>
      <c r="Q56" s="346"/>
      <c r="R56" s="96"/>
      <c r="AY56" s="215"/>
      <c r="AZ56" s="215"/>
      <c r="BA56" s="215"/>
      <c r="BB56" s="215"/>
      <c r="BC56" s="215"/>
      <c r="BD56" s="828"/>
      <c r="BE56" s="828"/>
      <c r="BF56" s="828"/>
      <c r="BG56" s="966"/>
      <c r="BH56" s="966"/>
      <c r="BI56" s="966"/>
      <c r="BJ56" s="215"/>
    </row>
    <row r="57" spans="1:74" s="205" customFormat="1" ht="11.95" customHeight="1" x14ac:dyDescent="0.2">
      <c r="A57" s="206"/>
      <c r="B57" s="983" t="s">
        <v>93</v>
      </c>
      <c r="C57" s="984"/>
      <c r="D57" s="984"/>
      <c r="E57" s="984"/>
      <c r="F57" s="984"/>
      <c r="G57" s="984"/>
      <c r="H57" s="984"/>
      <c r="I57" s="984"/>
      <c r="J57" s="984"/>
      <c r="K57" s="984"/>
      <c r="L57" s="984"/>
      <c r="M57" s="984"/>
      <c r="N57" s="984"/>
      <c r="O57" s="984"/>
      <c r="P57" s="984"/>
      <c r="Q57" s="985"/>
      <c r="R57" s="96"/>
      <c r="AY57" s="215"/>
      <c r="AZ57" s="215"/>
      <c r="BA57" s="215"/>
      <c r="BB57" s="215"/>
      <c r="BC57" s="215"/>
      <c r="BD57" s="828"/>
      <c r="BE57" s="828"/>
      <c r="BF57" s="828"/>
      <c r="BG57" s="966"/>
      <c r="BH57" s="966"/>
      <c r="BI57" s="966"/>
      <c r="BJ57" s="215"/>
    </row>
    <row r="58" spans="1:74" s="205" customFormat="1" ht="11.95" customHeight="1" x14ac:dyDescent="0.2">
      <c r="A58" s="206"/>
      <c r="B58" s="983" t="s">
        <v>198</v>
      </c>
      <c r="C58" s="984"/>
      <c r="D58" s="984"/>
      <c r="E58" s="984"/>
      <c r="F58" s="984"/>
      <c r="G58" s="984"/>
      <c r="H58" s="984"/>
      <c r="I58" s="984"/>
      <c r="J58" s="984"/>
      <c r="K58" s="984"/>
      <c r="L58" s="984"/>
      <c r="M58" s="984"/>
      <c r="N58" s="984"/>
      <c r="O58" s="984"/>
      <c r="P58" s="984"/>
      <c r="Q58" s="985"/>
      <c r="R58" s="96"/>
      <c r="AY58" s="215"/>
      <c r="AZ58" s="215"/>
      <c r="BA58" s="215"/>
      <c r="BB58" s="215"/>
      <c r="BC58" s="215"/>
      <c r="BD58" s="828"/>
      <c r="BE58" s="828"/>
      <c r="BF58" s="828"/>
      <c r="BG58" s="966"/>
      <c r="BH58" s="966"/>
      <c r="BI58" s="966"/>
      <c r="BJ58" s="215"/>
    </row>
    <row r="59" spans="1:74" s="205" customFormat="1" ht="11.95" customHeight="1" x14ac:dyDescent="0.2">
      <c r="A59" s="206"/>
      <c r="B59" s="983" t="s">
        <v>94</v>
      </c>
      <c r="C59" s="984"/>
      <c r="D59" s="984"/>
      <c r="E59" s="984"/>
      <c r="F59" s="984"/>
      <c r="G59" s="984"/>
      <c r="H59" s="984"/>
      <c r="I59" s="984"/>
      <c r="J59" s="984"/>
      <c r="K59" s="984"/>
      <c r="L59" s="984"/>
      <c r="M59" s="984"/>
      <c r="N59" s="984"/>
      <c r="O59" s="984"/>
      <c r="P59" s="984"/>
      <c r="Q59" s="985"/>
      <c r="R59" s="96"/>
      <c r="AY59" s="215"/>
      <c r="AZ59" s="215"/>
      <c r="BA59" s="215"/>
      <c r="BB59" s="215"/>
      <c r="BC59" s="215"/>
      <c r="BD59" s="828"/>
      <c r="BE59" s="828"/>
      <c r="BF59" s="828"/>
      <c r="BG59" s="966"/>
      <c r="BH59" s="966"/>
      <c r="BI59" s="966"/>
      <c r="BJ59" s="215"/>
    </row>
    <row r="60" spans="1:74" s="205" customFormat="1" ht="11.95" customHeight="1" x14ac:dyDescent="0.2">
      <c r="A60" s="172"/>
      <c r="B60" s="977" t="s">
        <v>840</v>
      </c>
      <c r="C60" s="977"/>
      <c r="D60" s="977"/>
      <c r="E60" s="977"/>
      <c r="F60" s="977"/>
      <c r="G60" s="977"/>
      <c r="H60" s="977"/>
      <c r="I60" s="977"/>
      <c r="J60" s="977"/>
      <c r="K60" s="977"/>
      <c r="L60" s="977"/>
      <c r="M60" s="977"/>
      <c r="N60" s="977"/>
      <c r="O60" s="977"/>
      <c r="P60" s="977"/>
      <c r="Q60" s="977"/>
      <c r="R60" s="977"/>
      <c r="AY60" s="215"/>
      <c r="AZ60" s="215"/>
      <c r="BA60" s="215"/>
      <c r="BB60" s="215"/>
      <c r="BC60" s="215"/>
      <c r="BD60" s="828"/>
      <c r="BE60" s="828"/>
      <c r="BF60" s="828"/>
      <c r="BG60" s="966"/>
      <c r="BH60" s="966"/>
      <c r="BI60" s="966"/>
      <c r="BJ60" s="215"/>
    </row>
    <row r="61" spans="1:74" ht="12.85" x14ac:dyDescent="0.2">
      <c r="A61" s="172"/>
      <c r="B61" s="983" t="s">
        <v>1493</v>
      </c>
      <c r="C61" s="984"/>
      <c r="D61" s="984"/>
      <c r="E61" s="984"/>
      <c r="F61" s="984"/>
      <c r="G61" s="984"/>
      <c r="H61" s="984"/>
      <c r="I61" s="984"/>
      <c r="J61" s="984"/>
      <c r="K61" s="984"/>
      <c r="L61" s="984"/>
      <c r="M61" s="984"/>
      <c r="N61" s="984"/>
      <c r="O61" s="984"/>
      <c r="P61" s="984"/>
      <c r="Q61" s="985"/>
      <c r="BK61" s="133"/>
      <c r="BL61" s="133"/>
      <c r="BM61" s="133"/>
      <c r="BN61" s="133"/>
      <c r="BO61" s="133"/>
      <c r="BP61" s="133"/>
      <c r="BQ61" s="133"/>
      <c r="BR61" s="133"/>
      <c r="BS61" s="133"/>
      <c r="BT61" s="133"/>
      <c r="BU61" s="133"/>
      <c r="BV61" s="133"/>
    </row>
    <row r="62" spans="1:74" ht="12.85" x14ac:dyDescent="0.2">
      <c r="A62" s="172"/>
      <c r="B62" s="1004" t="s">
        <v>1494</v>
      </c>
      <c r="C62" s="985"/>
      <c r="D62" s="985"/>
      <c r="E62" s="985"/>
      <c r="F62" s="985"/>
      <c r="G62" s="985"/>
      <c r="H62" s="985"/>
      <c r="I62" s="985"/>
      <c r="J62" s="985"/>
      <c r="K62" s="985"/>
      <c r="L62" s="985"/>
      <c r="M62" s="985"/>
      <c r="N62" s="985"/>
      <c r="O62" s="985"/>
      <c r="P62" s="985"/>
      <c r="Q62" s="985"/>
      <c r="BK62" s="133"/>
      <c r="BL62" s="133"/>
      <c r="BM62" s="133"/>
      <c r="BN62" s="133"/>
      <c r="BO62" s="133"/>
      <c r="BP62" s="133"/>
      <c r="BQ62" s="133"/>
      <c r="BR62" s="133"/>
      <c r="BS62" s="133"/>
      <c r="BT62" s="133"/>
      <c r="BU62" s="133"/>
      <c r="BV62" s="133"/>
    </row>
    <row r="63" spans="1:74" x14ac:dyDescent="0.15">
      <c r="BK63" s="133"/>
      <c r="BL63" s="133"/>
      <c r="BM63" s="133"/>
      <c r="BN63" s="133"/>
      <c r="BO63" s="133"/>
      <c r="BP63" s="133"/>
      <c r="BQ63" s="133"/>
      <c r="BR63" s="133"/>
      <c r="BS63" s="133"/>
      <c r="BT63" s="133"/>
      <c r="BU63" s="133"/>
      <c r="BV63" s="133"/>
    </row>
    <row r="64" spans="1:74" x14ac:dyDescent="0.15">
      <c r="BK64" s="133"/>
      <c r="BL64" s="133"/>
      <c r="BM64" s="133"/>
      <c r="BN64" s="133"/>
      <c r="BO64" s="133"/>
      <c r="BP64" s="133"/>
      <c r="BQ64" s="133"/>
      <c r="BR64" s="133"/>
      <c r="BS64" s="133"/>
      <c r="BT64" s="133"/>
      <c r="BU64" s="133"/>
      <c r="BV64" s="133"/>
    </row>
    <row r="65" spans="63:74" x14ac:dyDescent="0.15">
      <c r="BK65" s="133"/>
      <c r="BL65" s="133"/>
      <c r="BM65" s="133"/>
      <c r="BN65" s="133"/>
      <c r="BO65" s="133"/>
      <c r="BP65" s="133"/>
      <c r="BQ65" s="133"/>
      <c r="BR65" s="133"/>
      <c r="BS65" s="133"/>
      <c r="BT65" s="133"/>
      <c r="BU65" s="133"/>
      <c r="BV65" s="133"/>
    </row>
    <row r="66" spans="63:74" x14ac:dyDescent="0.15">
      <c r="BK66" s="133"/>
      <c r="BL66" s="133"/>
      <c r="BM66" s="133"/>
      <c r="BN66" s="133"/>
      <c r="BO66" s="133"/>
      <c r="BP66" s="133"/>
      <c r="BQ66" s="133"/>
      <c r="BR66" s="133"/>
      <c r="BS66" s="133"/>
      <c r="BT66" s="133"/>
      <c r="BU66" s="133"/>
      <c r="BV66" s="133"/>
    </row>
    <row r="67" spans="63:74" x14ac:dyDescent="0.15">
      <c r="BK67" s="133"/>
      <c r="BL67" s="133"/>
      <c r="BM67" s="133"/>
      <c r="BN67" s="133"/>
      <c r="BO67" s="133"/>
      <c r="BP67" s="133"/>
      <c r="BQ67" s="133"/>
      <c r="BR67" s="133"/>
      <c r="BS67" s="133"/>
      <c r="BT67" s="133"/>
      <c r="BU67" s="133"/>
      <c r="BV67" s="133"/>
    </row>
    <row r="68" spans="63:74" x14ac:dyDescent="0.15">
      <c r="BK68" s="133"/>
      <c r="BL68" s="133"/>
      <c r="BM68" s="133"/>
      <c r="BN68" s="133"/>
      <c r="BO68" s="133"/>
      <c r="BP68" s="133"/>
      <c r="BQ68" s="133"/>
      <c r="BR68" s="133"/>
      <c r="BS68" s="133"/>
      <c r="BT68" s="133"/>
      <c r="BU68" s="133"/>
      <c r="BV68" s="133"/>
    </row>
    <row r="69" spans="63:74" x14ac:dyDescent="0.15">
      <c r="BK69" s="133"/>
      <c r="BL69" s="133"/>
      <c r="BM69" s="133"/>
      <c r="BN69" s="133"/>
      <c r="BO69" s="133"/>
      <c r="BP69" s="133"/>
      <c r="BQ69" s="133"/>
      <c r="BR69" s="133"/>
      <c r="BS69" s="133"/>
      <c r="BT69" s="133"/>
      <c r="BU69" s="133"/>
      <c r="BV69" s="133"/>
    </row>
    <row r="70" spans="63:74" x14ac:dyDescent="0.15">
      <c r="BK70" s="133"/>
      <c r="BL70" s="133"/>
      <c r="BM70" s="133"/>
      <c r="BN70" s="133"/>
      <c r="BO70" s="133"/>
      <c r="BP70" s="133"/>
      <c r="BQ70" s="133"/>
      <c r="BR70" s="133"/>
      <c r="BS70" s="133"/>
      <c r="BT70" s="133"/>
      <c r="BU70" s="133"/>
      <c r="BV70" s="133"/>
    </row>
    <row r="71" spans="63:74" x14ac:dyDescent="0.15">
      <c r="BK71" s="133"/>
      <c r="BL71" s="133"/>
      <c r="BM71" s="133"/>
      <c r="BN71" s="133"/>
      <c r="BO71" s="133"/>
      <c r="BP71" s="133"/>
      <c r="BQ71" s="133"/>
      <c r="BR71" s="133"/>
      <c r="BS71" s="133"/>
      <c r="BT71" s="133"/>
      <c r="BU71" s="133"/>
      <c r="BV71" s="133"/>
    </row>
    <row r="72" spans="63:74" x14ac:dyDescent="0.15">
      <c r="BK72" s="133"/>
      <c r="BL72" s="133"/>
      <c r="BM72" s="133"/>
      <c r="BN72" s="133"/>
      <c r="BO72" s="133"/>
      <c r="BP72" s="133"/>
      <c r="BQ72" s="133"/>
      <c r="BR72" s="133"/>
      <c r="BS72" s="133"/>
      <c r="BT72" s="133"/>
      <c r="BU72" s="133"/>
      <c r="BV72" s="133"/>
    </row>
    <row r="73" spans="63:74" x14ac:dyDescent="0.15">
      <c r="BK73" s="133"/>
      <c r="BL73" s="133"/>
      <c r="BM73" s="133"/>
      <c r="BN73" s="133"/>
      <c r="BO73" s="133"/>
      <c r="BP73" s="133"/>
      <c r="BQ73" s="133"/>
      <c r="BR73" s="133"/>
      <c r="BS73" s="133"/>
      <c r="BT73" s="133"/>
      <c r="BU73" s="133"/>
      <c r="BV73" s="133"/>
    </row>
    <row r="74" spans="63:74" x14ac:dyDescent="0.15">
      <c r="BK74" s="133"/>
      <c r="BL74" s="133"/>
      <c r="BM74" s="133"/>
      <c r="BN74" s="133"/>
      <c r="BO74" s="133"/>
      <c r="BP74" s="133"/>
      <c r="BQ74" s="133"/>
      <c r="BR74" s="133"/>
      <c r="BS74" s="133"/>
      <c r="BT74" s="133"/>
      <c r="BU74" s="133"/>
      <c r="BV74" s="133"/>
    </row>
    <row r="75" spans="63:74" x14ac:dyDescent="0.15">
      <c r="BK75" s="133"/>
      <c r="BL75" s="133"/>
      <c r="BM75" s="133"/>
      <c r="BN75" s="133"/>
      <c r="BO75" s="133"/>
      <c r="BP75" s="133"/>
      <c r="BQ75" s="133"/>
      <c r="BR75" s="133"/>
      <c r="BS75" s="133"/>
      <c r="BT75" s="133"/>
      <c r="BU75" s="133"/>
      <c r="BV75" s="133"/>
    </row>
    <row r="76" spans="63:74" x14ac:dyDescent="0.15">
      <c r="BK76" s="133"/>
      <c r="BL76" s="133"/>
      <c r="BM76" s="133"/>
      <c r="BN76" s="133"/>
      <c r="BO76" s="133"/>
      <c r="BP76" s="133"/>
      <c r="BQ76" s="133"/>
      <c r="BR76" s="133"/>
      <c r="BS76" s="133"/>
      <c r="BT76" s="133"/>
      <c r="BU76" s="133"/>
      <c r="BV76" s="133"/>
    </row>
    <row r="77" spans="63:74" x14ac:dyDescent="0.15">
      <c r="BK77" s="133"/>
      <c r="BL77" s="133"/>
      <c r="BM77" s="133"/>
      <c r="BN77" s="133"/>
      <c r="BO77" s="133"/>
      <c r="BP77" s="133"/>
      <c r="BQ77" s="133"/>
      <c r="BR77" s="133"/>
      <c r="BS77" s="133"/>
      <c r="BT77" s="133"/>
      <c r="BU77" s="133"/>
      <c r="BV77" s="133"/>
    </row>
    <row r="78" spans="63:74" x14ac:dyDescent="0.15">
      <c r="BK78" s="133"/>
      <c r="BL78" s="133"/>
      <c r="BM78" s="133"/>
      <c r="BN78" s="133"/>
      <c r="BO78" s="133"/>
      <c r="BP78" s="133"/>
      <c r="BQ78" s="133"/>
      <c r="BR78" s="133"/>
      <c r="BS78" s="133"/>
      <c r="BT78" s="133"/>
      <c r="BU78" s="133"/>
      <c r="BV78" s="133"/>
    </row>
    <row r="79" spans="63:74" x14ac:dyDescent="0.15">
      <c r="BK79" s="133"/>
      <c r="BL79" s="133"/>
      <c r="BM79" s="133"/>
      <c r="BN79" s="133"/>
      <c r="BO79" s="133"/>
      <c r="BP79" s="133"/>
      <c r="BQ79" s="133"/>
      <c r="BR79" s="133"/>
      <c r="BS79" s="133"/>
      <c r="BT79" s="133"/>
      <c r="BU79" s="133"/>
      <c r="BV79" s="133"/>
    </row>
    <row r="80" spans="63:74" x14ac:dyDescent="0.15">
      <c r="BK80" s="133"/>
      <c r="BL80" s="133"/>
      <c r="BM80" s="133"/>
      <c r="BN80" s="133"/>
      <c r="BO80" s="133"/>
      <c r="BP80" s="133"/>
      <c r="BQ80" s="133"/>
      <c r="BR80" s="133"/>
      <c r="BS80" s="133"/>
      <c r="BT80" s="133"/>
      <c r="BU80" s="133"/>
      <c r="BV80" s="133"/>
    </row>
    <row r="81" spans="63:74" x14ac:dyDescent="0.15">
      <c r="BK81" s="133"/>
      <c r="BL81" s="133"/>
      <c r="BM81" s="133"/>
      <c r="BN81" s="133"/>
      <c r="BO81" s="133"/>
      <c r="BP81" s="133"/>
      <c r="BQ81" s="133"/>
      <c r="BR81" s="133"/>
      <c r="BS81" s="133"/>
      <c r="BT81" s="133"/>
      <c r="BU81" s="133"/>
      <c r="BV81" s="133"/>
    </row>
    <row r="82" spans="63:74" x14ac:dyDescent="0.15">
      <c r="BK82" s="133"/>
      <c r="BL82" s="133"/>
      <c r="BM82" s="133"/>
      <c r="BN82" s="133"/>
      <c r="BO82" s="133"/>
      <c r="BP82" s="133"/>
      <c r="BQ82" s="133"/>
      <c r="BR82" s="133"/>
      <c r="BS82" s="133"/>
      <c r="BT82" s="133"/>
      <c r="BU82" s="133"/>
      <c r="BV82" s="133"/>
    </row>
    <row r="83" spans="63:74" x14ac:dyDescent="0.15">
      <c r="BK83" s="133"/>
      <c r="BL83" s="133"/>
      <c r="BM83" s="133"/>
      <c r="BN83" s="133"/>
      <c r="BO83" s="133"/>
      <c r="BP83" s="133"/>
      <c r="BQ83" s="133"/>
      <c r="BR83" s="133"/>
      <c r="BS83" s="133"/>
      <c r="BT83" s="133"/>
      <c r="BU83" s="133"/>
      <c r="BV83" s="133"/>
    </row>
    <row r="84" spans="63:74" x14ac:dyDescent="0.15">
      <c r="BK84" s="133"/>
      <c r="BL84" s="133"/>
      <c r="BM84" s="133"/>
      <c r="BN84" s="133"/>
      <c r="BO84" s="133"/>
      <c r="BP84" s="133"/>
      <c r="BQ84" s="133"/>
      <c r="BR84" s="133"/>
      <c r="BS84" s="133"/>
      <c r="BT84" s="133"/>
      <c r="BU84" s="133"/>
      <c r="BV84" s="133"/>
    </row>
    <row r="85" spans="63:74" x14ac:dyDescent="0.15">
      <c r="BK85" s="133"/>
      <c r="BL85" s="133"/>
      <c r="BM85" s="133"/>
      <c r="BN85" s="133"/>
      <c r="BO85" s="133"/>
      <c r="BP85" s="133"/>
      <c r="BQ85" s="133"/>
      <c r="BR85" s="133"/>
      <c r="BS85" s="133"/>
      <c r="BT85" s="133"/>
      <c r="BU85" s="133"/>
      <c r="BV85" s="133"/>
    </row>
    <row r="86" spans="63:74" x14ac:dyDescent="0.15">
      <c r="BK86" s="133"/>
      <c r="BL86" s="133"/>
      <c r="BM86" s="133"/>
      <c r="BN86" s="133"/>
      <c r="BO86" s="133"/>
      <c r="BP86" s="133"/>
      <c r="BQ86" s="133"/>
      <c r="BR86" s="133"/>
      <c r="BS86" s="133"/>
      <c r="BT86" s="133"/>
      <c r="BU86" s="133"/>
      <c r="BV86" s="133"/>
    </row>
    <row r="87" spans="63:74" x14ac:dyDescent="0.15">
      <c r="BK87" s="133"/>
      <c r="BL87" s="133"/>
      <c r="BM87" s="133"/>
      <c r="BN87" s="133"/>
      <c r="BO87" s="133"/>
      <c r="BP87" s="133"/>
      <c r="BQ87" s="133"/>
      <c r="BR87" s="133"/>
      <c r="BS87" s="133"/>
      <c r="BT87" s="133"/>
      <c r="BU87" s="133"/>
      <c r="BV87" s="133"/>
    </row>
    <row r="88" spans="63:74" x14ac:dyDescent="0.15">
      <c r="BK88" s="133"/>
      <c r="BL88" s="133"/>
      <c r="BM88" s="133"/>
      <c r="BN88" s="133"/>
      <c r="BO88" s="133"/>
      <c r="BP88" s="133"/>
      <c r="BQ88" s="133"/>
      <c r="BR88" s="133"/>
      <c r="BS88" s="133"/>
      <c r="BT88" s="133"/>
      <c r="BU88" s="133"/>
      <c r="BV88" s="133"/>
    </row>
    <row r="89" spans="63:74" x14ac:dyDescent="0.15">
      <c r="BK89" s="133"/>
      <c r="BL89" s="133"/>
      <c r="BM89" s="133"/>
      <c r="BN89" s="133"/>
      <c r="BO89" s="133"/>
      <c r="BP89" s="133"/>
      <c r="BQ89" s="133"/>
      <c r="BR89" s="133"/>
      <c r="BS89" s="133"/>
      <c r="BT89" s="133"/>
      <c r="BU89" s="133"/>
      <c r="BV89" s="133"/>
    </row>
    <row r="90" spans="63:74" x14ac:dyDescent="0.15">
      <c r="BK90" s="133"/>
      <c r="BL90" s="133"/>
      <c r="BM90" s="133"/>
      <c r="BN90" s="133"/>
      <c r="BO90" s="133"/>
      <c r="BP90" s="133"/>
      <c r="BQ90" s="133"/>
      <c r="BR90" s="133"/>
      <c r="BS90" s="133"/>
      <c r="BT90" s="133"/>
      <c r="BU90" s="133"/>
      <c r="BV90" s="133"/>
    </row>
    <row r="91" spans="63:74" x14ac:dyDescent="0.15">
      <c r="BK91" s="133"/>
      <c r="BL91" s="133"/>
      <c r="BM91" s="133"/>
      <c r="BN91" s="133"/>
      <c r="BO91" s="133"/>
      <c r="BP91" s="133"/>
      <c r="BQ91" s="133"/>
      <c r="BR91" s="133"/>
      <c r="BS91" s="133"/>
      <c r="BT91" s="133"/>
      <c r="BU91" s="133"/>
      <c r="BV91" s="133"/>
    </row>
    <row r="92" spans="63:74" x14ac:dyDescent="0.15">
      <c r="BK92" s="133"/>
      <c r="BL92" s="133"/>
      <c r="BM92" s="133"/>
      <c r="BN92" s="133"/>
      <c r="BO92" s="133"/>
      <c r="BP92" s="133"/>
      <c r="BQ92" s="133"/>
      <c r="BR92" s="133"/>
      <c r="BS92" s="133"/>
      <c r="BT92" s="133"/>
      <c r="BU92" s="133"/>
      <c r="BV92" s="133"/>
    </row>
    <row r="93" spans="63:74" x14ac:dyDescent="0.15">
      <c r="BK93" s="133"/>
      <c r="BL93" s="133"/>
      <c r="BM93" s="133"/>
      <c r="BN93" s="133"/>
      <c r="BO93" s="133"/>
      <c r="BP93" s="133"/>
      <c r="BQ93" s="133"/>
      <c r="BR93" s="133"/>
      <c r="BS93" s="133"/>
      <c r="BT93" s="133"/>
      <c r="BU93" s="133"/>
      <c r="BV93" s="133"/>
    </row>
    <row r="94" spans="63:74" x14ac:dyDescent="0.15">
      <c r="BK94" s="133"/>
      <c r="BL94" s="133"/>
      <c r="BM94" s="133"/>
      <c r="BN94" s="133"/>
      <c r="BO94" s="133"/>
      <c r="BP94" s="133"/>
      <c r="BQ94" s="133"/>
      <c r="BR94" s="133"/>
      <c r="BS94" s="133"/>
      <c r="BT94" s="133"/>
      <c r="BU94" s="133"/>
      <c r="BV94" s="133"/>
    </row>
    <row r="95" spans="63:74" x14ac:dyDescent="0.15">
      <c r="BK95" s="133"/>
      <c r="BL95" s="133"/>
      <c r="BM95" s="133"/>
      <c r="BN95" s="133"/>
      <c r="BO95" s="133"/>
      <c r="BP95" s="133"/>
      <c r="BQ95" s="133"/>
      <c r="BR95" s="133"/>
      <c r="BS95" s="133"/>
      <c r="BT95" s="133"/>
      <c r="BU95" s="133"/>
      <c r="BV95" s="133"/>
    </row>
    <row r="96" spans="63:74" x14ac:dyDescent="0.15">
      <c r="BK96" s="133"/>
      <c r="BL96" s="133"/>
      <c r="BM96" s="133"/>
      <c r="BN96" s="133"/>
      <c r="BO96" s="133"/>
      <c r="BP96" s="133"/>
      <c r="BQ96" s="133"/>
      <c r="BR96" s="133"/>
      <c r="BS96" s="133"/>
      <c r="BT96" s="133"/>
      <c r="BU96" s="133"/>
      <c r="BV96" s="133"/>
    </row>
    <row r="97" spans="63:74" x14ac:dyDescent="0.15">
      <c r="BK97" s="133"/>
      <c r="BL97" s="133"/>
      <c r="BM97" s="133"/>
      <c r="BN97" s="133"/>
      <c r="BO97" s="133"/>
      <c r="BP97" s="133"/>
      <c r="BQ97" s="133"/>
      <c r="BR97" s="133"/>
      <c r="BS97" s="133"/>
      <c r="BT97" s="133"/>
      <c r="BU97" s="133"/>
      <c r="BV97" s="133"/>
    </row>
    <row r="98" spans="63:74" x14ac:dyDescent="0.15">
      <c r="BK98" s="133"/>
      <c r="BL98" s="133"/>
      <c r="BM98" s="133"/>
      <c r="BN98" s="133"/>
      <c r="BO98" s="133"/>
      <c r="BP98" s="133"/>
      <c r="BQ98" s="133"/>
      <c r="BR98" s="133"/>
      <c r="BS98" s="133"/>
      <c r="BT98" s="133"/>
      <c r="BU98" s="133"/>
      <c r="BV98" s="133"/>
    </row>
    <row r="99" spans="63:74" x14ac:dyDescent="0.15">
      <c r="BK99" s="133"/>
      <c r="BL99" s="133"/>
      <c r="BM99" s="133"/>
      <c r="BN99" s="133"/>
      <c r="BO99" s="133"/>
      <c r="BP99" s="133"/>
      <c r="BQ99" s="133"/>
      <c r="BR99" s="133"/>
      <c r="BS99" s="133"/>
      <c r="BT99" s="133"/>
      <c r="BU99" s="133"/>
      <c r="BV99" s="133"/>
    </row>
    <row r="100" spans="63:74" x14ac:dyDescent="0.15">
      <c r="BK100" s="133"/>
      <c r="BL100" s="133"/>
      <c r="BM100" s="133"/>
      <c r="BN100" s="133"/>
      <c r="BO100" s="133"/>
      <c r="BP100" s="133"/>
      <c r="BQ100" s="133"/>
      <c r="BR100" s="133"/>
      <c r="BS100" s="133"/>
      <c r="BT100" s="133"/>
      <c r="BU100" s="133"/>
      <c r="BV100" s="133"/>
    </row>
    <row r="101" spans="63:74" x14ac:dyDescent="0.15">
      <c r="BK101" s="133"/>
      <c r="BL101" s="133"/>
      <c r="BM101" s="133"/>
      <c r="BN101" s="133"/>
      <c r="BO101" s="133"/>
      <c r="BP101" s="133"/>
      <c r="BQ101" s="133"/>
      <c r="BR101" s="133"/>
      <c r="BS101" s="133"/>
      <c r="BT101" s="133"/>
      <c r="BU101" s="133"/>
      <c r="BV101" s="133"/>
    </row>
    <row r="102" spans="63:74" x14ac:dyDescent="0.15">
      <c r="BK102" s="133"/>
      <c r="BL102" s="133"/>
      <c r="BM102" s="133"/>
      <c r="BN102" s="133"/>
      <c r="BO102" s="133"/>
      <c r="BP102" s="133"/>
      <c r="BQ102" s="133"/>
      <c r="BR102" s="133"/>
      <c r="BS102" s="133"/>
      <c r="BT102" s="133"/>
      <c r="BU102" s="133"/>
      <c r="BV102" s="133"/>
    </row>
    <row r="103" spans="63:74" x14ac:dyDescent="0.15">
      <c r="BK103" s="133"/>
      <c r="BL103" s="133"/>
      <c r="BM103" s="133"/>
      <c r="BN103" s="133"/>
      <c r="BO103" s="133"/>
      <c r="BP103" s="133"/>
      <c r="BQ103" s="133"/>
      <c r="BR103" s="133"/>
      <c r="BS103" s="133"/>
      <c r="BT103" s="133"/>
      <c r="BU103" s="133"/>
      <c r="BV103" s="133"/>
    </row>
    <row r="104" spans="63:74" x14ac:dyDescent="0.15">
      <c r="BK104" s="133"/>
      <c r="BL104" s="133"/>
      <c r="BM104" s="133"/>
      <c r="BN104" s="133"/>
      <c r="BO104" s="133"/>
      <c r="BP104" s="133"/>
      <c r="BQ104" s="133"/>
      <c r="BR104" s="133"/>
      <c r="BS104" s="133"/>
      <c r="BT104" s="133"/>
      <c r="BU104" s="133"/>
      <c r="BV104" s="133"/>
    </row>
    <row r="105" spans="63:74" x14ac:dyDescent="0.15">
      <c r="BK105" s="133"/>
      <c r="BL105" s="133"/>
      <c r="BM105" s="133"/>
      <c r="BN105" s="133"/>
      <c r="BO105" s="133"/>
      <c r="BP105" s="133"/>
      <c r="BQ105" s="133"/>
      <c r="BR105" s="133"/>
      <c r="BS105" s="133"/>
      <c r="BT105" s="133"/>
      <c r="BU105" s="133"/>
      <c r="BV105" s="133"/>
    </row>
    <row r="106" spans="63:74" x14ac:dyDescent="0.15">
      <c r="BK106" s="133"/>
      <c r="BL106" s="133"/>
      <c r="BM106" s="133"/>
      <c r="BN106" s="133"/>
      <c r="BO106" s="133"/>
      <c r="BP106" s="133"/>
      <c r="BQ106" s="133"/>
      <c r="BR106" s="133"/>
      <c r="BS106" s="133"/>
      <c r="BT106" s="133"/>
      <c r="BU106" s="133"/>
      <c r="BV106" s="133"/>
    </row>
    <row r="107" spans="63:74" x14ac:dyDescent="0.15">
      <c r="BK107" s="133"/>
      <c r="BL107" s="133"/>
      <c r="BM107" s="133"/>
      <c r="BN107" s="133"/>
      <c r="BO107" s="133"/>
      <c r="BP107" s="133"/>
      <c r="BQ107" s="133"/>
      <c r="BR107" s="133"/>
      <c r="BS107" s="133"/>
      <c r="BT107" s="133"/>
      <c r="BU107" s="133"/>
      <c r="BV107" s="133"/>
    </row>
    <row r="108" spans="63:74" x14ac:dyDescent="0.15">
      <c r="BK108" s="133"/>
      <c r="BL108" s="133"/>
      <c r="BM108" s="133"/>
      <c r="BN108" s="133"/>
      <c r="BO108" s="133"/>
      <c r="BP108" s="133"/>
      <c r="BQ108" s="133"/>
      <c r="BR108" s="133"/>
      <c r="BS108" s="133"/>
      <c r="BT108" s="133"/>
      <c r="BU108" s="133"/>
      <c r="BV108" s="133"/>
    </row>
    <row r="109" spans="63:74" x14ac:dyDescent="0.15">
      <c r="BK109" s="133"/>
      <c r="BL109" s="133"/>
      <c r="BM109" s="133"/>
      <c r="BN109" s="133"/>
      <c r="BO109" s="133"/>
      <c r="BP109" s="133"/>
      <c r="BQ109" s="133"/>
      <c r="BR109" s="133"/>
      <c r="BS109" s="133"/>
      <c r="BT109" s="133"/>
      <c r="BU109" s="133"/>
      <c r="BV109" s="133"/>
    </row>
    <row r="110" spans="63:74" x14ac:dyDescent="0.15">
      <c r="BK110" s="133"/>
      <c r="BL110" s="133"/>
      <c r="BM110" s="133"/>
      <c r="BN110" s="133"/>
      <c r="BO110" s="133"/>
      <c r="BP110" s="133"/>
      <c r="BQ110" s="133"/>
      <c r="BR110" s="133"/>
      <c r="BS110" s="133"/>
      <c r="BT110" s="133"/>
      <c r="BU110" s="133"/>
      <c r="BV110" s="133"/>
    </row>
    <row r="111" spans="63:74" x14ac:dyDescent="0.15">
      <c r="BK111" s="133"/>
      <c r="BL111" s="133"/>
      <c r="BM111" s="133"/>
      <c r="BN111" s="133"/>
      <c r="BO111" s="133"/>
      <c r="BP111" s="133"/>
      <c r="BQ111" s="133"/>
      <c r="BR111" s="133"/>
      <c r="BS111" s="133"/>
      <c r="BT111" s="133"/>
      <c r="BU111" s="133"/>
      <c r="BV111" s="133"/>
    </row>
    <row r="112" spans="63:74" x14ac:dyDescent="0.15">
      <c r="BK112" s="133"/>
      <c r="BL112" s="133"/>
      <c r="BM112" s="133"/>
      <c r="BN112" s="133"/>
      <c r="BO112" s="133"/>
      <c r="BP112" s="133"/>
      <c r="BQ112" s="133"/>
      <c r="BR112" s="133"/>
      <c r="BS112" s="133"/>
      <c r="BT112" s="133"/>
      <c r="BU112" s="133"/>
      <c r="BV112" s="133"/>
    </row>
    <row r="113" spans="63:74" x14ac:dyDescent="0.15">
      <c r="BK113" s="133"/>
      <c r="BL113" s="133"/>
      <c r="BM113" s="133"/>
      <c r="BN113" s="133"/>
      <c r="BO113" s="133"/>
      <c r="BP113" s="133"/>
      <c r="BQ113" s="133"/>
      <c r="BR113" s="133"/>
      <c r="BS113" s="133"/>
      <c r="BT113" s="133"/>
      <c r="BU113" s="133"/>
      <c r="BV113" s="133"/>
    </row>
    <row r="114" spans="63:74" x14ac:dyDescent="0.15">
      <c r="BK114" s="133"/>
      <c r="BL114" s="133"/>
      <c r="BM114" s="133"/>
      <c r="BN114" s="133"/>
      <c r="BO114" s="133"/>
      <c r="BP114" s="133"/>
      <c r="BQ114" s="133"/>
      <c r="BR114" s="133"/>
      <c r="BS114" s="133"/>
      <c r="BT114" s="133"/>
      <c r="BU114" s="133"/>
      <c r="BV114" s="133"/>
    </row>
    <row r="115" spans="63:74" x14ac:dyDescent="0.15">
      <c r="BK115" s="133"/>
      <c r="BL115" s="133"/>
      <c r="BM115" s="133"/>
      <c r="BN115" s="133"/>
      <c r="BO115" s="133"/>
      <c r="BP115" s="133"/>
      <c r="BQ115" s="133"/>
      <c r="BR115" s="133"/>
      <c r="BS115" s="133"/>
      <c r="BT115" s="133"/>
      <c r="BU115" s="133"/>
      <c r="BV115" s="133"/>
    </row>
    <row r="116" spans="63:74" x14ac:dyDescent="0.15">
      <c r="BK116" s="133"/>
      <c r="BL116" s="133"/>
      <c r="BM116" s="133"/>
      <c r="BN116" s="133"/>
      <c r="BO116" s="133"/>
      <c r="BP116" s="133"/>
      <c r="BQ116" s="133"/>
      <c r="BR116" s="133"/>
      <c r="BS116" s="133"/>
      <c r="BT116" s="133"/>
      <c r="BU116" s="133"/>
      <c r="BV116" s="133"/>
    </row>
    <row r="117" spans="63:74" x14ac:dyDescent="0.15">
      <c r="BK117" s="133"/>
      <c r="BL117" s="133"/>
      <c r="BM117" s="133"/>
      <c r="BN117" s="133"/>
      <c r="BO117" s="133"/>
      <c r="BP117" s="133"/>
      <c r="BQ117" s="133"/>
      <c r="BR117" s="133"/>
      <c r="BS117" s="133"/>
      <c r="BT117" s="133"/>
      <c r="BU117" s="133"/>
      <c r="BV117" s="133"/>
    </row>
    <row r="118" spans="63:74" x14ac:dyDescent="0.15">
      <c r="BK118" s="133"/>
      <c r="BL118" s="133"/>
      <c r="BM118" s="133"/>
      <c r="BN118" s="133"/>
      <c r="BO118" s="133"/>
      <c r="BP118" s="133"/>
      <c r="BQ118" s="133"/>
      <c r="BR118" s="133"/>
      <c r="BS118" s="133"/>
      <c r="BT118" s="133"/>
      <c r="BU118" s="133"/>
      <c r="BV118" s="133"/>
    </row>
    <row r="119" spans="63:74" x14ac:dyDescent="0.15">
      <c r="BK119" s="133"/>
      <c r="BL119" s="133"/>
      <c r="BM119" s="133"/>
      <c r="BN119" s="133"/>
      <c r="BO119" s="133"/>
      <c r="BP119" s="133"/>
      <c r="BQ119" s="133"/>
      <c r="BR119" s="133"/>
      <c r="BS119" s="133"/>
      <c r="BT119" s="133"/>
      <c r="BU119" s="133"/>
      <c r="BV119" s="133"/>
    </row>
    <row r="120" spans="63:74" x14ac:dyDescent="0.15">
      <c r="BK120" s="133"/>
      <c r="BL120" s="133"/>
      <c r="BM120" s="133"/>
      <c r="BN120" s="133"/>
      <c r="BO120" s="133"/>
      <c r="BP120" s="133"/>
      <c r="BQ120" s="133"/>
      <c r="BR120" s="133"/>
      <c r="BS120" s="133"/>
      <c r="BT120" s="133"/>
      <c r="BU120" s="133"/>
      <c r="BV120" s="133"/>
    </row>
    <row r="121" spans="63:74" x14ac:dyDescent="0.15">
      <c r="BK121" s="133"/>
      <c r="BL121" s="133"/>
      <c r="BM121" s="133"/>
      <c r="BN121" s="133"/>
      <c r="BO121" s="133"/>
      <c r="BP121" s="133"/>
      <c r="BQ121" s="133"/>
      <c r="BR121" s="133"/>
      <c r="BS121" s="133"/>
      <c r="BT121" s="133"/>
      <c r="BU121" s="133"/>
      <c r="BV121" s="133"/>
    </row>
    <row r="122" spans="63:74" x14ac:dyDescent="0.15">
      <c r="BK122" s="133"/>
      <c r="BL122" s="133"/>
      <c r="BM122" s="133"/>
      <c r="BN122" s="133"/>
      <c r="BO122" s="133"/>
      <c r="BP122" s="133"/>
      <c r="BQ122" s="133"/>
      <c r="BR122" s="133"/>
      <c r="BS122" s="133"/>
      <c r="BT122" s="133"/>
      <c r="BU122" s="133"/>
      <c r="BV122" s="133"/>
    </row>
    <row r="123" spans="63:74" x14ac:dyDescent="0.15">
      <c r="BK123" s="133"/>
      <c r="BL123" s="133"/>
      <c r="BM123" s="133"/>
      <c r="BN123" s="133"/>
      <c r="BO123" s="133"/>
      <c r="BP123" s="133"/>
      <c r="BQ123" s="133"/>
      <c r="BR123" s="133"/>
      <c r="BS123" s="133"/>
      <c r="BT123" s="133"/>
      <c r="BU123" s="133"/>
      <c r="BV123" s="133"/>
    </row>
    <row r="124" spans="63:74" x14ac:dyDescent="0.15">
      <c r="BK124" s="133"/>
      <c r="BL124" s="133"/>
      <c r="BM124" s="133"/>
      <c r="BN124" s="133"/>
      <c r="BO124" s="133"/>
      <c r="BP124" s="133"/>
      <c r="BQ124" s="133"/>
      <c r="BR124" s="133"/>
      <c r="BS124" s="133"/>
      <c r="BT124" s="133"/>
      <c r="BU124" s="133"/>
      <c r="BV124" s="133"/>
    </row>
    <row r="125" spans="63:74" x14ac:dyDescent="0.15">
      <c r="BK125" s="133"/>
      <c r="BL125" s="133"/>
      <c r="BM125" s="133"/>
      <c r="BN125" s="133"/>
      <c r="BO125" s="133"/>
      <c r="BP125" s="133"/>
      <c r="BQ125" s="133"/>
      <c r="BR125" s="133"/>
      <c r="BS125" s="133"/>
      <c r="BT125" s="133"/>
      <c r="BU125" s="133"/>
      <c r="BV125" s="133"/>
    </row>
    <row r="126" spans="63:74" x14ac:dyDescent="0.15">
      <c r="BK126" s="133"/>
      <c r="BL126" s="133"/>
      <c r="BM126" s="133"/>
      <c r="BN126" s="133"/>
      <c r="BO126" s="133"/>
      <c r="BP126" s="133"/>
      <c r="BQ126" s="133"/>
      <c r="BR126" s="133"/>
      <c r="BS126" s="133"/>
      <c r="BT126" s="133"/>
      <c r="BU126" s="133"/>
      <c r="BV126" s="133"/>
    </row>
    <row r="127" spans="63:74" x14ac:dyDescent="0.15">
      <c r="BK127" s="133"/>
      <c r="BL127" s="133"/>
      <c r="BM127" s="133"/>
      <c r="BN127" s="133"/>
      <c r="BO127" s="133"/>
      <c r="BP127" s="133"/>
      <c r="BQ127" s="133"/>
      <c r="BR127" s="133"/>
      <c r="BS127" s="133"/>
      <c r="BT127" s="133"/>
      <c r="BU127" s="133"/>
      <c r="BV127" s="133"/>
    </row>
    <row r="128" spans="63:74" x14ac:dyDescent="0.15">
      <c r="BK128" s="133"/>
      <c r="BL128" s="133"/>
      <c r="BM128" s="133"/>
      <c r="BN128" s="133"/>
      <c r="BO128" s="133"/>
      <c r="BP128" s="133"/>
      <c r="BQ128" s="133"/>
      <c r="BR128" s="133"/>
      <c r="BS128" s="133"/>
      <c r="BT128" s="133"/>
      <c r="BU128" s="133"/>
      <c r="BV128" s="133"/>
    </row>
    <row r="129" spans="63:74" x14ac:dyDescent="0.15">
      <c r="BK129" s="133"/>
      <c r="BL129" s="133"/>
      <c r="BM129" s="133"/>
      <c r="BN129" s="133"/>
      <c r="BO129" s="133"/>
      <c r="BP129" s="133"/>
      <c r="BQ129" s="133"/>
      <c r="BR129" s="133"/>
      <c r="BS129" s="133"/>
      <c r="BT129" s="133"/>
      <c r="BU129" s="133"/>
      <c r="BV129" s="133"/>
    </row>
    <row r="130" spans="63:74" x14ac:dyDescent="0.15">
      <c r="BK130" s="133"/>
      <c r="BL130" s="133"/>
      <c r="BM130" s="133"/>
      <c r="BN130" s="133"/>
      <c r="BO130" s="133"/>
      <c r="BP130" s="133"/>
      <c r="BQ130" s="133"/>
      <c r="BR130" s="133"/>
      <c r="BS130" s="133"/>
      <c r="BT130" s="133"/>
      <c r="BU130" s="133"/>
      <c r="BV130" s="133"/>
    </row>
    <row r="131" spans="63:74" x14ac:dyDescent="0.15">
      <c r="BK131" s="133"/>
      <c r="BL131" s="133"/>
      <c r="BM131" s="133"/>
      <c r="BN131" s="133"/>
      <c r="BO131" s="133"/>
      <c r="BP131" s="133"/>
      <c r="BQ131" s="133"/>
      <c r="BR131" s="133"/>
      <c r="BS131" s="133"/>
      <c r="BT131" s="133"/>
      <c r="BU131" s="133"/>
      <c r="BV131" s="133"/>
    </row>
    <row r="132" spans="63:74" x14ac:dyDescent="0.15">
      <c r="BK132" s="133"/>
      <c r="BL132" s="133"/>
      <c r="BM132" s="133"/>
      <c r="BN132" s="133"/>
      <c r="BO132" s="133"/>
      <c r="BP132" s="133"/>
      <c r="BQ132" s="133"/>
      <c r="BR132" s="133"/>
      <c r="BS132" s="133"/>
      <c r="BT132" s="133"/>
      <c r="BU132" s="133"/>
      <c r="BV132" s="133"/>
    </row>
    <row r="133" spans="63:74" x14ac:dyDescent="0.15">
      <c r="BK133" s="133"/>
      <c r="BL133" s="133"/>
      <c r="BM133" s="133"/>
      <c r="BN133" s="133"/>
      <c r="BO133" s="133"/>
      <c r="BP133" s="133"/>
      <c r="BQ133" s="133"/>
      <c r="BR133" s="133"/>
      <c r="BS133" s="133"/>
      <c r="BT133" s="133"/>
      <c r="BU133" s="133"/>
      <c r="BV133" s="133"/>
    </row>
    <row r="134" spans="63:74" x14ac:dyDescent="0.15">
      <c r="BK134" s="133"/>
      <c r="BL134" s="133"/>
      <c r="BM134" s="133"/>
      <c r="BN134" s="133"/>
      <c r="BO134" s="133"/>
      <c r="BP134" s="133"/>
      <c r="BQ134" s="133"/>
      <c r="BR134" s="133"/>
      <c r="BS134" s="133"/>
      <c r="BT134" s="133"/>
      <c r="BU134" s="133"/>
      <c r="BV134" s="133"/>
    </row>
    <row r="135" spans="63:74" x14ac:dyDescent="0.15">
      <c r="BK135" s="133"/>
      <c r="BL135" s="133"/>
      <c r="BM135" s="133"/>
      <c r="BN135" s="133"/>
      <c r="BO135" s="133"/>
      <c r="BP135" s="133"/>
      <c r="BQ135" s="133"/>
      <c r="BR135" s="133"/>
      <c r="BS135" s="133"/>
      <c r="BT135" s="133"/>
      <c r="BU135" s="133"/>
      <c r="BV135" s="133"/>
    </row>
    <row r="136" spans="63:74" x14ac:dyDescent="0.15">
      <c r="BK136" s="133"/>
      <c r="BL136" s="133"/>
      <c r="BM136" s="133"/>
      <c r="BN136" s="133"/>
      <c r="BO136" s="133"/>
      <c r="BP136" s="133"/>
      <c r="BQ136" s="133"/>
      <c r="BR136" s="133"/>
      <c r="BS136" s="133"/>
      <c r="BT136" s="133"/>
      <c r="BU136" s="133"/>
      <c r="BV136" s="133"/>
    </row>
    <row r="137" spans="63:74" x14ac:dyDescent="0.15">
      <c r="BK137" s="133"/>
      <c r="BL137" s="133"/>
      <c r="BM137" s="133"/>
      <c r="BN137" s="133"/>
      <c r="BO137" s="133"/>
      <c r="BP137" s="133"/>
      <c r="BQ137" s="133"/>
      <c r="BR137" s="133"/>
      <c r="BS137" s="133"/>
      <c r="BT137" s="133"/>
      <c r="BU137" s="133"/>
      <c r="BV137" s="133"/>
    </row>
    <row r="138" spans="63:74" x14ac:dyDescent="0.15">
      <c r="BK138" s="133"/>
      <c r="BL138" s="133"/>
      <c r="BM138" s="133"/>
      <c r="BN138" s="133"/>
      <c r="BO138" s="133"/>
      <c r="BP138" s="133"/>
      <c r="BQ138" s="133"/>
      <c r="BR138" s="133"/>
      <c r="BS138" s="133"/>
      <c r="BT138" s="133"/>
      <c r="BU138" s="133"/>
      <c r="BV138" s="133"/>
    </row>
    <row r="139" spans="63:74" x14ac:dyDescent="0.15">
      <c r="BK139" s="133"/>
      <c r="BL139" s="133"/>
      <c r="BM139" s="133"/>
      <c r="BN139" s="133"/>
      <c r="BO139" s="133"/>
      <c r="BP139" s="133"/>
      <c r="BQ139" s="133"/>
      <c r="BR139" s="133"/>
      <c r="BS139" s="133"/>
      <c r="BT139" s="133"/>
      <c r="BU139" s="133"/>
      <c r="BV139" s="133"/>
    </row>
    <row r="140" spans="63:74" x14ac:dyDescent="0.15">
      <c r="BK140" s="133"/>
      <c r="BL140" s="133"/>
      <c r="BM140" s="133"/>
      <c r="BN140" s="133"/>
      <c r="BO140" s="133"/>
      <c r="BP140" s="133"/>
      <c r="BQ140" s="133"/>
      <c r="BR140" s="133"/>
      <c r="BS140" s="133"/>
      <c r="BT140" s="133"/>
      <c r="BU140" s="133"/>
      <c r="BV140" s="133"/>
    </row>
    <row r="141" spans="63:74" x14ac:dyDescent="0.15">
      <c r="BK141" s="133"/>
      <c r="BL141" s="133"/>
      <c r="BM141" s="133"/>
      <c r="BN141" s="133"/>
      <c r="BO141" s="133"/>
      <c r="BP141" s="133"/>
      <c r="BQ141" s="133"/>
      <c r="BR141" s="133"/>
      <c r="BS141" s="133"/>
      <c r="BT141" s="133"/>
      <c r="BU141" s="133"/>
      <c r="BV141" s="133"/>
    </row>
    <row r="142" spans="63:74" x14ac:dyDescent="0.15">
      <c r="BK142" s="133"/>
      <c r="BL142" s="133"/>
      <c r="BM142" s="133"/>
      <c r="BN142" s="133"/>
      <c r="BO142" s="133"/>
      <c r="BP142" s="133"/>
      <c r="BQ142" s="133"/>
      <c r="BR142" s="133"/>
      <c r="BS142" s="133"/>
      <c r="BT142" s="133"/>
      <c r="BU142" s="133"/>
      <c r="BV142" s="133"/>
    </row>
    <row r="143" spans="63:74" x14ac:dyDescent="0.15">
      <c r="BK143" s="133"/>
      <c r="BL143" s="133"/>
      <c r="BM143" s="133"/>
      <c r="BN143" s="133"/>
      <c r="BO143" s="133"/>
      <c r="BP143" s="133"/>
      <c r="BQ143" s="133"/>
      <c r="BR143" s="133"/>
      <c r="BS143" s="133"/>
      <c r="BT143" s="133"/>
      <c r="BU143" s="133"/>
      <c r="BV143" s="133"/>
    </row>
    <row r="144" spans="63:74" x14ac:dyDescent="0.15">
      <c r="BK144" s="133"/>
      <c r="BL144" s="133"/>
      <c r="BM144" s="133"/>
      <c r="BN144" s="133"/>
      <c r="BO144" s="133"/>
      <c r="BP144" s="133"/>
      <c r="BQ144" s="133"/>
      <c r="BR144" s="133"/>
      <c r="BS144" s="133"/>
      <c r="BT144" s="133"/>
      <c r="BU144" s="133"/>
      <c r="BV144" s="133"/>
    </row>
    <row r="145" spans="63:74" x14ac:dyDescent="0.15">
      <c r="BK145" s="133"/>
      <c r="BL145" s="133"/>
      <c r="BM145" s="133"/>
      <c r="BN145" s="133"/>
      <c r="BO145" s="133"/>
      <c r="BP145" s="133"/>
      <c r="BQ145" s="133"/>
      <c r="BR145" s="133"/>
      <c r="BS145" s="133"/>
      <c r="BT145" s="133"/>
      <c r="BU145" s="133"/>
      <c r="BV145" s="133"/>
    </row>
    <row r="146" spans="63:74" x14ac:dyDescent="0.15">
      <c r="BK146" s="133"/>
      <c r="BL146" s="133"/>
      <c r="BM146" s="133"/>
      <c r="BN146" s="133"/>
      <c r="BO146" s="133"/>
      <c r="BP146" s="133"/>
      <c r="BQ146" s="133"/>
      <c r="BR146" s="133"/>
      <c r="BS146" s="133"/>
      <c r="BT146" s="133"/>
      <c r="BU146" s="133"/>
      <c r="BV146" s="133"/>
    </row>
  </sheetData>
  <mergeCells count="17">
    <mergeCell ref="BK3:BV3"/>
    <mergeCell ref="B60:R60"/>
    <mergeCell ref="B59:Q59"/>
    <mergeCell ref="B61:Q61"/>
    <mergeCell ref="B62:Q62"/>
    <mergeCell ref="AM3:AX3"/>
    <mergeCell ref="AY3:BJ3"/>
    <mergeCell ref="A1:A2"/>
    <mergeCell ref="B53:Q53"/>
    <mergeCell ref="B55:Q55"/>
    <mergeCell ref="B57:Q57"/>
    <mergeCell ref="B58:Q58"/>
    <mergeCell ref="B54:Q54"/>
    <mergeCell ref="B1:AL1"/>
    <mergeCell ref="C3:N3"/>
    <mergeCell ref="O3:Z3"/>
    <mergeCell ref="AA3:AL3"/>
  </mergeCells>
  <phoneticPr fontId="4" type="noConversion"/>
  <hyperlinks>
    <hyperlink ref="A1:A2" location="Contents!A1" display="Table of Contents"/>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BV188"/>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K84" sqref="BK84"/>
    </sheetView>
  </sheetViews>
  <sheetFormatPr defaultColWidth="9.5" defaultRowHeight="10.7" x14ac:dyDescent="0.2"/>
  <cols>
    <col min="1" max="1" width="10.5" style="60" customWidth="1"/>
    <col min="2" max="2" width="33.5" style="60" customWidth="1"/>
    <col min="3" max="50" width="6.5" style="60" customWidth="1"/>
    <col min="51" max="55" width="6.5" style="138" customWidth="1"/>
    <col min="56" max="58" width="6.5" style="765" customWidth="1"/>
    <col min="59" max="61" width="6.5" style="952" customWidth="1"/>
    <col min="62" max="62" width="6.5" style="138" customWidth="1"/>
    <col min="63" max="74" width="6.5" style="60" customWidth="1"/>
    <col min="75" max="16384" width="9.5" style="60"/>
  </cols>
  <sheetData>
    <row r="1" spans="1:74" ht="13.4" customHeight="1" x14ac:dyDescent="0.2">
      <c r="A1" s="999" t="s">
        <v>479</v>
      </c>
      <c r="B1" s="1079" t="s">
        <v>1254</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s="56" customFormat="1" ht="13.4" customHeight="1" x14ac:dyDescent="0.2">
      <c r="A2" s="1000"/>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142"/>
      <c r="AZ2" s="142"/>
      <c r="BA2" s="142"/>
      <c r="BB2" s="142"/>
      <c r="BC2" s="142"/>
      <c r="BD2" s="758"/>
      <c r="BE2" s="758"/>
      <c r="BF2" s="758"/>
      <c r="BG2" s="951"/>
      <c r="BH2" s="951"/>
      <c r="BI2" s="951"/>
      <c r="BJ2" s="142"/>
    </row>
    <row r="3" spans="1:74" s="7" customFormat="1" ht="12.85" x14ac:dyDescent="0.2">
      <c r="A3" s="353" t="s">
        <v>777</v>
      </c>
      <c r="B3" s="9"/>
      <c r="C3" s="1002">
        <f>Dates!D3</f>
        <v>2020</v>
      </c>
      <c r="D3" s="994"/>
      <c r="E3" s="994"/>
      <c r="F3" s="994"/>
      <c r="G3" s="994"/>
      <c r="H3" s="994"/>
      <c r="I3" s="994"/>
      <c r="J3" s="994"/>
      <c r="K3" s="994"/>
      <c r="L3" s="994"/>
      <c r="M3" s="994"/>
      <c r="N3" s="995"/>
      <c r="O3" s="1002">
        <f>C3+1</f>
        <v>2021</v>
      </c>
      <c r="P3" s="1003"/>
      <c r="Q3" s="1003"/>
      <c r="R3" s="1003"/>
      <c r="S3" s="1003"/>
      <c r="T3" s="1003"/>
      <c r="U3" s="1003"/>
      <c r="V3" s="1003"/>
      <c r="W3" s="1003"/>
      <c r="X3" s="994"/>
      <c r="Y3" s="994"/>
      <c r="Z3" s="995"/>
      <c r="AA3" s="991">
        <f>O3+1</f>
        <v>2022</v>
      </c>
      <c r="AB3" s="994"/>
      <c r="AC3" s="994"/>
      <c r="AD3" s="994"/>
      <c r="AE3" s="994"/>
      <c r="AF3" s="994"/>
      <c r="AG3" s="994"/>
      <c r="AH3" s="994"/>
      <c r="AI3" s="994"/>
      <c r="AJ3" s="994"/>
      <c r="AK3" s="994"/>
      <c r="AL3" s="995"/>
      <c r="AM3" s="991">
        <f>AA3+1</f>
        <v>2023</v>
      </c>
      <c r="AN3" s="994"/>
      <c r="AO3" s="994"/>
      <c r="AP3" s="994"/>
      <c r="AQ3" s="994"/>
      <c r="AR3" s="994"/>
      <c r="AS3" s="994"/>
      <c r="AT3" s="994"/>
      <c r="AU3" s="994"/>
      <c r="AV3" s="994"/>
      <c r="AW3" s="994"/>
      <c r="AX3" s="995"/>
      <c r="AY3" s="991">
        <f>AM3+1</f>
        <v>2024</v>
      </c>
      <c r="AZ3" s="992"/>
      <c r="BA3" s="992"/>
      <c r="BB3" s="992"/>
      <c r="BC3" s="992"/>
      <c r="BD3" s="992"/>
      <c r="BE3" s="992"/>
      <c r="BF3" s="992"/>
      <c r="BG3" s="992"/>
      <c r="BH3" s="992"/>
      <c r="BI3" s="992"/>
      <c r="BJ3" s="993"/>
      <c r="BK3" s="991">
        <f>AY3+1</f>
        <v>2025</v>
      </c>
      <c r="BL3" s="994"/>
      <c r="BM3" s="994"/>
      <c r="BN3" s="994"/>
      <c r="BO3" s="994"/>
      <c r="BP3" s="994"/>
      <c r="BQ3" s="994"/>
      <c r="BR3" s="994"/>
      <c r="BS3" s="994"/>
      <c r="BT3" s="994"/>
      <c r="BU3" s="994"/>
      <c r="BV3" s="995"/>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6"/>
      <c r="B5" s="37" t="s">
        <v>1255</v>
      </c>
      <c r="C5" s="503"/>
      <c r="D5" s="503"/>
      <c r="E5" s="503"/>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503"/>
      <c r="AO5" s="503"/>
      <c r="AP5" s="503"/>
      <c r="AQ5" s="503"/>
      <c r="AR5" s="503"/>
      <c r="AS5" s="503"/>
      <c r="AT5" s="503"/>
      <c r="AU5" s="503"/>
      <c r="AV5" s="503"/>
      <c r="AW5" s="503"/>
      <c r="AX5" s="503"/>
      <c r="AY5" s="159"/>
      <c r="AZ5" s="159"/>
      <c r="BA5" s="159"/>
      <c r="BB5" s="159"/>
      <c r="BC5" s="159"/>
      <c r="BD5" s="766"/>
      <c r="BE5" s="878"/>
      <c r="BF5" s="878"/>
      <c r="BG5" s="878"/>
      <c r="BH5" s="878"/>
      <c r="BI5" s="878"/>
      <c r="BJ5" s="501"/>
      <c r="BK5" s="501"/>
      <c r="BL5" s="501"/>
      <c r="BM5" s="501"/>
      <c r="BN5" s="501"/>
      <c r="BO5" s="501"/>
      <c r="BP5" s="501"/>
      <c r="BQ5" s="501"/>
      <c r="BR5" s="501"/>
      <c r="BS5" s="501"/>
      <c r="BT5" s="501"/>
      <c r="BU5" s="501"/>
      <c r="BV5" s="501"/>
    </row>
    <row r="6" spans="1:74" ht="11.05" customHeight="1" x14ac:dyDescent="0.2">
      <c r="A6" s="288" t="s">
        <v>1256</v>
      </c>
      <c r="B6" s="593" t="s">
        <v>1103</v>
      </c>
      <c r="C6" s="665">
        <v>49.8</v>
      </c>
      <c r="D6" s="665">
        <v>48.25</v>
      </c>
      <c r="E6" s="665">
        <v>47</v>
      </c>
      <c r="F6" s="665">
        <v>44.5</v>
      </c>
      <c r="G6" s="665">
        <v>38</v>
      </c>
      <c r="H6" s="665">
        <v>36.5</v>
      </c>
      <c r="I6" s="665">
        <v>33.200000000000003</v>
      </c>
      <c r="J6" s="665">
        <v>31</v>
      </c>
      <c r="K6" s="665">
        <v>31</v>
      </c>
      <c r="L6" s="665">
        <v>31.8</v>
      </c>
      <c r="M6" s="665">
        <v>30.75</v>
      </c>
      <c r="N6" s="665">
        <v>32</v>
      </c>
      <c r="O6" s="665">
        <v>34</v>
      </c>
      <c r="P6" s="665">
        <v>37.25</v>
      </c>
      <c r="Q6" s="665">
        <v>38.75</v>
      </c>
      <c r="R6" s="665">
        <v>39.200000000000003</v>
      </c>
      <c r="S6" s="665">
        <v>39.25</v>
      </c>
      <c r="T6" s="665">
        <v>35.5</v>
      </c>
      <c r="U6" s="665">
        <v>37.4</v>
      </c>
      <c r="V6" s="665">
        <v>40</v>
      </c>
      <c r="W6" s="665">
        <v>38.75</v>
      </c>
      <c r="X6" s="665">
        <v>38</v>
      </c>
      <c r="Y6" s="665">
        <v>39.5</v>
      </c>
      <c r="Z6" s="665">
        <v>40.200000000000003</v>
      </c>
      <c r="AA6" s="665">
        <v>42.75</v>
      </c>
      <c r="AB6" s="665">
        <v>46.5</v>
      </c>
      <c r="AC6" s="665">
        <v>47.5</v>
      </c>
      <c r="AD6" s="665">
        <v>48.8</v>
      </c>
      <c r="AE6" s="665">
        <v>51</v>
      </c>
      <c r="AF6" s="665">
        <v>51</v>
      </c>
      <c r="AG6" s="665">
        <v>48.8</v>
      </c>
      <c r="AH6" s="665">
        <v>47.25</v>
      </c>
      <c r="AI6" s="665">
        <v>47.4</v>
      </c>
      <c r="AJ6" s="665">
        <v>52.25</v>
      </c>
      <c r="AK6" s="665">
        <v>52.25</v>
      </c>
      <c r="AL6" s="665">
        <v>52</v>
      </c>
      <c r="AM6" s="665">
        <v>52</v>
      </c>
      <c r="AN6" s="665">
        <v>51.25</v>
      </c>
      <c r="AO6" s="665">
        <v>50.8</v>
      </c>
      <c r="AP6" s="665">
        <v>51.5</v>
      </c>
      <c r="AQ6" s="665">
        <v>50</v>
      </c>
      <c r="AR6" s="665">
        <v>48.4</v>
      </c>
      <c r="AS6" s="665">
        <v>47.5</v>
      </c>
      <c r="AT6" s="665">
        <v>42.5</v>
      </c>
      <c r="AU6" s="665">
        <v>40</v>
      </c>
      <c r="AV6" s="665">
        <v>39</v>
      </c>
      <c r="AW6" s="665">
        <v>39.75</v>
      </c>
      <c r="AX6" s="665">
        <v>40.6</v>
      </c>
      <c r="AY6" s="665">
        <v>41</v>
      </c>
      <c r="AZ6" s="665">
        <v>43.25</v>
      </c>
      <c r="BA6" s="665">
        <v>43</v>
      </c>
      <c r="BB6" s="665">
        <v>41.25</v>
      </c>
      <c r="BC6" s="665">
        <v>39</v>
      </c>
      <c r="BD6" s="665">
        <v>36</v>
      </c>
      <c r="BE6" s="665">
        <v>36.5</v>
      </c>
      <c r="BF6" s="665">
        <v>35</v>
      </c>
      <c r="BG6" s="665">
        <v>33</v>
      </c>
      <c r="BH6" s="665">
        <v>32.5</v>
      </c>
      <c r="BI6" s="665">
        <v>34.4</v>
      </c>
      <c r="BJ6" s="392" t="s">
        <v>1371</v>
      </c>
      <c r="BK6" s="392" t="s">
        <v>1371</v>
      </c>
      <c r="BL6" s="392" t="s">
        <v>1371</v>
      </c>
      <c r="BM6" s="392" t="s">
        <v>1371</v>
      </c>
      <c r="BN6" s="392" t="s">
        <v>1371</v>
      </c>
      <c r="BO6" s="392" t="s">
        <v>1371</v>
      </c>
      <c r="BP6" s="392" t="s">
        <v>1371</v>
      </c>
      <c r="BQ6" s="392" t="s">
        <v>1371</v>
      </c>
      <c r="BR6" s="392" t="s">
        <v>1371</v>
      </c>
      <c r="BS6" s="392" t="s">
        <v>1371</v>
      </c>
      <c r="BT6" s="392" t="s">
        <v>1371</v>
      </c>
      <c r="BU6" s="392" t="s">
        <v>1371</v>
      </c>
      <c r="BV6" s="392" t="s">
        <v>1371</v>
      </c>
    </row>
    <row r="7" spans="1:74" ht="11.05" customHeight="1" x14ac:dyDescent="0.2">
      <c r="A7" s="288" t="s">
        <v>1257</v>
      </c>
      <c r="B7" s="593" t="s">
        <v>1105</v>
      </c>
      <c r="C7" s="665">
        <v>52</v>
      </c>
      <c r="D7" s="665">
        <v>53</v>
      </c>
      <c r="E7" s="665">
        <v>51</v>
      </c>
      <c r="F7" s="665">
        <v>36.25</v>
      </c>
      <c r="G7" s="665">
        <v>17.600000000000001</v>
      </c>
      <c r="H7" s="665">
        <v>10.75</v>
      </c>
      <c r="I7" s="665">
        <v>10.199999999999999</v>
      </c>
      <c r="J7" s="665">
        <v>10.5</v>
      </c>
      <c r="K7" s="665">
        <v>9.5</v>
      </c>
      <c r="L7" s="665">
        <v>11.6</v>
      </c>
      <c r="M7" s="665">
        <v>11.5</v>
      </c>
      <c r="N7" s="665">
        <v>11</v>
      </c>
      <c r="O7" s="665">
        <v>11</v>
      </c>
      <c r="P7" s="665">
        <v>13.25</v>
      </c>
      <c r="Q7" s="665">
        <v>13</v>
      </c>
      <c r="R7" s="665">
        <v>14.6</v>
      </c>
      <c r="S7" s="665">
        <v>15.75</v>
      </c>
      <c r="T7" s="665">
        <v>16.5</v>
      </c>
      <c r="U7" s="665">
        <v>18.2</v>
      </c>
      <c r="V7" s="665">
        <v>21.75</v>
      </c>
      <c r="W7" s="665">
        <v>23</v>
      </c>
      <c r="X7" s="665">
        <v>23.2</v>
      </c>
      <c r="Y7" s="665">
        <v>24.75</v>
      </c>
      <c r="Z7" s="665">
        <v>27</v>
      </c>
      <c r="AA7" s="665">
        <v>27</v>
      </c>
      <c r="AB7" s="665">
        <v>33.25</v>
      </c>
      <c r="AC7" s="665">
        <v>33.75</v>
      </c>
      <c r="AD7" s="665">
        <v>34.799999999999997</v>
      </c>
      <c r="AE7" s="665">
        <v>37.75</v>
      </c>
      <c r="AF7" s="665">
        <v>38</v>
      </c>
      <c r="AG7" s="665">
        <v>38</v>
      </c>
      <c r="AH7" s="665">
        <v>39</v>
      </c>
      <c r="AI7" s="665">
        <v>40</v>
      </c>
      <c r="AJ7" s="665">
        <v>39.25</v>
      </c>
      <c r="AK7" s="665">
        <v>40.5</v>
      </c>
      <c r="AL7" s="665">
        <v>40.799999999999997</v>
      </c>
      <c r="AM7" s="665">
        <v>41</v>
      </c>
      <c r="AN7" s="665">
        <v>41</v>
      </c>
      <c r="AO7" s="665">
        <v>41</v>
      </c>
      <c r="AP7" s="665">
        <v>39.75</v>
      </c>
      <c r="AQ7" s="665">
        <v>37.25</v>
      </c>
      <c r="AR7" s="665">
        <v>35.4</v>
      </c>
      <c r="AS7" s="665">
        <v>34.75</v>
      </c>
      <c r="AT7" s="665">
        <v>34</v>
      </c>
      <c r="AU7" s="665">
        <v>32.4</v>
      </c>
      <c r="AV7" s="665">
        <v>32.75</v>
      </c>
      <c r="AW7" s="665">
        <v>32.5</v>
      </c>
      <c r="AX7" s="665">
        <v>32.4</v>
      </c>
      <c r="AY7" s="665">
        <v>33.5</v>
      </c>
      <c r="AZ7" s="665">
        <v>34</v>
      </c>
      <c r="BA7" s="665">
        <v>34</v>
      </c>
      <c r="BB7" s="665">
        <v>34</v>
      </c>
      <c r="BC7" s="665">
        <v>34</v>
      </c>
      <c r="BD7" s="665">
        <v>34.5</v>
      </c>
      <c r="BE7" s="665">
        <v>35.25</v>
      </c>
      <c r="BF7" s="665">
        <v>35.200000000000003</v>
      </c>
      <c r="BG7" s="665">
        <v>34</v>
      </c>
      <c r="BH7" s="665">
        <v>34</v>
      </c>
      <c r="BI7" s="665">
        <v>35</v>
      </c>
      <c r="BJ7" s="392" t="s">
        <v>1371</v>
      </c>
      <c r="BK7" s="392" t="s">
        <v>1371</v>
      </c>
      <c r="BL7" s="392" t="s">
        <v>1371</v>
      </c>
      <c r="BM7" s="392" t="s">
        <v>1371</v>
      </c>
      <c r="BN7" s="392" t="s">
        <v>1371</v>
      </c>
      <c r="BO7" s="392" t="s">
        <v>1371</v>
      </c>
      <c r="BP7" s="392" t="s">
        <v>1371</v>
      </c>
      <c r="BQ7" s="392" t="s">
        <v>1371</v>
      </c>
      <c r="BR7" s="392" t="s">
        <v>1371</v>
      </c>
      <c r="BS7" s="392" t="s">
        <v>1371</v>
      </c>
      <c r="BT7" s="392" t="s">
        <v>1371</v>
      </c>
      <c r="BU7" s="392" t="s">
        <v>1371</v>
      </c>
      <c r="BV7" s="392" t="s">
        <v>1371</v>
      </c>
    </row>
    <row r="8" spans="1:74" ht="11.05" customHeight="1" x14ac:dyDescent="0.2">
      <c r="A8" s="288" t="s">
        <v>1258</v>
      </c>
      <c r="B8" s="593" t="s">
        <v>1107</v>
      </c>
      <c r="C8" s="665">
        <v>78.400000000000006</v>
      </c>
      <c r="D8" s="665">
        <v>80.75</v>
      </c>
      <c r="E8" s="665">
        <v>76.5</v>
      </c>
      <c r="F8" s="665">
        <v>50.25</v>
      </c>
      <c r="G8" s="665">
        <v>28</v>
      </c>
      <c r="H8" s="665">
        <v>15</v>
      </c>
      <c r="I8" s="665">
        <v>12.2</v>
      </c>
      <c r="J8" s="665">
        <v>10</v>
      </c>
      <c r="K8" s="665">
        <v>10</v>
      </c>
      <c r="L8" s="665">
        <v>17.8</v>
      </c>
      <c r="M8" s="665">
        <v>24.75</v>
      </c>
      <c r="N8" s="665">
        <v>28.25</v>
      </c>
      <c r="O8" s="665">
        <v>29.6</v>
      </c>
      <c r="P8" s="665">
        <v>30.5</v>
      </c>
      <c r="Q8" s="665">
        <v>31.5</v>
      </c>
      <c r="R8" s="665">
        <v>35.200000000000003</v>
      </c>
      <c r="S8" s="665">
        <v>35.25</v>
      </c>
      <c r="T8" s="665">
        <v>36</v>
      </c>
      <c r="U8" s="665">
        <v>36</v>
      </c>
      <c r="V8" s="665">
        <v>38</v>
      </c>
      <c r="W8" s="665">
        <v>38</v>
      </c>
      <c r="X8" s="665">
        <v>40.4</v>
      </c>
      <c r="Y8" s="665">
        <v>44</v>
      </c>
      <c r="Z8" s="665">
        <v>46.8</v>
      </c>
      <c r="AA8" s="665">
        <v>50.75</v>
      </c>
      <c r="AB8" s="665">
        <v>56.75</v>
      </c>
      <c r="AC8" s="665">
        <v>61.25</v>
      </c>
      <c r="AD8" s="665">
        <v>65.599999999999994</v>
      </c>
      <c r="AE8" s="665">
        <v>69.5</v>
      </c>
      <c r="AF8" s="665">
        <v>73.25</v>
      </c>
      <c r="AG8" s="665">
        <v>75.400000000000006</v>
      </c>
      <c r="AH8" s="665">
        <v>77.5</v>
      </c>
      <c r="AI8" s="665">
        <v>76</v>
      </c>
      <c r="AJ8" s="665">
        <v>75.75</v>
      </c>
      <c r="AK8" s="665">
        <v>75.75</v>
      </c>
      <c r="AL8" s="665">
        <v>76.2</v>
      </c>
      <c r="AM8" s="665">
        <v>78</v>
      </c>
      <c r="AN8" s="665">
        <v>78.25</v>
      </c>
      <c r="AO8" s="665">
        <v>77.400000000000006</v>
      </c>
      <c r="AP8" s="665">
        <v>73.25</v>
      </c>
      <c r="AQ8" s="665">
        <v>65.75</v>
      </c>
      <c r="AR8" s="665">
        <v>60.6</v>
      </c>
      <c r="AS8" s="665">
        <v>58.25</v>
      </c>
      <c r="AT8" s="665">
        <v>54.75</v>
      </c>
      <c r="AU8" s="665">
        <v>53.2</v>
      </c>
      <c r="AV8" s="665">
        <v>55.25</v>
      </c>
      <c r="AW8" s="665">
        <v>55</v>
      </c>
      <c r="AX8" s="665">
        <v>55.2</v>
      </c>
      <c r="AY8" s="665">
        <v>57</v>
      </c>
      <c r="AZ8" s="665">
        <v>56.25</v>
      </c>
      <c r="BA8" s="665">
        <v>58.2</v>
      </c>
      <c r="BB8" s="665">
        <v>59.25</v>
      </c>
      <c r="BC8" s="665">
        <v>55.2</v>
      </c>
      <c r="BD8" s="665">
        <v>53.75</v>
      </c>
      <c r="BE8" s="665">
        <v>52</v>
      </c>
      <c r="BF8" s="665">
        <v>52.2</v>
      </c>
      <c r="BG8" s="665">
        <v>51.75</v>
      </c>
      <c r="BH8" s="665">
        <v>51.75</v>
      </c>
      <c r="BI8" s="665">
        <v>51.6</v>
      </c>
      <c r="BJ8" s="392" t="s">
        <v>1371</v>
      </c>
      <c r="BK8" s="392" t="s">
        <v>1371</v>
      </c>
      <c r="BL8" s="392" t="s">
        <v>1371</v>
      </c>
      <c r="BM8" s="392" t="s">
        <v>1371</v>
      </c>
      <c r="BN8" s="392" t="s">
        <v>1371</v>
      </c>
      <c r="BO8" s="392" t="s">
        <v>1371</v>
      </c>
      <c r="BP8" s="392" t="s">
        <v>1371</v>
      </c>
      <c r="BQ8" s="392" t="s">
        <v>1371</v>
      </c>
      <c r="BR8" s="392" t="s">
        <v>1371</v>
      </c>
      <c r="BS8" s="392" t="s">
        <v>1371</v>
      </c>
      <c r="BT8" s="392" t="s">
        <v>1371</v>
      </c>
      <c r="BU8" s="392" t="s">
        <v>1371</v>
      </c>
      <c r="BV8" s="392" t="s">
        <v>1371</v>
      </c>
    </row>
    <row r="9" spans="1:74" ht="11.05" customHeight="1" x14ac:dyDescent="0.2">
      <c r="A9" s="288" t="s">
        <v>1259</v>
      </c>
      <c r="B9" s="593" t="s">
        <v>1109</v>
      </c>
      <c r="C9" s="665">
        <v>45.4</v>
      </c>
      <c r="D9" s="665">
        <v>41.75</v>
      </c>
      <c r="E9" s="665">
        <v>42.25</v>
      </c>
      <c r="F9" s="665">
        <v>36.5</v>
      </c>
      <c r="G9" s="665">
        <v>32</v>
      </c>
      <c r="H9" s="665">
        <v>32</v>
      </c>
      <c r="I9" s="665">
        <v>32.4</v>
      </c>
      <c r="J9" s="665">
        <v>32.75</v>
      </c>
      <c r="K9" s="665">
        <v>35.75</v>
      </c>
      <c r="L9" s="665">
        <v>36.6</v>
      </c>
      <c r="M9" s="665">
        <v>39.25</v>
      </c>
      <c r="N9" s="665">
        <v>41.75</v>
      </c>
      <c r="O9" s="665">
        <v>45</v>
      </c>
      <c r="P9" s="665">
        <v>47.25</v>
      </c>
      <c r="Q9" s="665">
        <v>47.25</v>
      </c>
      <c r="R9" s="665">
        <v>46.8</v>
      </c>
      <c r="S9" s="665">
        <v>50.25</v>
      </c>
      <c r="T9" s="665">
        <v>51.75</v>
      </c>
      <c r="U9" s="665">
        <v>51.2</v>
      </c>
      <c r="V9" s="665">
        <v>47</v>
      </c>
      <c r="W9" s="665">
        <v>49.5</v>
      </c>
      <c r="X9" s="665">
        <v>48.4</v>
      </c>
      <c r="Y9" s="665">
        <v>49</v>
      </c>
      <c r="Z9" s="665">
        <v>50.6</v>
      </c>
      <c r="AA9" s="665">
        <v>56</v>
      </c>
      <c r="AB9" s="665">
        <v>59.75</v>
      </c>
      <c r="AC9" s="665">
        <v>68</v>
      </c>
      <c r="AD9" s="665">
        <v>69.599999999999994</v>
      </c>
      <c r="AE9" s="665">
        <v>70.75</v>
      </c>
      <c r="AF9" s="665">
        <v>71.5</v>
      </c>
      <c r="AG9" s="665">
        <v>72.2</v>
      </c>
      <c r="AH9" s="665">
        <v>73.25</v>
      </c>
      <c r="AI9" s="665">
        <v>75</v>
      </c>
      <c r="AJ9" s="665">
        <v>74</v>
      </c>
      <c r="AK9" s="665">
        <v>72.5</v>
      </c>
      <c r="AL9" s="665">
        <v>73.2</v>
      </c>
      <c r="AM9" s="665">
        <v>71.75</v>
      </c>
      <c r="AN9" s="665">
        <v>72.5</v>
      </c>
      <c r="AO9" s="665">
        <v>72.400000000000006</v>
      </c>
      <c r="AP9" s="665">
        <v>70.25</v>
      </c>
      <c r="AQ9" s="665">
        <v>64.25</v>
      </c>
      <c r="AR9" s="665">
        <v>55.6</v>
      </c>
      <c r="AS9" s="665">
        <v>50.75</v>
      </c>
      <c r="AT9" s="665">
        <v>50</v>
      </c>
      <c r="AU9" s="665">
        <v>47.2</v>
      </c>
      <c r="AV9" s="665">
        <v>45.25</v>
      </c>
      <c r="AW9" s="665">
        <v>44</v>
      </c>
      <c r="AX9" s="665">
        <v>47.6</v>
      </c>
      <c r="AY9" s="665">
        <v>46</v>
      </c>
      <c r="AZ9" s="665">
        <v>44.5</v>
      </c>
      <c r="BA9" s="665">
        <v>39.6</v>
      </c>
      <c r="BB9" s="665">
        <v>35</v>
      </c>
      <c r="BC9" s="665">
        <v>36</v>
      </c>
      <c r="BD9" s="665">
        <v>36.75</v>
      </c>
      <c r="BE9" s="665">
        <v>36.5</v>
      </c>
      <c r="BF9" s="665">
        <v>34</v>
      </c>
      <c r="BG9" s="665">
        <v>33</v>
      </c>
      <c r="BH9" s="665">
        <v>33.5</v>
      </c>
      <c r="BI9" s="665">
        <v>32.4</v>
      </c>
      <c r="BJ9" s="392" t="s">
        <v>1371</v>
      </c>
      <c r="BK9" s="392" t="s">
        <v>1371</v>
      </c>
      <c r="BL9" s="392" t="s">
        <v>1371</v>
      </c>
      <c r="BM9" s="392" t="s">
        <v>1371</v>
      </c>
      <c r="BN9" s="392" t="s">
        <v>1371</v>
      </c>
      <c r="BO9" s="392" t="s">
        <v>1371</v>
      </c>
      <c r="BP9" s="392" t="s">
        <v>1371</v>
      </c>
      <c r="BQ9" s="392" t="s">
        <v>1371</v>
      </c>
      <c r="BR9" s="392" t="s">
        <v>1371</v>
      </c>
      <c r="BS9" s="392" t="s">
        <v>1371</v>
      </c>
      <c r="BT9" s="392" t="s">
        <v>1371</v>
      </c>
      <c r="BU9" s="392" t="s">
        <v>1371</v>
      </c>
      <c r="BV9" s="392" t="s">
        <v>1371</v>
      </c>
    </row>
    <row r="10" spans="1:74" ht="11.05" customHeight="1" x14ac:dyDescent="0.2">
      <c r="A10" s="288" t="s">
        <v>1260</v>
      </c>
      <c r="B10" s="593" t="s">
        <v>1111</v>
      </c>
      <c r="C10" s="665">
        <v>401.6</v>
      </c>
      <c r="D10" s="665">
        <v>407.25</v>
      </c>
      <c r="E10" s="665">
        <v>404.75</v>
      </c>
      <c r="F10" s="665">
        <v>299</v>
      </c>
      <c r="G10" s="665">
        <v>180.4</v>
      </c>
      <c r="H10" s="665">
        <v>135.25</v>
      </c>
      <c r="I10" s="665">
        <v>125</v>
      </c>
      <c r="J10" s="665">
        <v>122.75</v>
      </c>
      <c r="K10" s="665">
        <v>124.25</v>
      </c>
      <c r="L10" s="665">
        <v>132.80000000000001</v>
      </c>
      <c r="M10" s="665">
        <v>154.5</v>
      </c>
      <c r="N10" s="665">
        <v>169.75</v>
      </c>
      <c r="O10" s="665">
        <v>184.6</v>
      </c>
      <c r="P10" s="665">
        <v>203.25</v>
      </c>
      <c r="Q10" s="665">
        <v>215</v>
      </c>
      <c r="R10" s="665">
        <v>225</v>
      </c>
      <c r="S10" s="665">
        <v>231</v>
      </c>
      <c r="T10" s="665">
        <v>235.25</v>
      </c>
      <c r="U10" s="665">
        <v>239.4</v>
      </c>
      <c r="V10" s="665">
        <v>246.25</v>
      </c>
      <c r="W10" s="665">
        <v>255.75</v>
      </c>
      <c r="X10" s="665">
        <v>265.8</v>
      </c>
      <c r="Y10" s="665">
        <v>272.75</v>
      </c>
      <c r="Z10" s="665">
        <v>287.39999999999998</v>
      </c>
      <c r="AA10" s="665">
        <v>292</v>
      </c>
      <c r="AB10" s="665">
        <v>301.75</v>
      </c>
      <c r="AC10" s="665">
        <v>313.25</v>
      </c>
      <c r="AD10" s="665">
        <v>329.6</v>
      </c>
      <c r="AE10" s="665">
        <v>336.75</v>
      </c>
      <c r="AF10" s="665">
        <v>344</v>
      </c>
      <c r="AG10" s="665">
        <v>348.8</v>
      </c>
      <c r="AH10" s="665">
        <v>346.25</v>
      </c>
      <c r="AI10" s="665">
        <v>342.6</v>
      </c>
      <c r="AJ10" s="665">
        <v>345.75</v>
      </c>
      <c r="AK10" s="665">
        <v>349</v>
      </c>
      <c r="AL10" s="665">
        <v>350</v>
      </c>
      <c r="AM10" s="665">
        <v>354.5</v>
      </c>
      <c r="AN10" s="665">
        <v>352.75</v>
      </c>
      <c r="AO10" s="665">
        <v>349.4</v>
      </c>
      <c r="AP10" s="665">
        <v>355.5</v>
      </c>
      <c r="AQ10" s="665">
        <v>349.25</v>
      </c>
      <c r="AR10" s="665">
        <v>341.6</v>
      </c>
      <c r="AS10" s="665">
        <v>334.5</v>
      </c>
      <c r="AT10" s="665">
        <v>324.25</v>
      </c>
      <c r="AU10" s="665">
        <v>318</v>
      </c>
      <c r="AV10" s="665">
        <v>311.25</v>
      </c>
      <c r="AW10" s="665">
        <v>310.5</v>
      </c>
      <c r="AX10" s="665">
        <v>310.60000000000002</v>
      </c>
      <c r="AY10" s="665">
        <v>309.25</v>
      </c>
      <c r="AZ10" s="665">
        <v>312.5</v>
      </c>
      <c r="BA10" s="665">
        <v>315</v>
      </c>
      <c r="BB10" s="665">
        <v>317</v>
      </c>
      <c r="BC10" s="665">
        <v>312.8</v>
      </c>
      <c r="BD10" s="665">
        <v>308</v>
      </c>
      <c r="BE10" s="665">
        <v>304.75</v>
      </c>
      <c r="BF10" s="665">
        <v>304.2</v>
      </c>
      <c r="BG10" s="665">
        <v>306.25</v>
      </c>
      <c r="BH10" s="665">
        <v>304</v>
      </c>
      <c r="BI10" s="665">
        <v>303</v>
      </c>
      <c r="BJ10" s="392" t="s">
        <v>1371</v>
      </c>
      <c r="BK10" s="392" t="s">
        <v>1371</v>
      </c>
      <c r="BL10" s="392" t="s">
        <v>1371</v>
      </c>
      <c r="BM10" s="392" t="s">
        <v>1371</v>
      </c>
      <c r="BN10" s="392" t="s">
        <v>1371</v>
      </c>
      <c r="BO10" s="392" t="s">
        <v>1371</v>
      </c>
      <c r="BP10" s="392" t="s">
        <v>1371</v>
      </c>
      <c r="BQ10" s="392" t="s">
        <v>1371</v>
      </c>
      <c r="BR10" s="392" t="s">
        <v>1371</v>
      </c>
      <c r="BS10" s="392" t="s">
        <v>1371</v>
      </c>
      <c r="BT10" s="392" t="s">
        <v>1371</v>
      </c>
      <c r="BU10" s="392" t="s">
        <v>1371</v>
      </c>
      <c r="BV10" s="392" t="s">
        <v>1371</v>
      </c>
    </row>
    <row r="11" spans="1:74" ht="11.05" customHeight="1" x14ac:dyDescent="0.2">
      <c r="A11" s="288" t="s">
        <v>1261</v>
      </c>
      <c r="B11" s="593" t="s">
        <v>1262</v>
      </c>
      <c r="C11" s="665">
        <v>133.66666667000001</v>
      </c>
      <c r="D11" s="665">
        <v>125.75</v>
      </c>
      <c r="E11" s="665">
        <v>119</v>
      </c>
      <c r="F11" s="665">
        <v>76</v>
      </c>
      <c r="G11" s="665">
        <v>35.6</v>
      </c>
      <c r="H11" s="665">
        <v>29.75</v>
      </c>
      <c r="I11" s="665">
        <v>28.9</v>
      </c>
      <c r="J11" s="665">
        <v>27</v>
      </c>
      <c r="K11" s="665">
        <v>27.75</v>
      </c>
      <c r="L11" s="665">
        <v>32.4</v>
      </c>
      <c r="M11" s="665">
        <v>32.5</v>
      </c>
      <c r="N11" s="665">
        <v>36.5</v>
      </c>
      <c r="O11" s="665">
        <v>43.2</v>
      </c>
      <c r="P11" s="665">
        <v>44.75</v>
      </c>
      <c r="Q11" s="665">
        <v>46.75</v>
      </c>
      <c r="R11" s="665">
        <v>59.2</v>
      </c>
      <c r="S11" s="665">
        <v>63</v>
      </c>
      <c r="T11" s="665">
        <v>70.5</v>
      </c>
      <c r="U11" s="665">
        <v>79.599999999999994</v>
      </c>
      <c r="V11" s="665">
        <v>88.25</v>
      </c>
      <c r="W11" s="665">
        <v>93.75</v>
      </c>
      <c r="X11" s="665">
        <v>103.2</v>
      </c>
      <c r="Y11" s="665">
        <v>107</v>
      </c>
      <c r="Z11" s="665">
        <v>106.2</v>
      </c>
      <c r="AA11" s="665">
        <v>108.5</v>
      </c>
      <c r="AB11" s="665">
        <v>114</v>
      </c>
      <c r="AC11" s="665">
        <v>114.75</v>
      </c>
      <c r="AD11" s="665">
        <v>119.6</v>
      </c>
      <c r="AE11" s="665">
        <v>129.25</v>
      </c>
      <c r="AF11" s="665">
        <v>135.5</v>
      </c>
      <c r="AG11" s="665">
        <v>146.80000000000001</v>
      </c>
      <c r="AH11" s="665">
        <v>152.75</v>
      </c>
      <c r="AI11" s="665">
        <v>155</v>
      </c>
      <c r="AJ11" s="665">
        <v>156</v>
      </c>
      <c r="AK11" s="665">
        <v>160.5</v>
      </c>
      <c r="AL11" s="665">
        <v>160.4</v>
      </c>
      <c r="AM11" s="665">
        <v>149.5</v>
      </c>
      <c r="AN11" s="665">
        <v>137.5</v>
      </c>
      <c r="AO11" s="665">
        <v>136.19999999999999</v>
      </c>
      <c r="AP11" s="665">
        <v>133.25</v>
      </c>
      <c r="AQ11" s="665">
        <v>130.5</v>
      </c>
      <c r="AR11" s="665">
        <v>116.4</v>
      </c>
      <c r="AS11" s="665">
        <v>114.5</v>
      </c>
      <c r="AT11" s="665">
        <v>110.75</v>
      </c>
      <c r="AU11" s="665">
        <v>110.6</v>
      </c>
      <c r="AV11" s="665">
        <v>106.75</v>
      </c>
      <c r="AW11" s="665">
        <v>107.5</v>
      </c>
      <c r="AX11" s="665">
        <v>108.4</v>
      </c>
      <c r="AY11" s="665">
        <v>105.75</v>
      </c>
      <c r="AZ11" s="665">
        <v>103.75</v>
      </c>
      <c r="BA11" s="665">
        <v>102</v>
      </c>
      <c r="BB11" s="665">
        <v>99.75</v>
      </c>
      <c r="BC11" s="665">
        <v>97.4</v>
      </c>
      <c r="BD11" s="665">
        <v>91</v>
      </c>
      <c r="BE11" s="665">
        <v>91.5</v>
      </c>
      <c r="BF11" s="665">
        <v>97.6</v>
      </c>
      <c r="BG11" s="665">
        <v>100</v>
      </c>
      <c r="BH11" s="665">
        <v>103</v>
      </c>
      <c r="BI11" s="665">
        <v>104</v>
      </c>
      <c r="BJ11" s="392" t="s">
        <v>1371</v>
      </c>
      <c r="BK11" s="392" t="s">
        <v>1371</v>
      </c>
      <c r="BL11" s="392" t="s">
        <v>1371</v>
      </c>
      <c r="BM11" s="392" t="s">
        <v>1371</v>
      </c>
      <c r="BN11" s="392" t="s">
        <v>1371</v>
      </c>
      <c r="BO11" s="392" t="s">
        <v>1371</v>
      </c>
      <c r="BP11" s="392" t="s">
        <v>1371</v>
      </c>
      <c r="BQ11" s="392" t="s">
        <v>1371</v>
      </c>
      <c r="BR11" s="392" t="s">
        <v>1371</v>
      </c>
      <c r="BS11" s="392" t="s">
        <v>1371</v>
      </c>
      <c r="BT11" s="392" t="s">
        <v>1371</v>
      </c>
      <c r="BU11" s="392" t="s">
        <v>1371</v>
      </c>
      <c r="BV11" s="392" t="s">
        <v>1371</v>
      </c>
    </row>
    <row r="12" spans="1:74" ht="11.05" customHeight="1" x14ac:dyDescent="0.2">
      <c r="A12" s="288"/>
      <c r="B12" s="292"/>
      <c r="C12" s="666"/>
      <c r="D12" s="666"/>
      <c r="E12" s="666"/>
      <c r="F12" s="666"/>
      <c r="G12" s="666"/>
      <c r="H12" s="666"/>
      <c r="I12" s="666"/>
      <c r="J12" s="666"/>
      <c r="K12" s="666"/>
      <c r="L12" s="666"/>
      <c r="M12" s="666"/>
      <c r="N12" s="666"/>
      <c r="O12" s="666"/>
      <c r="P12" s="666"/>
      <c r="Q12" s="666"/>
      <c r="R12" s="666"/>
      <c r="S12" s="666"/>
      <c r="T12" s="666"/>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c r="AT12" s="666"/>
      <c r="AU12" s="666"/>
      <c r="AV12" s="666"/>
      <c r="AW12" s="666"/>
      <c r="AX12" s="666"/>
      <c r="AY12" s="666"/>
      <c r="AZ12" s="666"/>
      <c r="BA12" s="666"/>
      <c r="BB12" s="666"/>
      <c r="BC12" s="666"/>
      <c r="BD12" s="666"/>
      <c r="BE12" s="666"/>
      <c r="BF12" s="666"/>
      <c r="BG12" s="666"/>
      <c r="BH12" s="666"/>
      <c r="BI12" s="666"/>
      <c r="BJ12" s="390"/>
      <c r="BK12" s="390"/>
      <c r="BL12" s="390"/>
      <c r="BM12" s="390"/>
      <c r="BN12" s="390"/>
      <c r="BO12" s="390"/>
      <c r="BP12" s="390"/>
      <c r="BQ12" s="390"/>
      <c r="BR12" s="390"/>
      <c r="BS12" s="390"/>
      <c r="BT12" s="390"/>
      <c r="BU12" s="390"/>
      <c r="BV12" s="390"/>
    </row>
    <row r="13" spans="1:74" ht="11.05" customHeight="1" x14ac:dyDescent="0.2">
      <c r="A13" s="288"/>
      <c r="B13" s="37" t="s">
        <v>1263</v>
      </c>
      <c r="C13" s="666"/>
      <c r="D13" s="666"/>
      <c r="E13" s="666"/>
      <c r="F13" s="666"/>
      <c r="G13" s="666"/>
      <c r="H13" s="666"/>
      <c r="I13" s="666"/>
      <c r="J13" s="666"/>
      <c r="K13" s="666"/>
      <c r="L13" s="666"/>
      <c r="M13" s="666"/>
      <c r="N13" s="666"/>
      <c r="O13" s="666"/>
      <c r="P13" s="666"/>
      <c r="Q13" s="666"/>
      <c r="R13" s="666"/>
      <c r="S13" s="666"/>
      <c r="T13" s="666"/>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6"/>
      <c r="AZ13" s="666"/>
      <c r="BA13" s="666"/>
      <c r="BB13" s="666"/>
      <c r="BC13" s="666"/>
      <c r="BD13" s="666"/>
      <c r="BE13" s="666"/>
      <c r="BF13" s="666"/>
      <c r="BG13" s="666"/>
      <c r="BH13" s="666"/>
      <c r="BI13" s="666"/>
      <c r="BJ13" s="390"/>
      <c r="BK13" s="390"/>
      <c r="BL13" s="390"/>
      <c r="BM13" s="390"/>
      <c r="BN13" s="390"/>
      <c r="BO13" s="390"/>
      <c r="BP13" s="390"/>
      <c r="BQ13" s="390"/>
      <c r="BR13" s="390"/>
      <c r="BS13" s="390"/>
      <c r="BT13" s="390"/>
      <c r="BU13" s="390"/>
      <c r="BV13" s="390"/>
    </row>
    <row r="14" spans="1:74" ht="11.05" customHeight="1" x14ac:dyDescent="0.2">
      <c r="A14" s="288" t="s">
        <v>1264</v>
      </c>
      <c r="B14" s="593" t="s">
        <v>1103</v>
      </c>
      <c r="C14" s="423">
        <v>89</v>
      </c>
      <c r="D14" s="423">
        <v>77</v>
      </c>
      <c r="E14" s="423">
        <v>90</v>
      </c>
      <c r="F14" s="423">
        <v>88</v>
      </c>
      <c r="G14" s="423">
        <v>65</v>
      </c>
      <c r="H14" s="423">
        <v>63</v>
      </c>
      <c r="I14" s="423">
        <v>61</v>
      </c>
      <c r="J14" s="423">
        <v>58</v>
      </c>
      <c r="K14" s="423">
        <v>57</v>
      </c>
      <c r="L14" s="423">
        <v>58</v>
      </c>
      <c r="M14" s="423">
        <v>57</v>
      </c>
      <c r="N14" s="423">
        <v>60</v>
      </c>
      <c r="O14" s="423">
        <v>63</v>
      </c>
      <c r="P14" s="423">
        <v>66</v>
      </c>
      <c r="Q14" s="423">
        <v>68</v>
      </c>
      <c r="R14" s="423">
        <v>69</v>
      </c>
      <c r="S14" s="423">
        <v>72</v>
      </c>
      <c r="T14" s="423">
        <v>67</v>
      </c>
      <c r="U14" s="423">
        <v>69</v>
      </c>
      <c r="V14" s="423">
        <v>71</v>
      </c>
      <c r="W14" s="423">
        <v>70</v>
      </c>
      <c r="X14" s="423">
        <v>69</v>
      </c>
      <c r="Y14" s="423">
        <v>71</v>
      </c>
      <c r="Z14" s="423">
        <v>73</v>
      </c>
      <c r="AA14" s="423">
        <v>78</v>
      </c>
      <c r="AB14" s="423">
        <v>86</v>
      </c>
      <c r="AC14" s="423">
        <v>89</v>
      </c>
      <c r="AD14" s="423">
        <v>91</v>
      </c>
      <c r="AE14" s="423">
        <v>95</v>
      </c>
      <c r="AF14" s="423">
        <v>95</v>
      </c>
      <c r="AG14" s="423">
        <v>93</v>
      </c>
      <c r="AH14" s="423">
        <v>90</v>
      </c>
      <c r="AI14" s="423">
        <v>90</v>
      </c>
      <c r="AJ14" s="423">
        <v>99</v>
      </c>
      <c r="AK14" s="423">
        <v>98</v>
      </c>
      <c r="AL14" s="423">
        <v>98</v>
      </c>
      <c r="AM14" s="423">
        <v>99</v>
      </c>
      <c r="AN14" s="423">
        <v>98</v>
      </c>
      <c r="AO14" s="423">
        <v>97</v>
      </c>
      <c r="AP14" s="423">
        <v>97</v>
      </c>
      <c r="AQ14" s="423">
        <v>96</v>
      </c>
      <c r="AR14" s="423">
        <v>90</v>
      </c>
      <c r="AS14" s="423">
        <v>89</v>
      </c>
      <c r="AT14" s="423">
        <v>81</v>
      </c>
      <c r="AU14" s="423">
        <v>76</v>
      </c>
      <c r="AV14" s="423">
        <v>74</v>
      </c>
      <c r="AW14" s="423">
        <v>75</v>
      </c>
      <c r="AX14" s="423">
        <v>77</v>
      </c>
      <c r="AY14" s="423">
        <v>77</v>
      </c>
      <c r="AZ14" s="423">
        <v>81</v>
      </c>
      <c r="BA14" s="423">
        <v>81</v>
      </c>
      <c r="BB14" s="423">
        <v>78</v>
      </c>
      <c r="BC14" s="423">
        <v>74</v>
      </c>
      <c r="BD14" s="423">
        <v>68</v>
      </c>
      <c r="BE14" s="423">
        <v>69</v>
      </c>
      <c r="BF14" s="423">
        <v>66</v>
      </c>
      <c r="BG14" s="423">
        <v>62</v>
      </c>
      <c r="BH14" s="423">
        <v>62</v>
      </c>
      <c r="BI14" s="423">
        <v>65</v>
      </c>
      <c r="BJ14" s="392" t="s">
        <v>1371</v>
      </c>
      <c r="BK14" s="392" t="s">
        <v>1371</v>
      </c>
      <c r="BL14" s="392" t="s">
        <v>1371</v>
      </c>
      <c r="BM14" s="392" t="s">
        <v>1371</v>
      </c>
      <c r="BN14" s="392" t="s">
        <v>1371</v>
      </c>
      <c r="BO14" s="392" t="s">
        <v>1371</v>
      </c>
      <c r="BP14" s="392" t="s">
        <v>1371</v>
      </c>
      <c r="BQ14" s="392" t="s">
        <v>1371</v>
      </c>
      <c r="BR14" s="392" t="s">
        <v>1371</v>
      </c>
      <c r="BS14" s="392" t="s">
        <v>1371</v>
      </c>
      <c r="BT14" s="392" t="s">
        <v>1371</v>
      </c>
      <c r="BU14" s="392" t="s">
        <v>1371</v>
      </c>
      <c r="BV14" s="392" t="s">
        <v>1371</v>
      </c>
    </row>
    <row r="15" spans="1:74" s="578" customFormat="1" ht="11.05" customHeight="1" x14ac:dyDescent="0.2">
      <c r="A15" s="288" t="s">
        <v>1265</v>
      </c>
      <c r="B15" s="593" t="s">
        <v>1105</v>
      </c>
      <c r="C15" s="423">
        <v>99</v>
      </c>
      <c r="D15" s="423">
        <v>94</v>
      </c>
      <c r="E15" s="423">
        <v>94</v>
      </c>
      <c r="F15" s="423">
        <v>69</v>
      </c>
      <c r="G15" s="423">
        <v>33</v>
      </c>
      <c r="H15" s="423">
        <v>18</v>
      </c>
      <c r="I15" s="423">
        <v>18</v>
      </c>
      <c r="J15" s="423">
        <v>19</v>
      </c>
      <c r="K15" s="423">
        <v>18</v>
      </c>
      <c r="L15" s="423">
        <v>19</v>
      </c>
      <c r="M15" s="423">
        <v>20</v>
      </c>
      <c r="N15" s="423">
        <v>20</v>
      </c>
      <c r="O15" s="423">
        <v>20</v>
      </c>
      <c r="P15" s="423">
        <v>19</v>
      </c>
      <c r="Q15" s="423">
        <v>25</v>
      </c>
      <c r="R15" s="423">
        <v>27</v>
      </c>
      <c r="S15" s="423">
        <v>29</v>
      </c>
      <c r="T15" s="423">
        <v>31</v>
      </c>
      <c r="U15" s="423">
        <v>32</v>
      </c>
      <c r="V15" s="423">
        <v>39</v>
      </c>
      <c r="W15" s="423">
        <v>42</v>
      </c>
      <c r="X15" s="423">
        <v>43</v>
      </c>
      <c r="Y15" s="423">
        <v>47</v>
      </c>
      <c r="Z15" s="423">
        <v>52</v>
      </c>
      <c r="AA15" s="423">
        <v>53</v>
      </c>
      <c r="AB15" s="423">
        <v>64</v>
      </c>
      <c r="AC15" s="423">
        <v>67</v>
      </c>
      <c r="AD15" s="423">
        <v>58</v>
      </c>
      <c r="AE15" s="423">
        <v>75</v>
      </c>
      <c r="AF15" s="423">
        <v>75</v>
      </c>
      <c r="AG15" s="423">
        <v>75</v>
      </c>
      <c r="AH15" s="423">
        <v>76</v>
      </c>
      <c r="AI15" s="423">
        <v>78</v>
      </c>
      <c r="AJ15" s="423">
        <v>77</v>
      </c>
      <c r="AK15" s="423">
        <v>79</v>
      </c>
      <c r="AL15" s="423">
        <v>80</v>
      </c>
      <c r="AM15" s="423">
        <v>80</v>
      </c>
      <c r="AN15" s="423">
        <v>80</v>
      </c>
      <c r="AO15" s="423">
        <v>80</v>
      </c>
      <c r="AP15" s="423">
        <v>79</v>
      </c>
      <c r="AQ15" s="423">
        <v>74</v>
      </c>
      <c r="AR15" s="423">
        <v>70</v>
      </c>
      <c r="AS15" s="423">
        <v>70</v>
      </c>
      <c r="AT15" s="423">
        <v>68</v>
      </c>
      <c r="AU15" s="423">
        <v>64</v>
      </c>
      <c r="AV15" s="423">
        <v>67</v>
      </c>
      <c r="AW15" s="423">
        <v>67</v>
      </c>
      <c r="AX15" s="423">
        <v>66</v>
      </c>
      <c r="AY15" s="423">
        <v>68</v>
      </c>
      <c r="AZ15" s="423">
        <v>69</v>
      </c>
      <c r="BA15" s="423">
        <v>69</v>
      </c>
      <c r="BB15" s="423">
        <v>69</v>
      </c>
      <c r="BC15" s="423">
        <v>69</v>
      </c>
      <c r="BD15" s="423">
        <v>70</v>
      </c>
      <c r="BE15" s="423">
        <v>71</v>
      </c>
      <c r="BF15" s="423">
        <v>71</v>
      </c>
      <c r="BG15" s="423">
        <v>70</v>
      </c>
      <c r="BH15" s="423">
        <v>70</v>
      </c>
      <c r="BI15" s="423">
        <v>72</v>
      </c>
      <c r="BJ15" s="392" t="s">
        <v>1371</v>
      </c>
      <c r="BK15" s="392" t="s">
        <v>1371</v>
      </c>
      <c r="BL15" s="392" t="s">
        <v>1371</v>
      </c>
      <c r="BM15" s="392" t="s">
        <v>1371</v>
      </c>
      <c r="BN15" s="392" t="s">
        <v>1371</v>
      </c>
      <c r="BO15" s="392" t="s">
        <v>1371</v>
      </c>
      <c r="BP15" s="392" t="s">
        <v>1371</v>
      </c>
      <c r="BQ15" s="392" t="s">
        <v>1371</v>
      </c>
      <c r="BR15" s="392" t="s">
        <v>1371</v>
      </c>
      <c r="BS15" s="392" t="s">
        <v>1371</v>
      </c>
      <c r="BT15" s="392" t="s">
        <v>1371</v>
      </c>
      <c r="BU15" s="392" t="s">
        <v>1371</v>
      </c>
      <c r="BV15" s="392" t="s">
        <v>1371</v>
      </c>
    </row>
    <row r="16" spans="1:74" ht="11.05" customHeight="1" x14ac:dyDescent="0.2">
      <c r="A16" s="288" t="s">
        <v>1266</v>
      </c>
      <c r="B16" s="593" t="s">
        <v>1107</v>
      </c>
      <c r="C16" s="423">
        <v>217</v>
      </c>
      <c r="D16" s="423">
        <v>198</v>
      </c>
      <c r="E16" s="423">
        <v>213</v>
      </c>
      <c r="F16" s="423">
        <v>125</v>
      </c>
      <c r="G16" s="423">
        <v>43</v>
      </c>
      <c r="H16" s="423">
        <v>24</v>
      </c>
      <c r="I16" s="423">
        <v>20</v>
      </c>
      <c r="J16" s="423">
        <v>18</v>
      </c>
      <c r="K16" s="423">
        <v>18</v>
      </c>
      <c r="L16" s="423">
        <v>28</v>
      </c>
      <c r="M16" s="423">
        <v>37</v>
      </c>
      <c r="N16" s="423">
        <v>41</v>
      </c>
      <c r="O16" s="423">
        <v>45</v>
      </c>
      <c r="P16" s="423">
        <v>39</v>
      </c>
      <c r="Q16" s="423">
        <v>47</v>
      </c>
      <c r="R16" s="423">
        <v>55</v>
      </c>
      <c r="S16" s="423">
        <v>54</v>
      </c>
      <c r="T16" s="423">
        <v>58</v>
      </c>
      <c r="U16" s="423">
        <v>59</v>
      </c>
      <c r="V16" s="423">
        <v>62</v>
      </c>
      <c r="W16" s="423">
        <v>63</v>
      </c>
      <c r="X16" s="423">
        <v>64</v>
      </c>
      <c r="Y16" s="423">
        <v>66</v>
      </c>
      <c r="Z16" s="423">
        <v>70</v>
      </c>
      <c r="AA16" s="423">
        <v>76</v>
      </c>
      <c r="AB16" s="423">
        <v>87</v>
      </c>
      <c r="AC16" s="423">
        <v>94</v>
      </c>
      <c r="AD16" s="423">
        <v>100</v>
      </c>
      <c r="AE16" s="423">
        <v>105</v>
      </c>
      <c r="AF16" s="423">
        <v>112</v>
      </c>
      <c r="AG16" s="423">
        <v>115</v>
      </c>
      <c r="AH16" s="423">
        <v>118</v>
      </c>
      <c r="AI16" s="423">
        <v>115</v>
      </c>
      <c r="AJ16" s="423">
        <v>115</v>
      </c>
      <c r="AK16" s="423">
        <v>115</v>
      </c>
      <c r="AL16" s="423">
        <v>117</v>
      </c>
      <c r="AM16" s="423">
        <v>118</v>
      </c>
      <c r="AN16" s="423">
        <v>119</v>
      </c>
      <c r="AO16" s="423">
        <v>119</v>
      </c>
      <c r="AP16" s="423">
        <v>113</v>
      </c>
      <c r="AQ16" s="423">
        <v>102</v>
      </c>
      <c r="AR16" s="423">
        <v>94</v>
      </c>
      <c r="AS16" s="423">
        <v>94</v>
      </c>
      <c r="AT16" s="423">
        <v>89</v>
      </c>
      <c r="AU16" s="423">
        <v>88</v>
      </c>
      <c r="AV16" s="423">
        <v>92</v>
      </c>
      <c r="AW16" s="423">
        <v>92</v>
      </c>
      <c r="AX16" s="423">
        <v>92</v>
      </c>
      <c r="AY16" s="423">
        <v>96</v>
      </c>
      <c r="AZ16" s="423">
        <v>94</v>
      </c>
      <c r="BA16" s="423">
        <v>98</v>
      </c>
      <c r="BB16" s="423">
        <v>101</v>
      </c>
      <c r="BC16" s="423">
        <v>96</v>
      </c>
      <c r="BD16" s="423">
        <v>96</v>
      </c>
      <c r="BE16" s="423">
        <v>94</v>
      </c>
      <c r="BF16" s="423">
        <v>96</v>
      </c>
      <c r="BG16" s="423">
        <v>97</v>
      </c>
      <c r="BH16" s="423">
        <v>98</v>
      </c>
      <c r="BI16" s="423">
        <v>100</v>
      </c>
      <c r="BJ16" s="392" t="s">
        <v>1371</v>
      </c>
      <c r="BK16" s="392" t="s">
        <v>1371</v>
      </c>
      <c r="BL16" s="392" t="s">
        <v>1371</v>
      </c>
      <c r="BM16" s="392" t="s">
        <v>1371</v>
      </c>
      <c r="BN16" s="392" t="s">
        <v>1371</v>
      </c>
      <c r="BO16" s="392" t="s">
        <v>1371</v>
      </c>
      <c r="BP16" s="392" t="s">
        <v>1371</v>
      </c>
      <c r="BQ16" s="392" t="s">
        <v>1371</v>
      </c>
      <c r="BR16" s="392" t="s">
        <v>1371</v>
      </c>
      <c r="BS16" s="392" t="s">
        <v>1371</v>
      </c>
      <c r="BT16" s="392" t="s">
        <v>1371</v>
      </c>
      <c r="BU16" s="392" t="s">
        <v>1371</v>
      </c>
      <c r="BV16" s="392" t="s">
        <v>1371</v>
      </c>
    </row>
    <row r="17" spans="1:74" ht="11.05" customHeight="1" x14ac:dyDescent="0.2">
      <c r="A17" s="288" t="s">
        <v>1267</v>
      </c>
      <c r="B17" s="593" t="s">
        <v>1109</v>
      </c>
      <c r="C17" s="423">
        <v>42</v>
      </c>
      <c r="D17" s="423">
        <v>34</v>
      </c>
      <c r="E17" s="423">
        <v>40</v>
      </c>
      <c r="F17" s="423">
        <v>35</v>
      </c>
      <c r="G17" s="423">
        <v>36</v>
      </c>
      <c r="H17" s="423">
        <v>30</v>
      </c>
      <c r="I17" s="423">
        <v>28</v>
      </c>
      <c r="J17" s="423">
        <v>33</v>
      </c>
      <c r="K17" s="423">
        <v>35</v>
      </c>
      <c r="L17" s="423">
        <v>36</v>
      </c>
      <c r="M17" s="423">
        <v>37</v>
      </c>
      <c r="N17" s="423">
        <v>39</v>
      </c>
      <c r="O17" s="423">
        <v>42</v>
      </c>
      <c r="P17" s="423">
        <v>43</v>
      </c>
      <c r="Q17" s="423">
        <v>46</v>
      </c>
      <c r="R17" s="423">
        <v>46</v>
      </c>
      <c r="S17" s="423">
        <v>47</v>
      </c>
      <c r="T17" s="423">
        <v>48</v>
      </c>
      <c r="U17" s="423">
        <v>49</v>
      </c>
      <c r="V17" s="423">
        <v>47</v>
      </c>
      <c r="W17" s="423">
        <v>49</v>
      </c>
      <c r="X17" s="423">
        <v>48</v>
      </c>
      <c r="Y17" s="423">
        <v>49</v>
      </c>
      <c r="Z17" s="423">
        <v>51</v>
      </c>
      <c r="AA17" s="423">
        <v>55</v>
      </c>
      <c r="AB17" s="423">
        <v>60</v>
      </c>
      <c r="AC17" s="423">
        <v>68</v>
      </c>
      <c r="AD17" s="423">
        <v>70</v>
      </c>
      <c r="AE17" s="423">
        <v>72</v>
      </c>
      <c r="AF17" s="423">
        <v>73</v>
      </c>
      <c r="AG17" s="423">
        <v>73</v>
      </c>
      <c r="AH17" s="423">
        <v>74</v>
      </c>
      <c r="AI17" s="423">
        <v>76</v>
      </c>
      <c r="AJ17" s="423">
        <v>75</v>
      </c>
      <c r="AK17" s="423">
        <v>74</v>
      </c>
      <c r="AL17" s="423">
        <v>74</v>
      </c>
      <c r="AM17" s="423">
        <v>73</v>
      </c>
      <c r="AN17" s="423">
        <v>74</v>
      </c>
      <c r="AO17" s="423">
        <v>74</v>
      </c>
      <c r="AP17" s="423">
        <v>71</v>
      </c>
      <c r="AQ17" s="423">
        <v>66</v>
      </c>
      <c r="AR17" s="423">
        <v>57</v>
      </c>
      <c r="AS17" s="423">
        <v>51</v>
      </c>
      <c r="AT17" s="423">
        <v>50</v>
      </c>
      <c r="AU17" s="423">
        <v>47</v>
      </c>
      <c r="AV17" s="423">
        <v>45</v>
      </c>
      <c r="AW17" s="423">
        <v>43</v>
      </c>
      <c r="AX17" s="423">
        <v>45</v>
      </c>
      <c r="AY17" s="423">
        <v>44</v>
      </c>
      <c r="AZ17" s="423">
        <v>42</v>
      </c>
      <c r="BA17" s="423">
        <v>38</v>
      </c>
      <c r="BB17" s="423">
        <v>34</v>
      </c>
      <c r="BC17" s="423">
        <v>34</v>
      </c>
      <c r="BD17" s="423">
        <v>35</v>
      </c>
      <c r="BE17" s="423">
        <v>35</v>
      </c>
      <c r="BF17" s="423">
        <v>33</v>
      </c>
      <c r="BG17" s="423">
        <v>31</v>
      </c>
      <c r="BH17" s="423">
        <v>31</v>
      </c>
      <c r="BI17" s="423">
        <v>31</v>
      </c>
      <c r="BJ17" s="392" t="s">
        <v>1371</v>
      </c>
      <c r="BK17" s="392" t="s">
        <v>1371</v>
      </c>
      <c r="BL17" s="392" t="s">
        <v>1371</v>
      </c>
      <c r="BM17" s="392" t="s">
        <v>1371</v>
      </c>
      <c r="BN17" s="392" t="s">
        <v>1371</v>
      </c>
      <c r="BO17" s="392" t="s">
        <v>1371</v>
      </c>
      <c r="BP17" s="392" t="s">
        <v>1371</v>
      </c>
      <c r="BQ17" s="392" t="s">
        <v>1371</v>
      </c>
      <c r="BR17" s="392" t="s">
        <v>1371</v>
      </c>
      <c r="BS17" s="392" t="s">
        <v>1371</v>
      </c>
      <c r="BT17" s="392" t="s">
        <v>1371</v>
      </c>
      <c r="BU17" s="392" t="s">
        <v>1371</v>
      </c>
      <c r="BV17" s="392" t="s">
        <v>1371</v>
      </c>
    </row>
    <row r="18" spans="1:74" ht="11.05" customHeight="1" x14ac:dyDescent="0.2">
      <c r="A18" s="288" t="s">
        <v>1268</v>
      </c>
      <c r="B18" s="593" t="s">
        <v>1111</v>
      </c>
      <c r="C18" s="423">
        <v>459</v>
      </c>
      <c r="D18" s="423">
        <v>474</v>
      </c>
      <c r="E18" s="423">
        <v>471</v>
      </c>
      <c r="F18" s="423">
        <v>339</v>
      </c>
      <c r="G18" s="423">
        <v>204</v>
      </c>
      <c r="H18" s="423">
        <v>154</v>
      </c>
      <c r="I18" s="423">
        <v>145</v>
      </c>
      <c r="J18" s="423">
        <v>145</v>
      </c>
      <c r="K18" s="423">
        <v>152</v>
      </c>
      <c r="L18" s="423">
        <v>165</v>
      </c>
      <c r="M18" s="423">
        <v>193</v>
      </c>
      <c r="N18" s="423">
        <v>211</v>
      </c>
      <c r="O18" s="423">
        <v>226</v>
      </c>
      <c r="P18" s="423">
        <v>250</v>
      </c>
      <c r="Q18" s="423">
        <v>266</v>
      </c>
      <c r="R18" s="423">
        <v>278</v>
      </c>
      <c r="S18" s="423">
        <v>288</v>
      </c>
      <c r="T18" s="423">
        <v>296</v>
      </c>
      <c r="U18" s="423">
        <v>302</v>
      </c>
      <c r="V18" s="423">
        <v>311</v>
      </c>
      <c r="W18" s="423">
        <v>325</v>
      </c>
      <c r="X18" s="423">
        <v>341</v>
      </c>
      <c r="Y18" s="423">
        <v>353</v>
      </c>
      <c r="Z18" s="423">
        <v>374</v>
      </c>
      <c r="AA18" s="423">
        <v>383</v>
      </c>
      <c r="AB18" s="423">
        <v>398</v>
      </c>
      <c r="AC18" s="423">
        <v>416</v>
      </c>
      <c r="AD18" s="423">
        <v>441</v>
      </c>
      <c r="AE18" s="423">
        <v>454</v>
      </c>
      <c r="AF18" s="423">
        <v>467</v>
      </c>
      <c r="AG18" s="423">
        <v>473</v>
      </c>
      <c r="AH18" s="423">
        <v>473</v>
      </c>
      <c r="AI18" s="423">
        <v>467</v>
      </c>
      <c r="AJ18" s="423">
        <v>471</v>
      </c>
      <c r="AK18" s="423">
        <v>475</v>
      </c>
      <c r="AL18" s="423">
        <v>477</v>
      </c>
      <c r="AM18" s="423">
        <v>483</v>
      </c>
      <c r="AN18" s="423">
        <v>483</v>
      </c>
      <c r="AO18" s="423">
        <v>479</v>
      </c>
      <c r="AP18" s="423">
        <v>486</v>
      </c>
      <c r="AQ18" s="423">
        <v>481</v>
      </c>
      <c r="AR18" s="423">
        <v>471</v>
      </c>
      <c r="AS18" s="423">
        <v>471</v>
      </c>
      <c r="AT18" s="423">
        <v>459</v>
      </c>
      <c r="AU18" s="423">
        <v>450</v>
      </c>
      <c r="AV18" s="423">
        <v>446</v>
      </c>
      <c r="AW18" s="423">
        <v>446</v>
      </c>
      <c r="AX18" s="423">
        <v>446</v>
      </c>
      <c r="AY18" s="423">
        <v>447</v>
      </c>
      <c r="AZ18" s="423">
        <v>457</v>
      </c>
      <c r="BA18" s="423">
        <v>459</v>
      </c>
      <c r="BB18" s="423">
        <v>463</v>
      </c>
      <c r="BC18" s="423">
        <v>459</v>
      </c>
      <c r="BD18" s="423">
        <v>454</v>
      </c>
      <c r="BE18" s="423">
        <v>449</v>
      </c>
      <c r="BF18" s="423">
        <v>449</v>
      </c>
      <c r="BG18" s="423">
        <v>454</v>
      </c>
      <c r="BH18" s="423">
        <v>452</v>
      </c>
      <c r="BI18" s="423">
        <v>454</v>
      </c>
      <c r="BJ18" s="392" t="s">
        <v>1371</v>
      </c>
      <c r="BK18" s="392" t="s">
        <v>1371</v>
      </c>
      <c r="BL18" s="392" t="s">
        <v>1371</v>
      </c>
      <c r="BM18" s="392" t="s">
        <v>1371</v>
      </c>
      <c r="BN18" s="392" t="s">
        <v>1371</v>
      </c>
      <c r="BO18" s="392" t="s">
        <v>1371</v>
      </c>
      <c r="BP18" s="392" t="s">
        <v>1371</v>
      </c>
      <c r="BQ18" s="392" t="s">
        <v>1371</v>
      </c>
      <c r="BR18" s="392" t="s">
        <v>1371</v>
      </c>
      <c r="BS18" s="392" t="s">
        <v>1371</v>
      </c>
      <c r="BT18" s="392" t="s">
        <v>1371</v>
      </c>
      <c r="BU18" s="392" t="s">
        <v>1371</v>
      </c>
      <c r="BV18" s="392" t="s">
        <v>1371</v>
      </c>
    </row>
    <row r="19" spans="1:74" ht="11.05" customHeight="1" x14ac:dyDescent="0.2">
      <c r="A19" s="288" t="s">
        <v>1269</v>
      </c>
      <c r="B19" s="593" t="s">
        <v>1262</v>
      </c>
      <c r="C19" s="423">
        <v>253</v>
      </c>
      <c r="D19" s="423">
        <v>237</v>
      </c>
      <c r="E19" s="423">
        <v>249</v>
      </c>
      <c r="F19" s="423">
        <v>140</v>
      </c>
      <c r="G19" s="423">
        <v>69</v>
      </c>
      <c r="H19" s="423">
        <v>57</v>
      </c>
      <c r="I19" s="423">
        <v>47</v>
      </c>
      <c r="J19" s="423">
        <v>46</v>
      </c>
      <c r="K19" s="423">
        <v>47</v>
      </c>
      <c r="L19" s="423">
        <v>55</v>
      </c>
      <c r="M19" s="423">
        <v>57</v>
      </c>
      <c r="N19" s="423">
        <v>67</v>
      </c>
      <c r="O19" s="423">
        <v>107</v>
      </c>
      <c r="P19" s="423">
        <v>99</v>
      </c>
      <c r="Q19" s="423">
        <v>105</v>
      </c>
      <c r="R19" s="423">
        <v>133</v>
      </c>
      <c r="S19" s="423">
        <v>140</v>
      </c>
      <c r="T19" s="423">
        <v>159</v>
      </c>
      <c r="U19" s="423">
        <v>185</v>
      </c>
      <c r="V19" s="423">
        <v>207</v>
      </c>
      <c r="W19" s="423">
        <v>213</v>
      </c>
      <c r="X19" s="423">
        <v>227</v>
      </c>
      <c r="Y19" s="423">
        <v>236</v>
      </c>
      <c r="Z19" s="423">
        <v>226</v>
      </c>
      <c r="AA19" s="423">
        <v>217</v>
      </c>
      <c r="AB19" s="423">
        <v>228</v>
      </c>
      <c r="AC19" s="423">
        <v>233</v>
      </c>
      <c r="AD19" s="423">
        <v>242</v>
      </c>
      <c r="AE19" s="423">
        <v>259</v>
      </c>
      <c r="AF19" s="423">
        <v>279</v>
      </c>
      <c r="AG19" s="423">
        <v>304</v>
      </c>
      <c r="AH19" s="423">
        <v>316</v>
      </c>
      <c r="AI19" s="423">
        <v>324</v>
      </c>
      <c r="AJ19" s="423">
        <v>330</v>
      </c>
      <c r="AK19" s="423">
        <v>337</v>
      </c>
      <c r="AL19" s="423">
        <v>332</v>
      </c>
      <c r="AM19" s="423">
        <v>296</v>
      </c>
      <c r="AN19" s="423">
        <v>266</v>
      </c>
      <c r="AO19" s="423">
        <v>266</v>
      </c>
      <c r="AP19" s="423">
        <v>267</v>
      </c>
      <c r="AQ19" s="423">
        <v>265</v>
      </c>
      <c r="AR19" s="423">
        <v>243</v>
      </c>
      <c r="AS19" s="423">
        <v>243</v>
      </c>
      <c r="AT19" s="423">
        <v>243</v>
      </c>
      <c r="AU19" s="423">
        <v>239</v>
      </c>
      <c r="AV19" s="423">
        <v>228</v>
      </c>
      <c r="AW19" s="423">
        <v>226</v>
      </c>
      <c r="AX19" s="423">
        <v>220</v>
      </c>
      <c r="AY19" s="423">
        <v>208</v>
      </c>
      <c r="AZ19" s="423">
        <v>206</v>
      </c>
      <c r="BA19" s="423">
        <v>199</v>
      </c>
      <c r="BB19" s="423">
        <v>195</v>
      </c>
      <c r="BC19" s="423">
        <v>188</v>
      </c>
      <c r="BD19" s="423">
        <v>179</v>
      </c>
      <c r="BE19" s="423">
        <v>182</v>
      </c>
      <c r="BF19" s="423">
        <v>193</v>
      </c>
      <c r="BG19" s="423">
        <v>191</v>
      </c>
      <c r="BH19" s="423">
        <v>199</v>
      </c>
      <c r="BI19" s="423">
        <v>198</v>
      </c>
      <c r="BJ19" s="392" t="s">
        <v>1371</v>
      </c>
      <c r="BK19" s="392" t="s">
        <v>1371</v>
      </c>
      <c r="BL19" s="392" t="s">
        <v>1371</v>
      </c>
      <c r="BM19" s="392" t="s">
        <v>1371</v>
      </c>
      <c r="BN19" s="392" t="s">
        <v>1371</v>
      </c>
      <c r="BO19" s="392" t="s">
        <v>1371</v>
      </c>
      <c r="BP19" s="392" t="s">
        <v>1371</v>
      </c>
      <c r="BQ19" s="392" t="s">
        <v>1371</v>
      </c>
      <c r="BR19" s="392" t="s">
        <v>1371</v>
      </c>
      <c r="BS19" s="392" t="s">
        <v>1371</v>
      </c>
      <c r="BT19" s="392" t="s">
        <v>1371</v>
      </c>
      <c r="BU19" s="392" t="s">
        <v>1371</v>
      </c>
      <c r="BV19" s="392" t="s">
        <v>1371</v>
      </c>
    </row>
    <row r="20" spans="1:74" ht="11.05" customHeight="1" x14ac:dyDescent="0.2">
      <c r="A20" s="288"/>
      <c r="B20" s="659"/>
      <c r="C20" s="423"/>
      <c r="D20" s="423"/>
      <c r="E20" s="423"/>
      <c r="F20" s="423"/>
      <c r="G20" s="423"/>
      <c r="H20" s="423"/>
      <c r="I20" s="423"/>
      <c r="J20" s="423"/>
      <c r="K20" s="423"/>
      <c r="L20" s="423"/>
      <c r="M20" s="423"/>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3"/>
      <c r="AY20" s="423"/>
      <c r="AZ20" s="423"/>
      <c r="BA20" s="423"/>
      <c r="BB20" s="423"/>
      <c r="BC20" s="423"/>
      <c r="BD20" s="423"/>
      <c r="BE20" s="423"/>
      <c r="BF20" s="423"/>
      <c r="BG20" s="423"/>
      <c r="BH20" s="423"/>
      <c r="BI20" s="423"/>
      <c r="BJ20" s="390"/>
      <c r="BK20" s="390"/>
      <c r="BL20" s="390"/>
      <c r="BM20" s="390"/>
      <c r="BN20" s="390"/>
      <c r="BO20" s="390"/>
      <c r="BP20" s="390"/>
      <c r="BQ20" s="390"/>
      <c r="BR20" s="390"/>
      <c r="BS20" s="390"/>
      <c r="BT20" s="390"/>
      <c r="BU20" s="390"/>
      <c r="BV20" s="390"/>
    </row>
    <row r="21" spans="1:74" ht="11.05" customHeight="1" x14ac:dyDescent="0.2">
      <c r="A21" s="288"/>
      <c r="B21" s="37" t="s">
        <v>1270</v>
      </c>
      <c r="C21" s="423"/>
      <c r="D21" s="423"/>
      <c r="E21" s="423"/>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3"/>
      <c r="AE21" s="423"/>
      <c r="AF21" s="423"/>
      <c r="AG21" s="423"/>
      <c r="AH21" s="423"/>
      <c r="AI21" s="423"/>
      <c r="AJ21" s="423"/>
      <c r="AK21" s="423"/>
      <c r="AL21" s="423"/>
      <c r="AM21" s="423"/>
      <c r="AN21" s="423"/>
      <c r="AO21" s="423"/>
      <c r="AP21" s="423"/>
      <c r="AQ21" s="423"/>
      <c r="AR21" s="423"/>
      <c r="AS21" s="423"/>
      <c r="AT21" s="423"/>
      <c r="AU21" s="423"/>
      <c r="AV21" s="423"/>
      <c r="AW21" s="423"/>
      <c r="AX21" s="423"/>
      <c r="AY21" s="423"/>
      <c r="AZ21" s="423"/>
      <c r="BA21" s="423"/>
      <c r="BB21" s="423"/>
      <c r="BC21" s="423"/>
      <c r="BD21" s="423"/>
      <c r="BE21" s="423"/>
      <c r="BF21" s="423"/>
      <c r="BG21" s="423"/>
      <c r="BH21" s="423"/>
      <c r="BI21" s="423"/>
      <c r="BJ21" s="390"/>
      <c r="BK21" s="390"/>
      <c r="BL21" s="390"/>
      <c r="BM21" s="390"/>
      <c r="BN21" s="390"/>
      <c r="BO21" s="390"/>
      <c r="BP21" s="390"/>
      <c r="BQ21" s="390"/>
      <c r="BR21" s="390"/>
      <c r="BS21" s="390"/>
      <c r="BT21" s="390"/>
      <c r="BU21" s="390"/>
      <c r="BV21" s="390"/>
    </row>
    <row r="22" spans="1:74" ht="11.05" customHeight="1" x14ac:dyDescent="0.2">
      <c r="A22" s="288" t="s">
        <v>1271</v>
      </c>
      <c r="B22" s="593" t="s">
        <v>1103</v>
      </c>
      <c r="C22" s="506">
        <v>1.7870999999999999</v>
      </c>
      <c r="D22" s="506">
        <v>1.5959000000000001</v>
      </c>
      <c r="E22" s="506">
        <v>1.9149</v>
      </c>
      <c r="F22" s="506">
        <v>1.9775</v>
      </c>
      <c r="G22" s="506">
        <v>1.7104999999999999</v>
      </c>
      <c r="H22" s="506">
        <v>1.726</v>
      </c>
      <c r="I22" s="506">
        <v>1.8372999999999999</v>
      </c>
      <c r="J22" s="506">
        <v>1.871</v>
      </c>
      <c r="K22" s="506">
        <v>1.8387</v>
      </c>
      <c r="L22" s="506">
        <v>1.8239000000000001</v>
      </c>
      <c r="M22" s="506">
        <v>1.8536999999999999</v>
      </c>
      <c r="N22" s="506">
        <v>1.875</v>
      </c>
      <c r="O22" s="506">
        <v>1.8529</v>
      </c>
      <c r="P22" s="506">
        <v>1.7718</v>
      </c>
      <c r="Q22" s="506">
        <v>1.7547999999999999</v>
      </c>
      <c r="R22" s="506">
        <v>1.7602</v>
      </c>
      <c r="S22" s="506">
        <v>1.8344</v>
      </c>
      <c r="T22" s="506">
        <v>1.8873</v>
      </c>
      <c r="U22" s="506">
        <v>1.8449</v>
      </c>
      <c r="V22" s="506">
        <v>1.7749999999999999</v>
      </c>
      <c r="W22" s="506">
        <v>1.8065</v>
      </c>
      <c r="X22" s="506">
        <v>1.8158000000000001</v>
      </c>
      <c r="Y22" s="506">
        <v>1.7975000000000001</v>
      </c>
      <c r="Z22" s="506">
        <v>1.8159000000000001</v>
      </c>
      <c r="AA22" s="506">
        <v>1.8246</v>
      </c>
      <c r="AB22" s="506">
        <v>1.8494999999999999</v>
      </c>
      <c r="AC22" s="506">
        <v>1.8736999999999999</v>
      </c>
      <c r="AD22" s="506">
        <v>1.8648</v>
      </c>
      <c r="AE22" s="506">
        <v>1.8627</v>
      </c>
      <c r="AF22" s="506">
        <v>1.8627</v>
      </c>
      <c r="AG22" s="506">
        <v>1.9056999999999999</v>
      </c>
      <c r="AH22" s="506">
        <v>1.9048</v>
      </c>
      <c r="AI22" s="506">
        <v>1.8987000000000001</v>
      </c>
      <c r="AJ22" s="506">
        <v>1.8947000000000001</v>
      </c>
      <c r="AK22" s="506">
        <v>1.8755999999999999</v>
      </c>
      <c r="AL22" s="506">
        <v>1.8846000000000001</v>
      </c>
      <c r="AM22" s="506">
        <v>1.9037999999999999</v>
      </c>
      <c r="AN22" s="506">
        <v>1.9121999999999999</v>
      </c>
      <c r="AO22" s="506">
        <v>1.9094</v>
      </c>
      <c r="AP22" s="506">
        <v>1.8835</v>
      </c>
      <c r="AQ22" s="506">
        <v>1.92</v>
      </c>
      <c r="AR22" s="506">
        <v>1.8594999999999999</v>
      </c>
      <c r="AS22" s="506">
        <v>1.8736999999999999</v>
      </c>
      <c r="AT22" s="506">
        <v>1.9058999999999999</v>
      </c>
      <c r="AU22" s="506">
        <v>1.9</v>
      </c>
      <c r="AV22" s="506">
        <v>1.8974</v>
      </c>
      <c r="AW22" s="506">
        <v>1.8868</v>
      </c>
      <c r="AX22" s="506">
        <v>1.8966000000000001</v>
      </c>
      <c r="AY22" s="506">
        <v>1.8779999999999999</v>
      </c>
      <c r="AZ22" s="506">
        <v>1.8728</v>
      </c>
      <c r="BA22" s="506">
        <v>1.8836999999999999</v>
      </c>
      <c r="BB22" s="506">
        <v>1.8909</v>
      </c>
      <c r="BC22" s="506">
        <v>1.8974</v>
      </c>
      <c r="BD22" s="506">
        <v>1.8889</v>
      </c>
      <c r="BE22" s="506">
        <v>1.8904000000000001</v>
      </c>
      <c r="BF22" s="506">
        <v>1.8856999999999999</v>
      </c>
      <c r="BG22" s="506">
        <v>1.8788</v>
      </c>
      <c r="BH22" s="506">
        <v>1.9077</v>
      </c>
      <c r="BI22" s="506">
        <v>1.8895</v>
      </c>
      <c r="BJ22" s="392" t="s">
        <v>1371</v>
      </c>
      <c r="BK22" s="392" t="s">
        <v>1371</v>
      </c>
      <c r="BL22" s="392" t="s">
        <v>1371</v>
      </c>
      <c r="BM22" s="392" t="s">
        <v>1371</v>
      </c>
      <c r="BN22" s="392" t="s">
        <v>1371</v>
      </c>
      <c r="BO22" s="392" t="s">
        <v>1371</v>
      </c>
      <c r="BP22" s="392" t="s">
        <v>1371</v>
      </c>
      <c r="BQ22" s="392" t="s">
        <v>1371</v>
      </c>
      <c r="BR22" s="392" t="s">
        <v>1371</v>
      </c>
      <c r="BS22" s="392" t="s">
        <v>1371</v>
      </c>
      <c r="BT22" s="392" t="s">
        <v>1371</v>
      </c>
      <c r="BU22" s="392" t="s">
        <v>1371</v>
      </c>
      <c r="BV22" s="392" t="s">
        <v>1371</v>
      </c>
    </row>
    <row r="23" spans="1:74" ht="11.05" customHeight="1" x14ac:dyDescent="0.2">
      <c r="A23" s="288" t="s">
        <v>1272</v>
      </c>
      <c r="B23" s="593" t="s">
        <v>1105</v>
      </c>
      <c r="C23" s="506">
        <v>1.9037999999999999</v>
      </c>
      <c r="D23" s="506">
        <v>1.7736000000000001</v>
      </c>
      <c r="E23" s="506">
        <v>1.8431</v>
      </c>
      <c r="F23" s="506">
        <v>1.9034</v>
      </c>
      <c r="G23" s="506">
        <v>1.875</v>
      </c>
      <c r="H23" s="506">
        <v>1.6744000000000001</v>
      </c>
      <c r="I23" s="506">
        <v>1.7646999999999999</v>
      </c>
      <c r="J23" s="506">
        <v>1.8095000000000001</v>
      </c>
      <c r="K23" s="506">
        <v>1.8947000000000001</v>
      </c>
      <c r="L23" s="506">
        <v>1.6378999999999999</v>
      </c>
      <c r="M23" s="506">
        <v>1.7391000000000001</v>
      </c>
      <c r="N23" s="506">
        <v>1.8182</v>
      </c>
      <c r="O23" s="506">
        <v>1.8182</v>
      </c>
      <c r="P23" s="506">
        <v>1.4339999999999999</v>
      </c>
      <c r="Q23" s="506">
        <v>1.9231</v>
      </c>
      <c r="R23" s="506">
        <v>1.8492999999999999</v>
      </c>
      <c r="S23" s="506">
        <v>1.8412999999999999</v>
      </c>
      <c r="T23" s="506">
        <v>1.8788</v>
      </c>
      <c r="U23" s="506">
        <v>1.7582</v>
      </c>
      <c r="V23" s="506">
        <v>1.7930999999999999</v>
      </c>
      <c r="W23" s="506">
        <v>1.8261000000000001</v>
      </c>
      <c r="X23" s="506">
        <v>1.8533999999999999</v>
      </c>
      <c r="Y23" s="506">
        <v>1.899</v>
      </c>
      <c r="Z23" s="506">
        <v>1.9258999999999999</v>
      </c>
      <c r="AA23" s="506">
        <v>1.9630000000000001</v>
      </c>
      <c r="AB23" s="506">
        <v>1.9248000000000001</v>
      </c>
      <c r="AC23" s="506">
        <v>1.9852000000000001</v>
      </c>
      <c r="AD23" s="506">
        <v>1.6667000000000001</v>
      </c>
      <c r="AE23" s="506">
        <v>1.9867999999999999</v>
      </c>
      <c r="AF23" s="506">
        <v>1.9737</v>
      </c>
      <c r="AG23" s="506">
        <v>1.9737</v>
      </c>
      <c r="AH23" s="506">
        <v>1.9487000000000001</v>
      </c>
      <c r="AI23" s="506">
        <v>1.95</v>
      </c>
      <c r="AJ23" s="506">
        <v>1.9618</v>
      </c>
      <c r="AK23" s="506">
        <v>1.9505999999999999</v>
      </c>
      <c r="AL23" s="506">
        <v>1.9608000000000001</v>
      </c>
      <c r="AM23" s="506">
        <v>1.9512</v>
      </c>
      <c r="AN23" s="506">
        <v>1.9512</v>
      </c>
      <c r="AO23" s="506">
        <v>1.9512</v>
      </c>
      <c r="AP23" s="506">
        <v>1.9874000000000001</v>
      </c>
      <c r="AQ23" s="506">
        <v>1.9865999999999999</v>
      </c>
      <c r="AR23" s="506">
        <v>1.9774</v>
      </c>
      <c r="AS23" s="506">
        <v>2.0144000000000002</v>
      </c>
      <c r="AT23" s="506">
        <v>2</v>
      </c>
      <c r="AU23" s="506">
        <v>1.9753000000000001</v>
      </c>
      <c r="AV23" s="506">
        <v>2.0457999999999998</v>
      </c>
      <c r="AW23" s="506">
        <v>2.0615000000000001</v>
      </c>
      <c r="AX23" s="506">
        <v>2.0369999999999999</v>
      </c>
      <c r="AY23" s="506">
        <v>2.0299</v>
      </c>
      <c r="AZ23" s="506">
        <v>2.0293999999999999</v>
      </c>
      <c r="BA23" s="506">
        <v>2.0293999999999999</v>
      </c>
      <c r="BB23" s="506">
        <v>2.0293999999999999</v>
      </c>
      <c r="BC23" s="506">
        <v>2.0293999999999999</v>
      </c>
      <c r="BD23" s="506">
        <v>2.0289999999999999</v>
      </c>
      <c r="BE23" s="506">
        <v>2.0142000000000002</v>
      </c>
      <c r="BF23" s="506">
        <v>2.0169999999999999</v>
      </c>
      <c r="BG23" s="506">
        <v>2.0588000000000002</v>
      </c>
      <c r="BH23" s="506">
        <v>2.0588000000000002</v>
      </c>
      <c r="BI23" s="506">
        <v>2.0571000000000002</v>
      </c>
      <c r="BJ23" s="392" t="s">
        <v>1371</v>
      </c>
      <c r="BK23" s="392" t="s">
        <v>1371</v>
      </c>
      <c r="BL23" s="392" t="s">
        <v>1371</v>
      </c>
      <c r="BM23" s="392" t="s">
        <v>1371</v>
      </c>
      <c r="BN23" s="392" t="s">
        <v>1371</v>
      </c>
      <c r="BO23" s="392" t="s">
        <v>1371</v>
      </c>
      <c r="BP23" s="392" t="s">
        <v>1371</v>
      </c>
      <c r="BQ23" s="392" t="s">
        <v>1371</v>
      </c>
      <c r="BR23" s="392" t="s">
        <v>1371</v>
      </c>
      <c r="BS23" s="392" t="s">
        <v>1371</v>
      </c>
      <c r="BT23" s="392" t="s">
        <v>1371</v>
      </c>
      <c r="BU23" s="392" t="s">
        <v>1371</v>
      </c>
      <c r="BV23" s="392" t="s">
        <v>1371</v>
      </c>
    </row>
    <row r="24" spans="1:74" ht="11.05" customHeight="1" x14ac:dyDescent="0.2">
      <c r="A24" s="288" t="s">
        <v>1273</v>
      </c>
      <c r="B24" s="593" t="s">
        <v>1107</v>
      </c>
      <c r="C24" s="506">
        <v>2.7679</v>
      </c>
      <c r="D24" s="506">
        <v>2.452</v>
      </c>
      <c r="E24" s="506">
        <v>2.7843</v>
      </c>
      <c r="F24" s="506">
        <v>2.4876</v>
      </c>
      <c r="G24" s="506">
        <v>1.5357000000000001</v>
      </c>
      <c r="H24" s="506">
        <v>1.6</v>
      </c>
      <c r="I24" s="506">
        <v>1.6393</v>
      </c>
      <c r="J24" s="506">
        <v>1.8</v>
      </c>
      <c r="K24" s="506">
        <v>1.8</v>
      </c>
      <c r="L24" s="506">
        <v>1.573</v>
      </c>
      <c r="M24" s="506">
        <v>1.4948999999999999</v>
      </c>
      <c r="N24" s="506">
        <v>1.4513</v>
      </c>
      <c r="O24" s="506">
        <v>1.5203</v>
      </c>
      <c r="P24" s="506">
        <v>1.2786999999999999</v>
      </c>
      <c r="Q24" s="506">
        <v>1.4921</v>
      </c>
      <c r="R24" s="506">
        <v>1.5625</v>
      </c>
      <c r="S24" s="506">
        <v>1.5319</v>
      </c>
      <c r="T24" s="506">
        <v>1.6111</v>
      </c>
      <c r="U24" s="506">
        <v>1.6389</v>
      </c>
      <c r="V24" s="506">
        <v>1.6315999999999999</v>
      </c>
      <c r="W24" s="506">
        <v>1.6578999999999999</v>
      </c>
      <c r="X24" s="506">
        <v>1.5842000000000001</v>
      </c>
      <c r="Y24" s="506">
        <v>1.5</v>
      </c>
      <c r="Z24" s="506">
        <v>1.4957</v>
      </c>
      <c r="AA24" s="506">
        <v>1.4975000000000001</v>
      </c>
      <c r="AB24" s="506">
        <v>1.5329999999999999</v>
      </c>
      <c r="AC24" s="506">
        <v>1.5347</v>
      </c>
      <c r="AD24" s="506">
        <v>1.5244</v>
      </c>
      <c r="AE24" s="506">
        <v>1.5107999999999999</v>
      </c>
      <c r="AF24" s="506">
        <v>1.5289999999999999</v>
      </c>
      <c r="AG24" s="506">
        <v>1.5251999999999999</v>
      </c>
      <c r="AH24" s="506">
        <v>1.5226</v>
      </c>
      <c r="AI24" s="506">
        <v>1.5132000000000001</v>
      </c>
      <c r="AJ24" s="506">
        <v>1.5182</v>
      </c>
      <c r="AK24" s="506">
        <v>1.5182</v>
      </c>
      <c r="AL24" s="506">
        <v>1.5354000000000001</v>
      </c>
      <c r="AM24" s="506">
        <v>1.5127999999999999</v>
      </c>
      <c r="AN24" s="506">
        <v>1.5207999999999999</v>
      </c>
      <c r="AO24" s="506">
        <v>1.5375000000000001</v>
      </c>
      <c r="AP24" s="506">
        <v>1.5427</v>
      </c>
      <c r="AQ24" s="506">
        <v>1.5512999999999999</v>
      </c>
      <c r="AR24" s="506">
        <v>1.5511999999999999</v>
      </c>
      <c r="AS24" s="506">
        <v>1.6136999999999999</v>
      </c>
      <c r="AT24" s="506">
        <v>1.6255999999999999</v>
      </c>
      <c r="AU24" s="506">
        <v>1.6540999999999999</v>
      </c>
      <c r="AV24" s="506">
        <v>1.6652</v>
      </c>
      <c r="AW24" s="506">
        <v>1.6727000000000001</v>
      </c>
      <c r="AX24" s="506">
        <v>1.6667000000000001</v>
      </c>
      <c r="AY24" s="506">
        <v>1.6841999999999999</v>
      </c>
      <c r="AZ24" s="506">
        <v>1.6711</v>
      </c>
      <c r="BA24" s="506">
        <v>1.6838</v>
      </c>
      <c r="BB24" s="506">
        <v>1.7045999999999999</v>
      </c>
      <c r="BC24" s="506">
        <v>1.7391000000000001</v>
      </c>
      <c r="BD24" s="506">
        <v>1.786</v>
      </c>
      <c r="BE24" s="506">
        <v>1.8077000000000001</v>
      </c>
      <c r="BF24" s="506">
        <v>1.8391</v>
      </c>
      <c r="BG24" s="506">
        <v>1.8744000000000001</v>
      </c>
      <c r="BH24" s="506">
        <v>1.8936999999999999</v>
      </c>
      <c r="BI24" s="506">
        <v>1.9379999999999999</v>
      </c>
      <c r="BJ24" s="392" t="s">
        <v>1371</v>
      </c>
      <c r="BK24" s="392" t="s">
        <v>1371</v>
      </c>
      <c r="BL24" s="392" t="s">
        <v>1371</v>
      </c>
      <c r="BM24" s="392" t="s">
        <v>1371</v>
      </c>
      <c r="BN24" s="392" t="s">
        <v>1371</v>
      </c>
      <c r="BO24" s="392" t="s">
        <v>1371</v>
      </c>
      <c r="BP24" s="392" t="s">
        <v>1371</v>
      </c>
      <c r="BQ24" s="392" t="s">
        <v>1371</v>
      </c>
      <c r="BR24" s="392" t="s">
        <v>1371</v>
      </c>
      <c r="BS24" s="392" t="s">
        <v>1371</v>
      </c>
      <c r="BT24" s="392" t="s">
        <v>1371</v>
      </c>
      <c r="BU24" s="392" t="s">
        <v>1371</v>
      </c>
      <c r="BV24" s="392" t="s">
        <v>1371</v>
      </c>
    </row>
    <row r="25" spans="1:74" ht="11.05" customHeight="1" x14ac:dyDescent="0.2">
      <c r="A25" s="288" t="s">
        <v>1274</v>
      </c>
      <c r="B25" s="593" t="s">
        <v>1109</v>
      </c>
      <c r="C25" s="506">
        <v>0.92510000000000003</v>
      </c>
      <c r="D25" s="506">
        <v>0.81440000000000001</v>
      </c>
      <c r="E25" s="506">
        <v>0.94669999999999999</v>
      </c>
      <c r="F25" s="506">
        <v>0.95889999999999997</v>
      </c>
      <c r="G25" s="506">
        <v>1.125</v>
      </c>
      <c r="H25" s="506">
        <v>0.9375</v>
      </c>
      <c r="I25" s="506">
        <v>0.86419999999999997</v>
      </c>
      <c r="J25" s="506">
        <v>1.0076000000000001</v>
      </c>
      <c r="K25" s="506">
        <v>0.97899999999999998</v>
      </c>
      <c r="L25" s="506">
        <v>0.98360000000000003</v>
      </c>
      <c r="M25" s="506">
        <v>0.94269999999999998</v>
      </c>
      <c r="N25" s="506">
        <v>0.93410000000000004</v>
      </c>
      <c r="O25" s="506">
        <v>0.93330000000000002</v>
      </c>
      <c r="P25" s="506">
        <v>0.91010000000000002</v>
      </c>
      <c r="Q25" s="506">
        <v>0.97350000000000003</v>
      </c>
      <c r="R25" s="506">
        <v>0.9829</v>
      </c>
      <c r="S25" s="506">
        <v>0.93530000000000002</v>
      </c>
      <c r="T25" s="506">
        <v>0.92749999999999999</v>
      </c>
      <c r="U25" s="506">
        <v>0.95699999999999996</v>
      </c>
      <c r="V25" s="506">
        <v>1</v>
      </c>
      <c r="W25" s="506">
        <v>0.9899</v>
      </c>
      <c r="X25" s="506">
        <v>0.99170000000000003</v>
      </c>
      <c r="Y25" s="506">
        <v>1</v>
      </c>
      <c r="Z25" s="506">
        <v>1.0079</v>
      </c>
      <c r="AA25" s="506">
        <v>0.98209999999999997</v>
      </c>
      <c r="AB25" s="506">
        <v>1.0042</v>
      </c>
      <c r="AC25" s="506">
        <v>1</v>
      </c>
      <c r="AD25" s="506">
        <v>1.0057</v>
      </c>
      <c r="AE25" s="506">
        <v>1.0177</v>
      </c>
      <c r="AF25" s="506">
        <v>1.0209999999999999</v>
      </c>
      <c r="AG25" s="506">
        <v>1.0111000000000001</v>
      </c>
      <c r="AH25" s="506">
        <v>1.0102</v>
      </c>
      <c r="AI25" s="506">
        <v>1.0133000000000001</v>
      </c>
      <c r="AJ25" s="506">
        <v>1.0135000000000001</v>
      </c>
      <c r="AK25" s="506">
        <v>1.0206999999999999</v>
      </c>
      <c r="AL25" s="506">
        <v>1.0108999999999999</v>
      </c>
      <c r="AM25" s="506">
        <v>1.0174000000000001</v>
      </c>
      <c r="AN25" s="506">
        <v>1.0206999999999999</v>
      </c>
      <c r="AO25" s="506">
        <v>1.0221</v>
      </c>
      <c r="AP25" s="506">
        <v>1.0106999999999999</v>
      </c>
      <c r="AQ25" s="506">
        <v>1.0271999999999999</v>
      </c>
      <c r="AR25" s="506">
        <v>1.0251999999999999</v>
      </c>
      <c r="AS25" s="506">
        <v>1.0048999999999999</v>
      </c>
      <c r="AT25" s="506">
        <v>1</v>
      </c>
      <c r="AU25" s="506">
        <v>0.99580000000000002</v>
      </c>
      <c r="AV25" s="506">
        <v>0.99450000000000005</v>
      </c>
      <c r="AW25" s="506">
        <v>0.97729999999999995</v>
      </c>
      <c r="AX25" s="506">
        <v>0.94540000000000002</v>
      </c>
      <c r="AY25" s="506">
        <v>0.95650000000000002</v>
      </c>
      <c r="AZ25" s="506">
        <v>0.94379999999999997</v>
      </c>
      <c r="BA25" s="506">
        <v>0.95960000000000001</v>
      </c>
      <c r="BB25" s="506">
        <v>0.97140000000000004</v>
      </c>
      <c r="BC25" s="506">
        <v>0.94440000000000002</v>
      </c>
      <c r="BD25" s="506">
        <v>0.95240000000000002</v>
      </c>
      <c r="BE25" s="506">
        <v>0.95889999999999997</v>
      </c>
      <c r="BF25" s="506">
        <v>0.97060000000000002</v>
      </c>
      <c r="BG25" s="506">
        <v>0.93940000000000001</v>
      </c>
      <c r="BH25" s="506">
        <v>0.9254</v>
      </c>
      <c r="BI25" s="506">
        <v>0.95679999999999998</v>
      </c>
      <c r="BJ25" s="392" t="s">
        <v>1371</v>
      </c>
      <c r="BK25" s="392" t="s">
        <v>1371</v>
      </c>
      <c r="BL25" s="392" t="s">
        <v>1371</v>
      </c>
      <c r="BM25" s="392" t="s">
        <v>1371</v>
      </c>
      <c r="BN25" s="392" t="s">
        <v>1371</v>
      </c>
      <c r="BO25" s="392" t="s">
        <v>1371</v>
      </c>
      <c r="BP25" s="392" t="s">
        <v>1371</v>
      </c>
      <c r="BQ25" s="392" t="s">
        <v>1371</v>
      </c>
      <c r="BR25" s="392" t="s">
        <v>1371</v>
      </c>
      <c r="BS25" s="392" t="s">
        <v>1371</v>
      </c>
      <c r="BT25" s="392" t="s">
        <v>1371</v>
      </c>
      <c r="BU25" s="392" t="s">
        <v>1371</v>
      </c>
      <c r="BV25" s="392" t="s">
        <v>1371</v>
      </c>
    </row>
    <row r="26" spans="1:74" s="578" customFormat="1" ht="11.05" customHeight="1" x14ac:dyDescent="0.2">
      <c r="A26" s="288" t="s">
        <v>1275</v>
      </c>
      <c r="B26" s="593" t="s">
        <v>1111</v>
      </c>
      <c r="C26" s="506">
        <v>1.1429</v>
      </c>
      <c r="D26" s="506">
        <v>1.1638999999999999</v>
      </c>
      <c r="E26" s="506">
        <v>1.1637</v>
      </c>
      <c r="F26" s="506">
        <v>1.1337999999999999</v>
      </c>
      <c r="G26" s="506">
        <v>1.1308</v>
      </c>
      <c r="H26" s="506">
        <v>1.1386000000000001</v>
      </c>
      <c r="I26" s="506">
        <v>1.1599999999999999</v>
      </c>
      <c r="J26" s="506">
        <v>1.1813</v>
      </c>
      <c r="K26" s="506">
        <v>1.2233000000000001</v>
      </c>
      <c r="L26" s="506">
        <v>1.2424999999999999</v>
      </c>
      <c r="M26" s="506">
        <v>1.2492000000000001</v>
      </c>
      <c r="N26" s="506">
        <v>1.2430000000000001</v>
      </c>
      <c r="O26" s="506">
        <v>1.2242999999999999</v>
      </c>
      <c r="P26" s="506">
        <v>1.23</v>
      </c>
      <c r="Q26" s="506">
        <v>1.2372000000000001</v>
      </c>
      <c r="R26" s="506">
        <v>1.2356</v>
      </c>
      <c r="S26" s="506">
        <v>1.2467999999999999</v>
      </c>
      <c r="T26" s="506">
        <v>1.2582</v>
      </c>
      <c r="U26" s="506">
        <v>1.2615000000000001</v>
      </c>
      <c r="V26" s="506">
        <v>1.2628999999999999</v>
      </c>
      <c r="W26" s="506">
        <v>1.2707999999999999</v>
      </c>
      <c r="X26" s="506">
        <v>1.2828999999999999</v>
      </c>
      <c r="Y26" s="506">
        <v>1.2942</v>
      </c>
      <c r="Z26" s="506">
        <v>1.3012999999999999</v>
      </c>
      <c r="AA26" s="506">
        <v>1.3116000000000001</v>
      </c>
      <c r="AB26" s="506">
        <v>1.319</v>
      </c>
      <c r="AC26" s="506">
        <v>1.3280000000000001</v>
      </c>
      <c r="AD26" s="506">
        <v>1.3380000000000001</v>
      </c>
      <c r="AE26" s="506">
        <v>1.3482000000000001</v>
      </c>
      <c r="AF26" s="506">
        <v>1.3575999999999999</v>
      </c>
      <c r="AG26" s="506">
        <v>1.3561000000000001</v>
      </c>
      <c r="AH26" s="506">
        <v>1.3661000000000001</v>
      </c>
      <c r="AI26" s="506">
        <v>1.3631</v>
      </c>
      <c r="AJ26" s="506">
        <v>1.3623000000000001</v>
      </c>
      <c r="AK26" s="506">
        <v>1.361</v>
      </c>
      <c r="AL26" s="506">
        <v>1.3629</v>
      </c>
      <c r="AM26" s="506">
        <v>1.3625</v>
      </c>
      <c r="AN26" s="506">
        <v>1.3692</v>
      </c>
      <c r="AO26" s="506">
        <v>1.3709</v>
      </c>
      <c r="AP26" s="506">
        <v>1.3671</v>
      </c>
      <c r="AQ26" s="506">
        <v>1.3772</v>
      </c>
      <c r="AR26" s="506">
        <v>1.3788</v>
      </c>
      <c r="AS26" s="506">
        <v>1.4080999999999999</v>
      </c>
      <c r="AT26" s="506">
        <v>1.4156</v>
      </c>
      <c r="AU26" s="506">
        <v>1.4151</v>
      </c>
      <c r="AV26" s="506">
        <v>1.4329000000000001</v>
      </c>
      <c r="AW26" s="506">
        <v>1.4363999999999999</v>
      </c>
      <c r="AX26" s="506">
        <v>1.4359</v>
      </c>
      <c r="AY26" s="506">
        <v>1.4454</v>
      </c>
      <c r="AZ26" s="506">
        <v>1.4623999999999999</v>
      </c>
      <c r="BA26" s="506">
        <v>1.4571000000000001</v>
      </c>
      <c r="BB26" s="506">
        <v>1.4605999999999999</v>
      </c>
      <c r="BC26" s="506">
        <v>1.4674</v>
      </c>
      <c r="BD26" s="506">
        <v>1.474</v>
      </c>
      <c r="BE26" s="506">
        <v>1.4733000000000001</v>
      </c>
      <c r="BF26" s="506">
        <v>1.476</v>
      </c>
      <c r="BG26" s="506">
        <v>1.4823999999999999</v>
      </c>
      <c r="BH26" s="506">
        <v>1.4867999999999999</v>
      </c>
      <c r="BI26" s="506">
        <v>1.4983</v>
      </c>
      <c r="BJ26" s="392" t="s">
        <v>1371</v>
      </c>
      <c r="BK26" s="392" t="s">
        <v>1371</v>
      </c>
      <c r="BL26" s="392" t="s">
        <v>1371</v>
      </c>
      <c r="BM26" s="392" t="s">
        <v>1371</v>
      </c>
      <c r="BN26" s="392" t="s">
        <v>1371</v>
      </c>
      <c r="BO26" s="392" t="s">
        <v>1371</v>
      </c>
      <c r="BP26" s="392" t="s">
        <v>1371</v>
      </c>
      <c r="BQ26" s="392" t="s">
        <v>1371</v>
      </c>
      <c r="BR26" s="392" t="s">
        <v>1371</v>
      </c>
      <c r="BS26" s="392" t="s">
        <v>1371</v>
      </c>
      <c r="BT26" s="392" t="s">
        <v>1371</v>
      </c>
      <c r="BU26" s="392" t="s">
        <v>1371</v>
      </c>
      <c r="BV26" s="392" t="s">
        <v>1371</v>
      </c>
    </row>
    <row r="27" spans="1:74" ht="11.05" customHeight="1" x14ac:dyDescent="0.2">
      <c r="A27" s="288" t="s">
        <v>1276</v>
      </c>
      <c r="B27" s="593" t="s">
        <v>1262</v>
      </c>
      <c r="C27" s="506">
        <v>1.8928</v>
      </c>
      <c r="D27" s="506">
        <v>1.8847</v>
      </c>
      <c r="E27" s="506">
        <v>2.0924</v>
      </c>
      <c r="F27" s="506">
        <v>1.8421000000000001</v>
      </c>
      <c r="G27" s="506">
        <v>1.9381999999999999</v>
      </c>
      <c r="H27" s="506">
        <v>1.9159999999999999</v>
      </c>
      <c r="I27" s="506">
        <v>1.6263000000000001</v>
      </c>
      <c r="J27" s="506">
        <v>1.7037</v>
      </c>
      <c r="K27" s="506">
        <v>1.6937</v>
      </c>
      <c r="L27" s="506">
        <v>1.6975</v>
      </c>
      <c r="M27" s="506">
        <v>1.7538</v>
      </c>
      <c r="N27" s="506">
        <v>1.8355999999999999</v>
      </c>
      <c r="O27" s="506">
        <v>2.4769000000000001</v>
      </c>
      <c r="P27" s="506">
        <v>2.2122999999999999</v>
      </c>
      <c r="Q27" s="506">
        <v>2.246</v>
      </c>
      <c r="R27" s="506">
        <v>2.2465999999999999</v>
      </c>
      <c r="S27" s="506">
        <v>2.2222</v>
      </c>
      <c r="T27" s="506">
        <v>2.2553000000000001</v>
      </c>
      <c r="U27" s="506">
        <v>2.3241000000000001</v>
      </c>
      <c r="V27" s="506">
        <v>2.3456000000000001</v>
      </c>
      <c r="W27" s="506">
        <v>2.2719999999999998</v>
      </c>
      <c r="X27" s="506">
        <v>2.1996000000000002</v>
      </c>
      <c r="Y27" s="506">
        <v>2.2056</v>
      </c>
      <c r="Z27" s="506">
        <v>2.1280999999999999</v>
      </c>
      <c r="AA27" s="506">
        <v>2</v>
      </c>
      <c r="AB27" s="506">
        <v>2</v>
      </c>
      <c r="AC27" s="506">
        <v>2.0305</v>
      </c>
      <c r="AD27" s="506">
        <v>2.0234000000000001</v>
      </c>
      <c r="AE27" s="506">
        <v>2.0038999999999998</v>
      </c>
      <c r="AF27" s="506">
        <v>2.0590000000000002</v>
      </c>
      <c r="AG27" s="506">
        <v>2.0708000000000002</v>
      </c>
      <c r="AH27" s="506">
        <v>2.0687000000000002</v>
      </c>
      <c r="AI27" s="506">
        <v>2.0903</v>
      </c>
      <c r="AJ27" s="506">
        <v>2.1154000000000002</v>
      </c>
      <c r="AK27" s="506">
        <v>2.0996999999999999</v>
      </c>
      <c r="AL27" s="506">
        <v>2.0697999999999999</v>
      </c>
      <c r="AM27" s="506">
        <v>1.9799</v>
      </c>
      <c r="AN27" s="506">
        <v>1.9345000000000001</v>
      </c>
      <c r="AO27" s="506">
        <v>1.9530000000000001</v>
      </c>
      <c r="AP27" s="506">
        <v>2.0038</v>
      </c>
      <c r="AQ27" s="506">
        <v>2.0306999999999999</v>
      </c>
      <c r="AR27" s="506">
        <v>2.0876000000000001</v>
      </c>
      <c r="AS27" s="506">
        <v>2.1223000000000001</v>
      </c>
      <c r="AT27" s="506">
        <v>2.1941000000000002</v>
      </c>
      <c r="AU27" s="506">
        <v>2.1608999999999998</v>
      </c>
      <c r="AV27" s="506">
        <v>2.1358000000000001</v>
      </c>
      <c r="AW27" s="506">
        <v>2.1023000000000001</v>
      </c>
      <c r="AX27" s="506">
        <v>2.0295000000000001</v>
      </c>
      <c r="AY27" s="506">
        <v>1.9669000000000001</v>
      </c>
      <c r="AZ27" s="506">
        <v>1.9855</v>
      </c>
      <c r="BA27" s="506">
        <v>1.9510000000000001</v>
      </c>
      <c r="BB27" s="506">
        <v>1.9549000000000001</v>
      </c>
      <c r="BC27" s="506">
        <v>1.9301999999999999</v>
      </c>
      <c r="BD27" s="506">
        <v>1.9670000000000001</v>
      </c>
      <c r="BE27" s="506">
        <v>1.9891000000000001</v>
      </c>
      <c r="BF27" s="506">
        <v>1.9775</v>
      </c>
      <c r="BG27" s="506">
        <v>1.91</v>
      </c>
      <c r="BH27" s="506">
        <v>1.9319999999999999</v>
      </c>
      <c r="BI27" s="506">
        <v>1.9037999999999999</v>
      </c>
      <c r="BJ27" s="392" t="s">
        <v>1371</v>
      </c>
      <c r="BK27" s="392" t="s">
        <v>1371</v>
      </c>
      <c r="BL27" s="392" t="s">
        <v>1371</v>
      </c>
      <c r="BM27" s="392" t="s">
        <v>1371</v>
      </c>
      <c r="BN27" s="392" t="s">
        <v>1371</v>
      </c>
      <c r="BO27" s="392" t="s">
        <v>1371</v>
      </c>
      <c r="BP27" s="392" t="s">
        <v>1371</v>
      </c>
      <c r="BQ27" s="392" t="s">
        <v>1371</v>
      </c>
      <c r="BR27" s="392" t="s">
        <v>1371</v>
      </c>
      <c r="BS27" s="392" t="s">
        <v>1371</v>
      </c>
      <c r="BT27" s="392" t="s">
        <v>1371</v>
      </c>
      <c r="BU27" s="392" t="s">
        <v>1371</v>
      </c>
      <c r="BV27" s="392" t="s">
        <v>1371</v>
      </c>
    </row>
    <row r="28" spans="1:74" ht="11.05" customHeight="1" x14ac:dyDescent="0.2">
      <c r="A28" s="288"/>
      <c r="B28" s="292"/>
      <c r="C28" s="666"/>
      <c r="D28" s="666"/>
      <c r="E28" s="666"/>
      <c r="F28" s="666"/>
      <c r="G28" s="666"/>
      <c r="H28" s="666"/>
      <c r="I28" s="666"/>
      <c r="J28" s="666"/>
      <c r="K28" s="666"/>
      <c r="L28" s="666"/>
      <c r="M28" s="666"/>
      <c r="N28" s="666"/>
      <c r="O28" s="666"/>
      <c r="P28" s="666"/>
      <c r="Q28" s="666"/>
      <c r="R28" s="666"/>
      <c r="S28" s="666"/>
      <c r="T28" s="666"/>
      <c r="U28" s="666"/>
      <c r="V28" s="666"/>
      <c r="W28" s="666"/>
      <c r="X28" s="666"/>
      <c r="Y28" s="666"/>
      <c r="Z28" s="666"/>
      <c r="AA28" s="666"/>
      <c r="AB28" s="666"/>
      <c r="AC28" s="666"/>
      <c r="AD28" s="666"/>
      <c r="AE28" s="666"/>
      <c r="AF28" s="666"/>
      <c r="AG28" s="666"/>
      <c r="AH28" s="666"/>
      <c r="AI28" s="666"/>
      <c r="AJ28" s="666"/>
      <c r="AK28" s="666"/>
      <c r="AL28" s="666"/>
      <c r="AM28" s="666"/>
      <c r="AN28" s="666"/>
      <c r="AO28" s="666"/>
      <c r="AP28" s="666"/>
      <c r="AQ28" s="666"/>
      <c r="AR28" s="666"/>
      <c r="AS28" s="666"/>
      <c r="AT28" s="666"/>
      <c r="AU28" s="666"/>
      <c r="AV28" s="666"/>
      <c r="AW28" s="666"/>
      <c r="AX28" s="666"/>
      <c r="AY28" s="666"/>
      <c r="AZ28" s="666"/>
      <c r="BA28" s="666"/>
      <c r="BB28" s="666"/>
      <c r="BC28" s="666"/>
      <c r="BD28" s="666"/>
      <c r="BE28" s="666"/>
      <c r="BF28" s="666"/>
      <c r="BG28" s="666"/>
      <c r="BH28" s="666"/>
      <c r="BI28" s="666"/>
      <c r="BJ28" s="390"/>
      <c r="BK28" s="390"/>
      <c r="BL28" s="390"/>
      <c r="BM28" s="390"/>
      <c r="BN28" s="390"/>
      <c r="BO28" s="390"/>
      <c r="BP28" s="390"/>
      <c r="BQ28" s="390"/>
      <c r="BR28" s="390"/>
      <c r="BS28" s="390"/>
      <c r="BT28" s="390"/>
      <c r="BU28" s="390"/>
      <c r="BV28" s="390"/>
    </row>
    <row r="29" spans="1:74" ht="11.05" customHeight="1" x14ac:dyDescent="0.2">
      <c r="A29" s="641"/>
      <c r="B29" s="37" t="s">
        <v>1277</v>
      </c>
      <c r="C29" s="667"/>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67"/>
      <c r="AD29" s="667"/>
      <c r="AE29" s="667"/>
      <c r="AF29" s="667"/>
      <c r="AG29" s="667"/>
      <c r="AH29" s="667"/>
      <c r="AI29" s="667"/>
      <c r="AJ29" s="667"/>
      <c r="AK29" s="667"/>
      <c r="AL29" s="667"/>
      <c r="AM29" s="667"/>
      <c r="AN29" s="667"/>
      <c r="AO29" s="667"/>
      <c r="AP29" s="667"/>
      <c r="AQ29" s="667"/>
      <c r="AR29" s="667"/>
      <c r="AS29" s="667"/>
      <c r="AT29" s="667"/>
      <c r="AU29" s="667"/>
      <c r="AV29" s="667"/>
      <c r="AW29" s="667"/>
      <c r="AX29" s="667"/>
      <c r="AY29" s="667"/>
      <c r="AZ29" s="667"/>
      <c r="BA29" s="667"/>
      <c r="BB29" s="667"/>
      <c r="BC29" s="667"/>
      <c r="BD29" s="667"/>
      <c r="BE29" s="675"/>
      <c r="BF29" s="675"/>
      <c r="BG29" s="675"/>
      <c r="BH29" s="675"/>
      <c r="BI29" s="675"/>
      <c r="BJ29" s="390"/>
      <c r="BK29" s="390"/>
      <c r="BL29" s="390"/>
      <c r="BM29" s="390"/>
      <c r="BN29" s="390"/>
      <c r="BO29" s="390"/>
      <c r="BP29" s="390"/>
      <c r="BQ29" s="390"/>
      <c r="BR29" s="390"/>
      <c r="BS29" s="390"/>
      <c r="BT29" s="390"/>
      <c r="BU29" s="390"/>
      <c r="BV29" s="390"/>
    </row>
    <row r="30" spans="1:74" ht="11.05" customHeight="1" x14ac:dyDescent="0.2">
      <c r="A30" s="288" t="s">
        <v>1278</v>
      </c>
      <c r="B30" s="593" t="s">
        <v>1103</v>
      </c>
      <c r="C30" s="423">
        <v>80</v>
      </c>
      <c r="D30" s="423">
        <v>104</v>
      </c>
      <c r="E30" s="423">
        <v>98</v>
      </c>
      <c r="F30" s="423">
        <v>100</v>
      </c>
      <c r="G30" s="423">
        <v>77</v>
      </c>
      <c r="H30" s="423">
        <v>73</v>
      </c>
      <c r="I30" s="423">
        <v>65</v>
      </c>
      <c r="J30" s="423">
        <v>63</v>
      </c>
      <c r="K30" s="423">
        <v>68</v>
      </c>
      <c r="L30" s="423">
        <v>67</v>
      </c>
      <c r="M30" s="423">
        <v>51</v>
      </c>
      <c r="N30" s="423">
        <v>61</v>
      </c>
      <c r="O30" s="423">
        <v>72</v>
      </c>
      <c r="P30" s="423">
        <v>53</v>
      </c>
      <c r="Q30" s="423">
        <v>94</v>
      </c>
      <c r="R30" s="423">
        <v>72</v>
      </c>
      <c r="S30" s="423">
        <v>87</v>
      </c>
      <c r="T30" s="423">
        <v>71</v>
      </c>
      <c r="U30" s="423">
        <v>72</v>
      </c>
      <c r="V30" s="423">
        <v>60</v>
      </c>
      <c r="W30" s="423">
        <v>87</v>
      </c>
      <c r="X30" s="423">
        <v>99</v>
      </c>
      <c r="Y30" s="423">
        <v>63</v>
      </c>
      <c r="Z30" s="423">
        <v>58</v>
      </c>
      <c r="AA30" s="423">
        <v>59</v>
      </c>
      <c r="AB30" s="423">
        <v>59</v>
      </c>
      <c r="AC30" s="423">
        <v>84</v>
      </c>
      <c r="AD30" s="423">
        <v>62</v>
      </c>
      <c r="AE30" s="423">
        <v>96</v>
      </c>
      <c r="AF30" s="423">
        <v>68</v>
      </c>
      <c r="AG30" s="423">
        <v>76</v>
      </c>
      <c r="AH30" s="423">
        <v>87</v>
      </c>
      <c r="AI30" s="423">
        <v>98</v>
      </c>
      <c r="AJ30" s="423">
        <v>71</v>
      </c>
      <c r="AK30" s="423">
        <v>86</v>
      </c>
      <c r="AL30" s="423">
        <v>59</v>
      </c>
      <c r="AM30" s="423">
        <v>95</v>
      </c>
      <c r="AN30" s="423">
        <v>80</v>
      </c>
      <c r="AO30" s="423">
        <v>87</v>
      </c>
      <c r="AP30" s="423">
        <v>85</v>
      </c>
      <c r="AQ30" s="423">
        <v>79</v>
      </c>
      <c r="AR30" s="423">
        <v>77</v>
      </c>
      <c r="AS30" s="423">
        <v>89</v>
      </c>
      <c r="AT30" s="423">
        <v>50</v>
      </c>
      <c r="AU30" s="423">
        <v>80</v>
      </c>
      <c r="AV30" s="423">
        <v>72</v>
      </c>
      <c r="AW30" s="423">
        <v>63</v>
      </c>
      <c r="AX30" s="423">
        <v>63</v>
      </c>
      <c r="AY30" s="423">
        <v>68</v>
      </c>
      <c r="AZ30" s="423">
        <v>86</v>
      </c>
      <c r="BA30" s="423">
        <v>85</v>
      </c>
      <c r="BB30" s="423">
        <v>82</v>
      </c>
      <c r="BC30" s="423">
        <v>76</v>
      </c>
      <c r="BD30" s="423">
        <v>75</v>
      </c>
      <c r="BE30" s="423">
        <v>84</v>
      </c>
      <c r="BF30" s="423">
        <v>73</v>
      </c>
      <c r="BG30" s="423">
        <v>73</v>
      </c>
      <c r="BH30" s="423">
        <v>73</v>
      </c>
      <c r="BI30" s="423">
        <v>73</v>
      </c>
      <c r="BJ30" s="392" t="s">
        <v>1371</v>
      </c>
      <c r="BK30" s="392" t="s">
        <v>1371</v>
      </c>
      <c r="BL30" s="392" t="s">
        <v>1371</v>
      </c>
      <c r="BM30" s="392" t="s">
        <v>1371</v>
      </c>
      <c r="BN30" s="392" t="s">
        <v>1371</v>
      </c>
      <c r="BO30" s="392" t="s">
        <v>1371</v>
      </c>
      <c r="BP30" s="392" t="s">
        <v>1371</v>
      </c>
      <c r="BQ30" s="392" t="s">
        <v>1371</v>
      </c>
      <c r="BR30" s="392" t="s">
        <v>1371</v>
      </c>
      <c r="BS30" s="392" t="s">
        <v>1371</v>
      </c>
      <c r="BT30" s="392" t="s">
        <v>1371</v>
      </c>
      <c r="BU30" s="392" t="s">
        <v>1371</v>
      </c>
      <c r="BV30" s="392" t="s">
        <v>1371</v>
      </c>
    </row>
    <row r="31" spans="1:74" ht="11.05" customHeight="1" x14ac:dyDescent="0.2">
      <c r="A31" s="288" t="s">
        <v>1279</v>
      </c>
      <c r="B31" s="593" t="s">
        <v>1105</v>
      </c>
      <c r="C31" s="423">
        <v>98</v>
      </c>
      <c r="D31" s="423">
        <v>100</v>
      </c>
      <c r="E31" s="423">
        <v>108</v>
      </c>
      <c r="F31" s="423">
        <v>33</v>
      </c>
      <c r="G31" s="423">
        <v>14</v>
      </c>
      <c r="H31" s="423">
        <v>11</v>
      </c>
      <c r="I31" s="423">
        <v>22</v>
      </c>
      <c r="J31" s="423">
        <v>27</v>
      </c>
      <c r="K31" s="423">
        <v>51</v>
      </c>
      <c r="L31" s="423">
        <v>41</v>
      </c>
      <c r="M31" s="423">
        <v>31</v>
      </c>
      <c r="N31" s="423">
        <v>51</v>
      </c>
      <c r="O31" s="423">
        <v>41</v>
      </c>
      <c r="P31" s="423">
        <v>24</v>
      </c>
      <c r="Q31" s="423">
        <v>45</v>
      </c>
      <c r="R31" s="423">
        <v>47</v>
      </c>
      <c r="S31" s="423">
        <v>62</v>
      </c>
      <c r="T31" s="423">
        <v>33</v>
      </c>
      <c r="U31" s="423">
        <v>66</v>
      </c>
      <c r="V31" s="423">
        <v>69</v>
      </c>
      <c r="W31" s="423">
        <v>79</v>
      </c>
      <c r="X31" s="423">
        <v>78</v>
      </c>
      <c r="Y31" s="423">
        <v>68</v>
      </c>
      <c r="Z31" s="423">
        <v>50</v>
      </c>
      <c r="AA31" s="423">
        <v>35</v>
      </c>
      <c r="AB31" s="423">
        <v>49</v>
      </c>
      <c r="AC31" s="423">
        <v>68</v>
      </c>
      <c r="AD31" s="423">
        <v>39</v>
      </c>
      <c r="AE31" s="423">
        <v>61</v>
      </c>
      <c r="AF31" s="423">
        <v>81</v>
      </c>
      <c r="AG31" s="423">
        <v>89</v>
      </c>
      <c r="AH31" s="423">
        <v>93</v>
      </c>
      <c r="AI31" s="423">
        <v>82</v>
      </c>
      <c r="AJ31" s="423">
        <v>95</v>
      </c>
      <c r="AK31" s="423">
        <v>78</v>
      </c>
      <c r="AL31" s="423">
        <v>40</v>
      </c>
      <c r="AM31" s="423">
        <v>89</v>
      </c>
      <c r="AN31" s="423">
        <v>83</v>
      </c>
      <c r="AO31" s="423">
        <v>86</v>
      </c>
      <c r="AP31" s="423">
        <v>100</v>
      </c>
      <c r="AQ31" s="423">
        <v>99</v>
      </c>
      <c r="AR31" s="423">
        <v>111</v>
      </c>
      <c r="AS31" s="423">
        <v>113</v>
      </c>
      <c r="AT31" s="423">
        <v>104</v>
      </c>
      <c r="AU31" s="423">
        <v>86</v>
      </c>
      <c r="AV31" s="423">
        <v>60</v>
      </c>
      <c r="AW31" s="423">
        <v>79</v>
      </c>
      <c r="AX31" s="423">
        <v>71</v>
      </c>
      <c r="AY31" s="423">
        <v>46</v>
      </c>
      <c r="AZ31" s="423">
        <v>73</v>
      </c>
      <c r="BA31" s="423">
        <v>68</v>
      </c>
      <c r="BB31" s="423">
        <v>82</v>
      </c>
      <c r="BC31" s="423">
        <v>96</v>
      </c>
      <c r="BD31" s="423">
        <v>80</v>
      </c>
      <c r="BE31" s="423">
        <v>80</v>
      </c>
      <c r="BF31" s="423">
        <v>80</v>
      </c>
      <c r="BG31" s="423">
        <v>79</v>
      </c>
      <c r="BH31" s="423">
        <v>79</v>
      </c>
      <c r="BI31" s="423">
        <v>80</v>
      </c>
      <c r="BJ31" s="392" t="s">
        <v>1371</v>
      </c>
      <c r="BK31" s="392" t="s">
        <v>1371</v>
      </c>
      <c r="BL31" s="392" t="s">
        <v>1371</v>
      </c>
      <c r="BM31" s="392" t="s">
        <v>1371</v>
      </c>
      <c r="BN31" s="392" t="s">
        <v>1371</v>
      </c>
      <c r="BO31" s="392" t="s">
        <v>1371</v>
      </c>
      <c r="BP31" s="392" t="s">
        <v>1371</v>
      </c>
      <c r="BQ31" s="392" t="s">
        <v>1371</v>
      </c>
      <c r="BR31" s="392" t="s">
        <v>1371</v>
      </c>
      <c r="BS31" s="392" t="s">
        <v>1371</v>
      </c>
      <c r="BT31" s="392" t="s">
        <v>1371</v>
      </c>
      <c r="BU31" s="392" t="s">
        <v>1371</v>
      </c>
      <c r="BV31" s="392" t="s">
        <v>1371</v>
      </c>
    </row>
    <row r="32" spans="1:74" ht="11.05" customHeight="1" x14ac:dyDescent="0.2">
      <c r="A32" s="288" t="s">
        <v>1280</v>
      </c>
      <c r="B32" s="593" t="s">
        <v>1107</v>
      </c>
      <c r="C32" s="423">
        <v>189</v>
      </c>
      <c r="D32" s="423">
        <v>196</v>
      </c>
      <c r="E32" s="423">
        <v>148</v>
      </c>
      <c r="F32" s="423">
        <v>77</v>
      </c>
      <c r="G32" s="423">
        <v>20</v>
      </c>
      <c r="H32" s="423">
        <v>26</v>
      </c>
      <c r="I32" s="423">
        <v>27</v>
      </c>
      <c r="J32" s="423">
        <v>49</v>
      </c>
      <c r="K32" s="423">
        <v>69</v>
      </c>
      <c r="L32" s="423">
        <v>57</v>
      </c>
      <c r="M32" s="423">
        <v>68</v>
      </c>
      <c r="N32" s="423">
        <v>89</v>
      </c>
      <c r="O32" s="423">
        <v>87</v>
      </c>
      <c r="P32" s="423">
        <v>75</v>
      </c>
      <c r="Q32" s="423">
        <v>113</v>
      </c>
      <c r="R32" s="423">
        <v>85</v>
      </c>
      <c r="S32" s="423">
        <v>109</v>
      </c>
      <c r="T32" s="423">
        <v>105</v>
      </c>
      <c r="U32" s="423">
        <v>97</v>
      </c>
      <c r="V32" s="423">
        <v>88</v>
      </c>
      <c r="W32" s="423">
        <v>77</v>
      </c>
      <c r="X32" s="423">
        <v>110</v>
      </c>
      <c r="Y32" s="423">
        <v>101</v>
      </c>
      <c r="Z32" s="423">
        <v>103</v>
      </c>
      <c r="AA32" s="423">
        <v>95</v>
      </c>
      <c r="AB32" s="423">
        <v>112</v>
      </c>
      <c r="AC32" s="423">
        <v>108</v>
      </c>
      <c r="AD32" s="423">
        <v>145</v>
      </c>
      <c r="AE32" s="423">
        <v>129</v>
      </c>
      <c r="AF32" s="423">
        <v>112</v>
      </c>
      <c r="AG32" s="423">
        <v>135</v>
      </c>
      <c r="AH32" s="423">
        <v>161</v>
      </c>
      <c r="AI32" s="423">
        <v>143</v>
      </c>
      <c r="AJ32" s="423">
        <v>131</v>
      </c>
      <c r="AK32" s="423">
        <v>142</v>
      </c>
      <c r="AL32" s="423">
        <v>141</v>
      </c>
      <c r="AM32" s="423">
        <v>152</v>
      </c>
      <c r="AN32" s="423">
        <v>146</v>
      </c>
      <c r="AO32" s="423">
        <v>158</v>
      </c>
      <c r="AP32" s="423">
        <v>141</v>
      </c>
      <c r="AQ32" s="423">
        <v>128</v>
      </c>
      <c r="AR32" s="423">
        <v>139</v>
      </c>
      <c r="AS32" s="423">
        <v>133</v>
      </c>
      <c r="AT32" s="423">
        <v>119</v>
      </c>
      <c r="AU32" s="423">
        <v>111</v>
      </c>
      <c r="AV32" s="423">
        <v>124</v>
      </c>
      <c r="AW32" s="423">
        <v>113</v>
      </c>
      <c r="AX32" s="423">
        <v>69</v>
      </c>
      <c r="AY32" s="423">
        <v>125</v>
      </c>
      <c r="AZ32" s="423">
        <v>130</v>
      </c>
      <c r="BA32" s="423">
        <v>130</v>
      </c>
      <c r="BB32" s="423">
        <v>130</v>
      </c>
      <c r="BC32" s="423">
        <v>120</v>
      </c>
      <c r="BD32" s="423">
        <v>110</v>
      </c>
      <c r="BE32" s="423">
        <v>123</v>
      </c>
      <c r="BF32" s="423">
        <v>110</v>
      </c>
      <c r="BG32" s="423">
        <v>115</v>
      </c>
      <c r="BH32" s="423">
        <v>105</v>
      </c>
      <c r="BI32" s="423">
        <v>105</v>
      </c>
      <c r="BJ32" s="392" t="s">
        <v>1371</v>
      </c>
      <c r="BK32" s="392" t="s">
        <v>1371</v>
      </c>
      <c r="BL32" s="392" t="s">
        <v>1371</v>
      </c>
      <c r="BM32" s="392" t="s">
        <v>1371</v>
      </c>
      <c r="BN32" s="392" t="s">
        <v>1371</v>
      </c>
      <c r="BO32" s="392" t="s">
        <v>1371</v>
      </c>
      <c r="BP32" s="392" t="s">
        <v>1371</v>
      </c>
      <c r="BQ32" s="392" t="s">
        <v>1371</v>
      </c>
      <c r="BR32" s="392" t="s">
        <v>1371</v>
      </c>
      <c r="BS32" s="392" t="s">
        <v>1371</v>
      </c>
      <c r="BT32" s="392" t="s">
        <v>1371</v>
      </c>
      <c r="BU32" s="392" t="s">
        <v>1371</v>
      </c>
      <c r="BV32" s="392" t="s">
        <v>1371</v>
      </c>
    </row>
    <row r="33" spans="1:74" ht="11.05" customHeight="1" x14ac:dyDescent="0.2">
      <c r="A33" s="288" t="s">
        <v>1281</v>
      </c>
      <c r="B33" s="593" t="s">
        <v>1109</v>
      </c>
      <c r="C33" s="423">
        <v>22</v>
      </c>
      <c r="D33" s="423">
        <v>48</v>
      </c>
      <c r="E33" s="423">
        <v>38</v>
      </c>
      <c r="F33" s="423">
        <v>26</v>
      </c>
      <c r="G33" s="423">
        <v>21</v>
      </c>
      <c r="H33" s="423">
        <v>26</v>
      </c>
      <c r="I33" s="423">
        <v>23</v>
      </c>
      <c r="J33" s="423">
        <v>33</v>
      </c>
      <c r="K33" s="423">
        <v>28</v>
      </c>
      <c r="L33" s="423">
        <v>50</v>
      </c>
      <c r="M33" s="423">
        <v>43</v>
      </c>
      <c r="N33" s="423">
        <v>24</v>
      </c>
      <c r="O33" s="423">
        <v>47</v>
      </c>
      <c r="P33" s="423">
        <v>29</v>
      </c>
      <c r="Q33" s="423">
        <v>40</v>
      </c>
      <c r="R33" s="423">
        <v>49</v>
      </c>
      <c r="S33" s="423">
        <v>45</v>
      </c>
      <c r="T33" s="423">
        <v>45</v>
      </c>
      <c r="U33" s="423">
        <v>39</v>
      </c>
      <c r="V33" s="423">
        <v>60</v>
      </c>
      <c r="W33" s="423">
        <v>55</v>
      </c>
      <c r="X33" s="423">
        <v>48</v>
      </c>
      <c r="Y33" s="423">
        <v>43</v>
      </c>
      <c r="Z33" s="423">
        <v>54</v>
      </c>
      <c r="AA33" s="423">
        <v>43</v>
      </c>
      <c r="AB33" s="423">
        <v>38</v>
      </c>
      <c r="AC33" s="423">
        <v>56</v>
      </c>
      <c r="AD33" s="423">
        <v>40</v>
      </c>
      <c r="AE33" s="423">
        <v>57</v>
      </c>
      <c r="AF33" s="423">
        <v>53</v>
      </c>
      <c r="AG33" s="423">
        <v>61</v>
      </c>
      <c r="AH33" s="423">
        <v>46</v>
      </c>
      <c r="AI33" s="423">
        <v>59</v>
      </c>
      <c r="AJ33" s="423">
        <v>62</v>
      </c>
      <c r="AK33" s="423">
        <v>47</v>
      </c>
      <c r="AL33" s="423">
        <v>59</v>
      </c>
      <c r="AM33" s="423">
        <v>54</v>
      </c>
      <c r="AN33" s="423">
        <v>55</v>
      </c>
      <c r="AO33" s="423">
        <v>64</v>
      </c>
      <c r="AP33" s="423">
        <v>54</v>
      </c>
      <c r="AQ33" s="423">
        <v>41</v>
      </c>
      <c r="AR33" s="423">
        <v>30</v>
      </c>
      <c r="AS33" s="423">
        <v>45</v>
      </c>
      <c r="AT33" s="423">
        <v>37</v>
      </c>
      <c r="AU33" s="423">
        <v>47</v>
      </c>
      <c r="AV33" s="423">
        <v>43</v>
      </c>
      <c r="AW33" s="423">
        <v>46</v>
      </c>
      <c r="AX33" s="423">
        <v>40</v>
      </c>
      <c r="AY33" s="423">
        <v>39</v>
      </c>
      <c r="AZ33" s="423">
        <v>42</v>
      </c>
      <c r="BA33" s="423">
        <v>40</v>
      </c>
      <c r="BB33" s="423">
        <v>46</v>
      </c>
      <c r="BC33" s="423">
        <v>40</v>
      </c>
      <c r="BD33" s="423">
        <v>35</v>
      </c>
      <c r="BE33" s="423">
        <v>29</v>
      </c>
      <c r="BF33" s="423">
        <v>35</v>
      </c>
      <c r="BG33" s="423">
        <v>32</v>
      </c>
      <c r="BH33" s="423">
        <v>30</v>
      </c>
      <c r="BI33" s="423">
        <v>30</v>
      </c>
      <c r="BJ33" s="392" t="s">
        <v>1371</v>
      </c>
      <c r="BK33" s="392" t="s">
        <v>1371</v>
      </c>
      <c r="BL33" s="392" t="s">
        <v>1371</v>
      </c>
      <c r="BM33" s="392" t="s">
        <v>1371</v>
      </c>
      <c r="BN33" s="392" t="s">
        <v>1371</v>
      </c>
      <c r="BO33" s="392" t="s">
        <v>1371</v>
      </c>
      <c r="BP33" s="392" t="s">
        <v>1371</v>
      </c>
      <c r="BQ33" s="392" t="s">
        <v>1371</v>
      </c>
      <c r="BR33" s="392" t="s">
        <v>1371</v>
      </c>
      <c r="BS33" s="392" t="s">
        <v>1371</v>
      </c>
      <c r="BT33" s="392" t="s">
        <v>1371</v>
      </c>
      <c r="BU33" s="392" t="s">
        <v>1371</v>
      </c>
      <c r="BV33" s="392" t="s">
        <v>1371</v>
      </c>
    </row>
    <row r="34" spans="1:74" ht="11.05" customHeight="1" x14ac:dyDescent="0.2">
      <c r="A34" s="288" t="s">
        <v>1282</v>
      </c>
      <c r="B34" s="593" t="s">
        <v>1111</v>
      </c>
      <c r="C34" s="423">
        <v>464</v>
      </c>
      <c r="D34" s="423">
        <v>501</v>
      </c>
      <c r="E34" s="423">
        <v>494</v>
      </c>
      <c r="F34" s="423">
        <v>271</v>
      </c>
      <c r="G34" s="423">
        <v>88</v>
      </c>
      <c r="H34" s="423">
        <v>83</v>
      </c>
      <c r="I34" s="423">
        <v>137</v>
      </c>
      <c r="J34" s="423">
        <v>226</v>
      </c>
      <c r="K34" s="423">
        <v>281</v>
      </c>
      <c r="L34" s="423">
        <v>311</v>
      </c>
      <c r="M34" s="423">
        <v>317</v>
      </c>
      <c r="N34" s="423">
        <v>303</v>
      </c>
      <c r="O34" s="423">
        <v>381</v>
      </c>
      <c r="P34" s="423">
        <v>275</v>
      </c>
      <c r="Q34" s="423">
        <v>472</v>
      </c>
      <c r="R34" s="423">
        <v>450</v>
      </c>
      <c r="S34" s="423">
        <v>426</v>
      </c>
      <c r="T34" s="423">
        <v>404</v>
      </c>
      <c r="U34" s="423">
        <v>441</v>
      </c>
      <c r="V34" s="423">
        <v>430</v>
      </c>
      <c r="W34" s="423">
        <v>440</v>
      </c>
      <c r="X34" s="423">
        <v>537</v>
      </c>
      <c r="Y34" s="423">
        <v>439</v>
      </c>
      <c r="Z34" s="423">
        <v>483</v>
      </c>
      <c r="AA34" s="423">
        <v>446</v>
      </c>
      <c r="AB34" s="423">
        <v>433</v>
      </c>
      <c r="AC34" s="423">
        <v>476</v>
      </c>
      <c r="AD34" s="423">
        <v>500</v>
      </c>
      <c r="AE34" s="423">
        <v>501</v>
      </c>
      <c r="AF34" s="423">
        <v>532</v>
      </c>
      <c r="AG34" s="423">
        <v>547</v>
      </c>
      <c r="AH34" s="423">
        <v>558</v>
      </c>
      <c r="AI34" s="423">
        <v>517</v>
      </c>
      <c r="AJ34" s="423">
        <v>562</v>
      </c>
      <c r="AK34" s="423">
        <v>519</v>
      </c>
      <c r="AL34" s="423">
        <v>496</v>
      </c>
      <c r="AM34" s="423">
        <v>535</v>
      </c>
      <c r="AN34" s="423">
        <v>437</v>
      </c>
      <c r="AO34" s="423">
        <v>564</v>
      </c>
      <c r="AP34" s="423">
        <v>511</v>
      </c>
      <c r="AQ34" s="423">
        <v>529</v>
      </c>
      <c r="AR34" s="423">
        <v>440</v>
      </c>
      <c r="AS34" s="423">
        <v>508</v>
      </c>
      <c r="AT34" s="423">
        <v>495</v>
      </c>
      <c r="AU34" s="423">
        <v>456</v>
      </c>
      <c r="AV34" s="423">
        <v>553</v>
      </c>
      <c r="AW34" s="423">
        <v>420</v>
      </c>
      <c r="AX34" s="423">
        <v>411</v>
      </c>
      <c r="AY34" s="423">
        <v>450</v>
      </c>
      <c r="AZ34" s="423">
        <v>490</v>
      </c>
      <c r="BA34" s="423">
        <v>444</v>
      </c>
      <c r="BB34" s="423">
        <v>519</v>
      </c>
      <c r="BC34" s="423">
        <v>466</v>
      </c>
      <c r="BD34" s="423">
        <v>441</v>
      </c>
      <c r="BE34" s="423">
        <v>460</v>
      </c>
      <c r="BF34" s="423">
        <v>444</v>
      </c>
      <c r="BG34" s="423">
        <v>440</v>
      </c>
      <c r="BH34" s="423">
        <v>441</v>
      </c>
      <c r="BI34" s="423">
        <v>441</v>
      </c>
      <c r="BJ34" s="392" t="s">
        <v>1371</v>
      </c>
      <c r="BK34" s="392" t="s">
        <v>1371</v>
      </c>
      <c r="BL34" s="392" t="s">
        <v>1371</v>
      </c>
      <c r="BM34" s="392" t="s">
        <v>1371</v>
      </c>
      <c r="BN34" s="392" t="s">
        <v>1371</v>
      </c>
      <c r="BO34" s="392" t="s">
        <v>1371</v>
      </c>
      <c r="BP34" s="392" t="s">
        <v>1371</v>
      </c>
      <c r="BQ34" s="392" t="s">
        <v>1371</v>
      </c>
      <c r="BR34" s="392" t="s">
        <v>1371</v>
      </c>
      <c r="BS34" s="392" t="s">
        <v>1371</v>
      </c>
      <c r="BT34" s="392" t="s">
        <v>1371</v>
      </c>
      <c r="BU34" s="392" t="s">
        <v>1371</v>
      </c>
      <c r="BV34" s="392" t="s">
        <v>1371</v>
      </c>
    </row>
    <row r="35" spans="1:74" ht="11.05" customHeight="1" x14ac:dyDescent="0.2">
      <c r="A35" s="288" t="s">
        <v>1283</v>
      </c>
      <c r="B35" s="593" t="s">
        <v>1262</v>
      </c>
      <c r="C35" s="423">
        <v>233</v>
      </c>
      <c r="D35" s="423">
        <v>238</v>
      </c>
      <c r="E35" s="423">
        <v>232</v>
      </c>
      <c r="F35" s="423">
        <v>122</v>
      </c>
      <c r="G35" s="423">
        <v>72</v>
      </c>
      <c r="H35" s="423">
        <v>60</v>
      </c>
      <c r="I35" s="423">
        <v>56</v>
      </c>
      <c r="J35" s="423">
        <v>60</v>
      </c>
      <c r="K35" s="423">
        <v>90</v>
      </c>
      <c r="L35" s="423">
        <v>183</v>
      </c>
      <c r="M35" s="423">
        <v>142</v>
      </c>
      <c r="N35" s="423">
        <v>133</v>
      </c>
      <c r="O35" s="423">
        <v>143</v>
      </c>
      <c r="P35" s="423">
        <v>126</v>
      </c>
      <c r="Q35" s="423">
        <v>191</v>
      </c>
      <c r="R35" s="423">
        <v>213</v>
      </c>
      <c r="S35" s="423">
        <v>192</v>
      </c>
      <c r="T35" s="423">
        <v>185</v>
      </c>
      <c r="U35" s="423">
        <v>242</v>
      </c>
      <c r="V35" s="423">
        <v>181</v>
      </c>
      <c r="W35" s="423">
        <v>228</v>
      </c>
      <c r="X35" s="423">
        <v>252</v>
      </c>
      <c r="Y35" s="423">
        <v>236</v>
      </c>
      <c r="Z35" s="423">
        <v>215</v>
      </c>
      <c r="AA35" s="423">
        <v>201</v>
      </c>
      <c r="AB35" s="423">
        <v>203</v>
      </c>
      <c r="AC35" s="423">
        <v>253</v>
      </c>
      <c r="AD35" s="423">
        <v>235</v>
      </c>
      <c r="AE35" s="423">
        <v>253</v>
      </c>
      <c r="AF35" s="423">
        <v>301</v>
      </c>
      <c r="AG35" s="423">
        <v>239</v>
      </c>
      <c r="AH35" s="423">
        <v>275</v>
      </c>
      <c r="AI35" s="423">
        <v>324</v>
      </c>
      <c r="AJ35" s="423">
        <v>359</v>
      </c>
      <c r="AK35" s="423">
        <v>221</v>
      </c>
      <c r="AL35" s="423">
        <v>240</v>
      </c>
      <c r="AM35" s="423">
        <v>251</v>
      </c>
      <c r="AN35" s="423">
        <v>216</v>
      </c>
      <c r="AO35" s="423">
        <v>251</v>
      </c>
      <c r="AP35" s="423">
        <v>279</v>
      </c>
      <c r="AQ35" s="423">
        <v>254</v>
      </c>
      <c r="AR35" s="423">
        <v>259</v>
      </c>
      <c r="AS35" s="423">
        <v>220</v>
      </c>
      <c r="AT35" s="423">
        <v>223</v>
      </c>
      <c r="AU35" s="423">
        <v>266</v>
      </c>
      <c r="AV35" s="423">
        <v>240</v>
      </c>
      <c r="AW35" s="423">
        <v>190</v>
      </c>
      <c r="AX35" s="423">
        <v>210</v>
      </c>
      <c r="AY35" s="423">
        <v>191</v>
      </c>
      <c r="AZ35" s="423">
        <v>210</v>
      </c>
      <c r="BA35" s="423">
        <v>205</v>
      </c>
      <c r="BB35" s="423">
        <v>197</v>
      </c>
      <c r="BC35" s="423">
        <v>197</v>
      </c>
      <c r="BD35" s="423">
        <v>217</v>
      </c>
      <c r="BE35" s="423">
        <v>210</v>
      </c>
      <c r="BF35" s="423">
        <v>219</v>
      </c>
      <c r="BG35" s="423">
        <v>206</v>
      </c>
      <c r="BH35" s="423">
        <v>207</v>
      </c>
      <c r="BI35" s="423">
        <v>208</v>
      </c>
      <c r="BJ35" s="392" t="s">
        <v>1371</v>
      </c>
      <c r="BK35" s="392" t="s">
        <v>1371</v>
      </c>
      <c r="BL35" s="392" t="s">
        <v>1371</v>
      </c>
      <c r="BM35" s="392" t="s">
        <v>1371</v>
      </c>
      <c r="BN35" s="392" t="s">
        <v>1371</v>
      </c>
      <c r="BO35" s="392" t="s">
        <v>1371</v>
      </c>
      <c r="BP35" s="392" t="s">
        <v>1371</v>
      </c>
      <c r="BQ35" s="392" t="s">
        <v>1371</v>
      </c>
      <c r="BR35" s="392" t="s">
        <v>1371</v>
      </c>
      <c r="BS35" s="392" t="s">
        <v>1371</v>
      </c>
      <c r="BT35" s="392" t="s">
        <v>1371</v>
      </c>
      <c r="BU35" s="392" t="s">
        <v>1371</v>
      </c>
      <c r="BV35" s="392" t="s">
        <v>1371</v>
      </c>
    </row>
    <row r="36" spans="1:74" ht="11.05" customHeight="1" x14ac:dyDescent="0.2">
      <c r="A36" s="288"/>
      <c r="B36" s="659"/>
      <c r="C36" s="423"/>
      <c r="D36" s="423"/>
      <c r="E36" s="423"/>
      <c r="F36" s="423"/>
      <c r="G36" s="423"/>
      <c r="H36" s="423"/>
      <c r="I36" s="423"/>
      <c r="J36" s="423"/>
      <c r="K36" s="423"/>
      <c r="L36" s="423"/>
      <c r="M36" s="423"/>
      <c r="N36" s="423"/>
      <c r="O36" s="423"/>
      <c r="P36" s="423"/>
      <c r="Q36" s="423"/>
      <c r="R36" s="423"/>
      <c r="S36" s="423"/>
      <c r="T36" s="423"/>
      <c r="U36" s="423"/>
      <c r="V36" s="423"/>
      <c r="W36" s="423"/>
      <c r="X36" s="423"/>
      <c r="Y36" s="423"/>
      <c r="Z36" s="423"/>
      <c r="AA36" s="423"/>
      <c r="AB36" s="423"/>
      <c r="AC36" s="423"/>
      <c r="AD36" s="423"/>
      <c r="AE36" s="423"/>
      <c r="AF36" s="423"/>
      <c r="AG36" s="423"/>
      <c r="AH36" s="423"/>
      <c r="AI36" s="423"/>
      <c r="AJ36" s="423"/>
      <c r="AK36" s="423"/>
      <c r="AL36" s="423"/>
      <c r="AM36" s="423"/>
      <c r="AN36" s="423"/>
      <c r="AO36" s="423"/>
      <c r="AP36" s="423"/>
      <c r="AQ36" s="423"/>
      <c r="AR36" s="423"/>
      <c r="AS36" s="423"/>
      <c r="AT36" s="423"/>
      <c r="AU36" s="423"/>
      <c r="AV36" s="423"/>
      <c r="AW36" s="423"/>
      <c r="AX36" s="423"/>
      <c r="AY36" s="423"/>
      <c r="AZ36" s="423"/>
      <c r="BA36" s="423"/>
      <c r="BB36" s="423"/>
      <c r="BC36" s="423"/>
      <c r="BD36" s="423"/>
      <c r="BE36" s="423"/>
      <c r="BF36" s="423"/>
      <c r="BG36" s="423"/>
      <c r="BH36" s="423"/>
      <c r="BI36" s="423"/>
      <c r="BJ36" s="390"/>
      <c r="BK36" s="390"/>
      <c r="BL36" s="390"/>
      <c r="BM36" s="390"/>
      <c r="BN36" s="390"/>
      <c r="BO36" s="390"/>
      <c r="BP36" s="390"/>
      <c r="BQ36" s="390"/>
      <c r="BR36" s="390"/>
      <c r="BS36" s="390"/>
      <c r="BT36" s="390"/>
      <c r="BU36" s="390"/>
      <c r="BV36" s="390"/>
    </row>
    <row r="37" spans="1:74" s="578" customFormat="1" ht="11.05" customHeight="1" x14ac:dyDescent="0.2">
      <c r="A37" s="288"/>
      <c r="B37" s="37" t="s">
        <v>1284</v>
      </c>
      <c r="C37" s="423"/>
      <c r="D37" s="423"/>
      <c r="E37" s="423"/>
      <c r="F37" s="423"/>
      <c r="G37" s="423"/>
      <c r="H37" s="423"/>
      <c r="I37" s="423"/>
      <c r="J37" s="423"/>
      <c r="K37" s="423"/>
      <c r="L37" s="423"/>
      <c r="M37" s="423"/>
      <c r="N37" s="423"/>
      <c r="O37" s="423"/>
      <c r="P37" s="423"/>
      <c r="Q37" s="423"/>
      <c r="R37" s="423"/>
      <c r="S37" s="423"/>
      <c r="T37" s="423"/>
      <c r="U37" s="423"/>
      <c r="V37" s="423"/>
      <c r="W37" s="423"/>
      <c r="X37" s="423"/>
      <c r="Y37" s="423"/>
      <c r="Z37" s="423"/>
      <c r="AA37" s="423"/>
      <c r="AB37" s="423"/>
      <c r="AC37" s="423"/>
      <c r="AD37" s="423"/>
      <c r="AE37" s="423"/>
      <c r="AF37" s="423"/>
      <c r="AG37" s="423"/>
      <c r="AH37" s="423"/>
      <c r="AI37" s="423"/>
      <c r="AJ37" s="423"/>
      <c r="AK37" s="423"/>
      <c r="AL37" s="423"/>
      <c r="AM37" s="423"/>
      <c r="AN37" s="423"/>
      <c r="AO37" s="423"/>
      <c r="AP37" s="423"/>
      <c r="AQ37" s="423"/>
      <c r="AR37" s="423"/>
      <c r="AS37" s="423"/>
      <c r="AT37" s="423"/>
      <c r="AU37" s="423"/>
      <c r="AV37" s="423"/>
      <c r="AW37" s="423"/>
      <c r="AX37" s="423"/>
      <c r="AY37" s="423"/>
      <c r="AZ37" s="423"/>
      <c r="BA37" s="423"/>
      <c r="BB37" s="423"/>
      <c r="BC37" s="423"/>
      <c r="BD37" s="423"/>
      <c r="BE37" s="423"/>
      <c r="BF37" s="423"/>
      <c r="BG37" s="423"/>
      <c r="BH37" s="423"/>
      <c r="BI37" s="423"/>
      <c r="BJ37" s="390"/>
      <c r="BK37" s="390"/>
      <c r="BL37" s="390"/>
      <c r="BM37" s="390"/>
      <c r="BN37" s="390"/>
      <c r="BO37" s="390"/>
      <c r="BP37" s="390"/>
      <c r="BQ37" s="390"/>
      <c r="BR37" s="390"/>
      <c r="BS37" s="390"/>
      <c r="BT37" s="390"/>
      <c r="BU37" s="390"/>
      <c r="BV37" s="390"/>
    </row>
    <row r="38" spans="1:74" ht="11.05" customHeight="1" x14ac:dyDescent="0.2">
      <c r="A38" s="288" t="s">
        <v>1285</v>
      </c>
      <c r="B38" s="593" t="s">
        <v>1103</v>
      </c>
      <c r="C38" s="423">
        <v>657</v>
      </c>
      <c r="D38" s="423">
        <v>630</v>
      </c>
      <c r="E38" s="423">
        <v>622</v>
      </c>
      <c r="F38" s="423">
        <v>610</v>
      </c>
      <c r="G38" s="423">
        <v>598</v>
      </c>
      <c r="H38" s="423">
        <v>588</v>
      </c>
      <c r="I38" s="423">
        <v>584</v>
      </c>
      <c r="J38" s="423">
        <v>579</v>
      </c>
      <c r="K38" s="423">
        <v>568</v>
      </c>
      <c r="L38" s="423">
        <v>559</v>
      </c>
      <c r="M38" s="423">
        <v>565</v>
      </c>
      <c r="N38" s="423">
        <v>564</v>
      </c>
      <c r="O38" s="423">
        <v>555</v>
      </c>
      <c r="P38" s="423">
        <v>568</v>
      </c>
      <c r="Q38" s="423">
        <v>542</v>
      </c>
      <c r="R38" s="423">
        <v>539</v>
      </c>
      <c r="S38" s="423">
        <v>524</v>
      </c>
      <c r="T38" s="423">
        <v>520</v>
      </c>
      <c r="U38" s="423">
        <v>517</v>
      </c>
      <c r="V38" s="423">
        <v>528</v>
      </c>
      <c r="W38" s="423">
        <v>511</v>
      </c>
      <c r="X38" s="423">
        <v>481</v>
      </c>
      <c r="Y38" s="423">
        <v>489</v>
      </c>
      <c r="Z38" s="423">
        <v>504</v>
      </c>
      <c r="AA38" s="423">
        <v>523</v>
      </c>
      <c r="AB38" s="423">
        <v>550</v>
      </c>
      <c r="AC38" s="423">
        <v>555</v>
      </c>
      <c r="AD38" s="423">
        <v>584</v>
      </c>
      <c r="AE38" s="423">
        <v>583</v>
      </c>
      <c r="AF38" s="423">
        <v>610</v>
      </c>
      <c r="AG38" s="423">
        <v>627</v>
      </c>
      <c r="AH38" s="423">
        <v>630</v>
      </c>
      <c r="AI38" s="423">
        <v>622</v>
      </c>
      <c r="AJ38" s="423">
        <v>650</v>
      </c>
      <c r="AK38" s="423">
        <v>662</v>
      </c>
      <c r="AL38" s="423">
        <v>701</v>
      </c>
      <c r="AM38" s="423">
        <v>705</v>
      </c>
      <c r="AN38" s="423">
        <v>723</v>
      </c>
      <c r="AO38" s="423">
        <v>733</v>
      </c>
      <c r="AP38" s="423">
        <v>745</v>
      </c>
      <c r="AQ38" s="423">
        <v>762</v>
      </c>
      <c r="AR38" s="423">
        <v>775</v>
      </c>
      <c r="AS38" s="423">
        <v>775</v>
      </c>
      <c r="AT38" s="423">
        <v>806</v>
      </c>
      <c r="AU38" s="423">
        <v>802</v>
      </c>
      <c r="AV38" s="423">
        <v>804</v>
      </c>
      <c r="AW38" s="423">
        <v>816</v>
      </c>
      <c r="AX38" s="423">
        <v>830</v>
      </c>
      <c r="AY38" s="423">
        <v>839</v>
      </c>
      <c r="AZ38" s="423">
        <v>834</v>
      </c>
      <c r="BA38" s="423">
        <v>830</v>
      </c>
      <c r="BB38" s="423">
        <v>826</v>
      </c>
      <c r="BC38" s="423">
        <v>824</v>
      </c>
      <c r="BD38" s="423">
        <v>817</v>
      </c>
      <c r="BE38" s="423">
        <v>802</v>
      </c>
      <c r="BF38" s="423">
        <v>795</v>
      </c>
      <c r="BG38" s="423">
        <v>784</v>
      </c>
      <c r="BH38" s="423">
        <v>773</v>
      </c>
      <c r="BI38" s="423">
        <v>765</v>
      </c>
      <c r="BJ38" s="392" t="s">
        <v>1371</v>
      </c>
      <c r="BK38" s="392" t="s">
        <v>1371</v>
      </c>
      <c r="BL38" s="392" t="s">
        <v>1371</v>
      </c>
      <c r="BM38" s="392" t="s">
        <v>1371</v>
      </c>
      <c r="BN38" s="392" t="s">
        <v>1371</v>
      </c>
      <c r="BO38" s="392" t="s">
        <v>1371</v>
      </c>
      <c r="BP38" s="392" t="s">
        <v>1371</v>
      </c>
      <c r="BQ38" s="392" t="s">
        <v>1371</v>
      </c>
      <c r="BR38" s="392" t="s">
        <v>1371</v>
      </c>
      <c r="BS38" s="392" t="s">
        <v>1371</v>
      </c>
      <c r="BT38" s="392" t="s">
        <v>1371</v>
      </c>
      <c r="BU38" s="392" t="s">
        <v>1371</v>
      </c>
      <c r="BV38" s="392" t="s">
        <v>1371</v>
      </c>
    </row>
    <row r="39" spans="1:74" ht="11.05" customHeight="1" x14ac:dyDescent="0.2">
      <c r="A39" s="641" t="s">
        <v>1286</v>
      </c>
      <c r="B39" s="593" t="s">
        <v>1105</v>
      </c>
      <c r="C39" s="423">
        <v>878</v>
      </c>
      <c r="D39" s="423">
        <v>872</v>
      </c>
      <c r="E39" s="423">
        <v>858</v>
      </c>
      <c r="F39" s="423">
        <v>894</v>
      </c>
      <c r="G39" s="423">
        <v>913</v>
      </c>
      <c r="H39" s="423">
        <v>920</v>
      </c>
      <c r="I39" s="423">
        <v>916</v>
      </c>
      <c r="J39" s="423">
        <v>908</v>
      </c>
      <c r="K39" s="423">
        <v>875</v>
      </c>
      <c r="L39" s="423">
        <v>853</v>
      </c>
      <c r="M39" s="423">
        <v>842</v>
      </c>
      <c r="N39" s="423">
        <v>811</v>
      </c>
      <c r="O39" s="423">
        <v>790</v>
      </c>
      <c r="P39" s="423">
        <v>785</v>
      </c>
      <c r="Q39" s="423">
        <v>765</v>
      </c>
      <c r="R39" s="423">
        <v>745</v>
      </c>
      <c r="S39" s="423">
        <v>712</v>
      </c>
      <c r="T39" s="423">
        <v>710</v>
      </c>
      <c r="U39" s="423">
        <v>676</v>
      </c>
      <c r="V39" s="423">
        <v>646</v>
      </c>
      <c r="W39" s="423">
        <v>609</v>
      </c>
      <c r="X39" s="423">
        <v>574</v>
      </c>
      <c r="Y39" s="423">
        <v>553</v>
      </c>
      <c r="Z39" s="423">
        <v>555</v>
      </c>
      <c r="AA39" s="423">
        <v>573</v>
      </c>
      <c r="AB39" s="423">
        <v>588</v>
      </c>
      <c r="AC39" s="423">
        <v>587</v>
      </c>
      <c r="AD39" s="423">
        <v>606</v>
      </c>
      <c r="AE39" s="423">
        <v>620</v>
      </c>
      <c r="AF39" s="423">
        <v>614</v>
      </c>
      <c r="AG39" s="423">
        <v>600</v>
      </c>
      <c r="AH39" s="423">
        <v>583</v>
      </c>
      <c r="AI39" s="423">
        <v>579</v>
      </c>
      <c r="AJ39" s="423">
        <v>561</v>
      </c>
      <c r="AK39" s="423">
        <v>562</v>
      </c>
      <c r="AL39" s="423">
        <v>602</v>
      </c>
      <c r="AM39" s="423">
        <v>593</v>
      </c>
      <c r="AN39" s="423">
        <v>590</v>
      </c>
      <c r="AO39" s="423">
        <v>584</v>
      </c>
      <c r="AP39" s="423">
        <v>563</v>
      </c>
      <c r="AQ39" s="423">
        <v>538</v>
      </c>
      <c r="AR39" s="423">
        <v>497</v>
      </c>
      <c r="AS39" s="423">
        <v>454</v>
      </c>
      <c r="AT39" s="423">
        <v>418</v>
      </c>
      <c r="AU39" s="423">
        <v>396</v>
      </c>
      <c r="AV39" s="423">
        <v>403</v>
      </c>
      <c r="AW39" s="423">
        <v>391</v>
      </c>
      <c r="AX39" s="423">
        <v>386</v>
      </c>
      <c r="AY39" s="423">
        <v>408</v>
      </c>
      <c r="AZ39" s="423">
        <v>404</v>
      </c>
      <c r="BA39" s="423">
        <v>405</v>
      </c>
      <c r="BB39" s="423">
        <v>392</v>
      </c>
      <c r="BC39" s="423">
        <v>365</v>
      </c>
      <c r="BD39" s="423">
        <v>355</v>
      </c>
      <c r="BE39" s="423">
        <v>346</v>
      </c>
      <c r="BF39" s="423">
        <v>337</v>
      </c>
      <c r="BG39" s="423">
        <v>328</v>
      </c>
      <c r="BH39" s="423">
        <v>319</v>
      </c>
      <c r="BI39" s="423">
        <v>311</v>
      </c>
      <c r="BJ39" s="392" t="s">
        <v>1371</v>
      </c>
      <c r="BK39" s="392" t="s">
        <v>1371</v>
      </c>
      <c r="BL39" s="392" t="s">
        <v>1371</v>
      </c>
      <c r="BM39" s="392" t="s">
        <v>1371</v>
      </c>
      <c r="BN39" s="392" t="s">
        <v>1371</v>
      </c>
      <c r="BO39" s="392" t="s">
        <v>1371</v>
      </c>
      <c r="BP39" s="392" t="s">
        <v>1371</v>
      </c>
      <c r="BQ39" s="392" t="s">
        <v>1371</v>
      </c>
      <c r="BR39" s="392" t="s">
        <v>1371</v>
      </c>
      <c r="BS39" s="392" t="s">
        <v>1371</v>
      </c>
      <c r="BT39" s="392" t="s">
        <v>1371</v>
      </c>
      <c r="BU39" s="392" t="s">
        <v>1371</v>
      </c>
      <c r="BV39" s="392" t="s">
        <v>1371</v>
      </c>
    </row>
    <row r="40" spans="1:74" ht="11.05" customHeight="1" x14ac:dyDescent="0.2">
      <c r="A40" s="288" t="s">
        <v>1287</v>
      </c>
      <c r="B40" s="593" t="s">
        <v>1107</v>
      </c>
      <c r="C40" s="423">
        <v>1663</v>
      </c>
      <c r="D40" s="423">
        <v>1665</v>
      </c>
      <c r="E40" s="423">
        <v>1730</v>
      </c>
      <c r="F40" s="423">
        <v>1778</v>
      </c>
      <c r="G40" s="423">
        <v>1801</v>
      </c>
      <c r="H40" s="423">
        <v>1799</v>
      </c>
      <c r="I40" s="423">
        <v>1792</v>
      </c>
      <c r="J40" s="423">
        <v>1761</v>
      </c>
      <c r="K40" s="423">
        <v>1710</v>
      </c>
      <c r="L40" s="423">
        <v>1681</v>
      </c>
      <c r="M40" s="423">
        <v>1650</v>
      </c>
      <c r="N40" s="423">
        <v>1602</v>
      </c>
      <c r="O40" s="423">
        <v>1560</v>
      </c>
      <c r="P40" s="423">
        <v>1524</v>
      </c>
      <c r="Q40" s="423">
        <v>1458</v>
      </c>
      <c r="R40" s="423">
        <v>1428</v>
      </c>
      <c r="S40" s="423">
        <v>1373</v>
      </c>
      <c r="T40" s="423">
        <v>1326</v>
      </c>
      <c r="U40" s="423">
        <v>1288</v>
      </c>
      <c r="V40" s="423">
        <v>1262</v>
      </c>
      <c r="W40" s="423">
        <v>1248</v>
      </c>
      <c r="X40" s="423">
        <v>1202</v>
      </c>
      <c r="Y40" s="423">
        <v>1167</v>
      </c>
      <c r="Z40" s="423">
        <v>1134</v>
      </c>
      <c r="AA40" s="423">
        <v>1115</v>
      </c>
      <c r="AB40" s="423">
        <v>1090</v>
      </c>
      <c r="AC40" s="423">
        <v>1076</v>
      </c>
      <c r="AD40" s="423">
        <v>1031</v>
      </c>
      <c r="AE40" s="423">
        <v>1007</v>
      </c>
      <c r="AF40" s="423">
        <v>1007</v>
      </c>
      <c r="AG40" s="423">
        <v>987</v>
      </c>
      <c r="AH40" s="423">
        <v>944</v>
      </c>
      <c r="AI40" s="423">
        <v>916</v>
      </c>
      <c r="AJ40" s="423">
        <v>900</v>
      </c>
      <c r="AK40" s="423">
        <v>873</v>
      </c>
      <c r="AL40" s="423">
        <v>849</v>
      </c>
      <c r="AM40" s="423">
        <v>815</v>
      </c>
      <c r="AN40" s="423">
        <v>788</v>
      </c>
      <c r="AO40" s="423">
        <v>749</v>
      </c>
      <c r="AP40" s="423">
        <v>721</v>
      </c>
      <c r="AQ40" s="423">
        <v>695</v>
      </c>
      <c r="AR40" s="423">
        <v>650</v>
      </c>
      <c r="AS40" s="423">
        <v>611</v>
      </c>
      <c r="AT40" s="423">
        <v>581</v>
      </c>
      <c r="AU40" s="423">
        <v>558</v>
      </c>
      <c r="AV40" s="423">
        <v>526</v>
      </c>
      <c r="AW40" s="423">
        <v>505</v>
      </c>
      <c r="AX40" s="423">
        <v>528</v>
      </c>
      <c r="AY40" s="423">
        <v>499</v>
      </c>
      <c r="AZ40" s="423">
        <v>463</v>
      </c>
      <c r="BA40" s="423">
        <v>431</v>
      </c>
      <c r="BB40" s="423">
        <v>402</v>
      </c>
      <c r="BC40" s="423">
        <v>378</v>
      </c>
      <c r="BD40" s="423">
        <v>364</v>
      </c>
      <c r="BE40" s="423">
        <v>335</v>
      </c>
      <c r="BF40" s="423">
        <v>321</v>
      </c>
      <c r="BG40" s="423">
        <v>303</v>
      </c>
      <c r="BH40" s="423">
        <v>296</v>
      </c>
      <c r="BI40" s="423">
        <v>291</v>
      </c>
      <c r="BJ40" s="392" t="s">
        <v>1371</v>
      </c>
      <c r="BK40" s="392" t="s">
        <v>1371</v>
      </c>
      <c r="BL40" s="392" t="s">
        <v>1371</v>
      </c>
      <c r="BM40" s="392" t="s">
        <v>1371</v>
      </c>
      <c r="BN40" s="392" t="s">
        <v>1371</v>
      </c>
      <c r="BO40" s="392" t="s">
        <v>1371</v>
      </c>
      <c r="BP40" s="392" t="s">
        <v>1371</v>
      </c>
      <c r="BQ40" s="392" t="s">
        <v>1371</v>
      </c>
      <c r="BR40" s="392" t="s">
        <v>1371</v>
      </c>
      <c r="BS40" s="392" t="s">
        <v>1371</v>
      </c>
      <c r="BT40" s="392" t="s">
        <v>1371</v>
      </c>
      <c r="BU40" s="392" t="s">
        <v>1371</v>
      </c>
      <c r="BV40" s="392" t="s">
        <v>1371</v>
      </c>
    </row>
    <row r="41" spans="1:74" ht="11.05" customHeight="1" x14ac:dyDescent="0.2">
      <c r="A41" s="288" t="s">
        <v>1288</v>
      </c>
      <c r="B41" s="593" t="s">
        <v>1109</v>
      </c>
      <c r="C41" s="423">
        <v>348</v>
      </c>
      <c r="D41" s="423">
        <v>334</v>
      </c>
      <c r="E41" s="423">
        <v>336</v>
      </c>
      <c r="F41" s="423">
        <v>345</v>
      </c>
      <c r="G41" s="423">
        <v>360</v>
      </c>
      <c r="H41" s="423">
        <v>364</v>
      </c>
      <c r="I41" s="423">
        <v>369</v>
      </c>
      <c r="J41" s="423">
        <v>369</v>
      </c>
      <c r="K41" s="423">
        <v>376</v>
      </c>
      <c r="L41" s="423">
        <v>362</v>
      </c>
      <c r="M41" s="423">
        <v>356</v>
      </c>
      <c r="N41" s="423">
        <v>371</v>
      </c>
      <c r="O41" s="423">
        <v>366</v>
      </c>
      <c r="P41" s="423">
        <v>380</v>
      </c>
      <c r="Q41" s="423">
        <v>386</v>
      </c>
      <c r="R41" s="423">
        <v>383</v>
      </c>
      <c r="S41" s="423">
        <v>385</v>
      </c>
      <c r="T41" s="423">
        <v>388</v>
      </c>
      <c r="U41" s="423">
        <v>398</v>
      </c>
      <c r="V41" s="423">
        <v>385</v>
      </c>
      <c r="W41" s="423">
        <v>379</v>
      </c>
      <c r="X41" s="423">
        <v>379</v>
      </c>
      <c r="Y41" s="423">
        <v>385</v>
      </c>
      <c r="Z41" s="423">
        <v>382</v>
      </c>
      <c r="AA41" s="423">
        <v>394</v>
      </c>
      <c r="AB41" s="423">
        <v>416</v>
      </c>
      <c r="AC41" s="423">
        <v>428</v>
      </c>
      <c r="AD41" s="423">
        <v>458</v>
      </c>
      <c r="AE41" s="423">
        <v>473</v>
      </c>
      <c r="AF41" s="423">
        <v>493</v>
      </c>
      <c r="AG41" s="423">
        <v>505</v>
      </c>
      <c r="AH41" s="423">
        <v>533</v>
      </c>
      <c r="AI41" s="423">
        <v>550</v>
      </c>
      <c r="AJ41" s="423">
        <v>563</v>
      </c>
      <c r="AK41" s="423">
        <v>590</v>
      </c>
      <c r="AL41" s="423">
        <v>605</v>
      </c>
      <c r="AM41" s="423">
        <v>624</v>
      </c>
      <c r="AN41" s="423">
        <v>643</v>
      </c>
      <c r="AO41" s="423">
        <v>653</v>
      </c>
      <c r="AP41" s="423">
        <v>670</v>
      </c>
      <c r="AQ41" s="423">
        <v>695</v>
      </c>
      <c r="AR41" s="423">
        <v>722</v>
      </c>
      <c r="AS41" s="423">
        <v>728</v>
      </c>
      <c r="AT41" s="423">
        <v>741</v>
      </c>
      <c r="AU41" s="423">
        <v>741</v>
      </c>
      <c r="AV41" s="423">
        <v>743</v>
      </c>
      <c r="AW41" s="423">
        <v>740</v>
      </c>
      <c r="AX41" s="423">
        <v>745</v>
      </c>
      <c r="AY41" s="423">
        <v>750</v>
      </c>
      <c r="AZ41" s="423">
        <v>750</v>
      </c>
      <c r="BA41" s="423">
        <v>748</v>
      </c>
      <c r="BB41" s="423">
        <v>736</v>
      </c>
      <c r="BC41" s="423">
        <v>730</v>
      </c>
      <c r="BD41" s="423">
        <v>730</v>
      </c>
      <c r="BE41" s="423">
        <v>736</v>
      </c>
      <c r="BF41" s="423">
        <v>734</v>
      </c>
      <c r="BG41" s="423">
        <v>733</v>
      </c>
      <c r="BH41" s="423">
        <v>734</v>
      </c>
      <c r="BI41" s="423">
        <v>735</v>
      </c>
      <c r="BJ41" s="392" t="s">
        <v>1371</v>
      </c>
      <c r="BK41" s="392" t="s">
        <v>1371</v>
      </c>
      <c r="BL41" s="392" t="s">
        <v>1371</v>
      </c>
      <c r="BM41" s="392" t="s">
        <v>1371</v>
      </c>
      <c r="BN41" s="392" t="s">
        <v>1371</v>
      </c>
      <c r="BO41" s="392" t="s">
        <v>1371</v>
      </c>
      <c r="BP41" s="392" t="s">
        <v>1371</v>
      </c>
      <c r="BQ41" s="392" t="s">
        <v>1371</v>
      </c>
      <c r="BR41" s="392" t="s">
        <v>1371</v>
      </c>
      <c r="BS41" s="392" t="s">
        <v>1371</v>
      </c>
      <c r="BT41" s="392" t="s">
        <v>1371</v>
      </c>
      <c r="BU41" s="392" t="s">
        <v>1371</v>
      </c>
      <c r="BV41" s="392" t="s">
        <v>1371</v>
      </c>
    </row>
    <row r="42" spans="1:74" ht="11.05" customHeight="1" x14ac:dyDescent="0.2">
      <c r="A42" s="288" t="s">
        <v>1289</v>
      </c>
      <c r="B42" s="593" t="s">
        <v>1111</v>
      </c>
      <c r="C42" s="423">
        <v>3787</v>
      </c>
      <c r="D42" s="423">
        <v>3760</v>
      </c>
      <c r="E42" s="423">
        <v>3737</v>
      </c>
      <c r="F42" s="423">
        <v>3805</v>
      </c>
      <c r="G42" s="423">
        <v>3921</v>
      </c>
      <c r="H42" s="423">
        <v>3992</v>
      </c>
      <c r="I42" s="423">
        <v>4000</v>
      </c>
      <c r="J42" s="423">
        <v>3919</v>
      </c>
      <c r="K42" s="423">
        <v>3790</v>
      </c>
      <c r="L42" s="423">
        <v>3644</v>
      </c>
      <c r="M42" s="423">
        <v>3520</v>
      </c>
      <c r="N42" s="423">
        <v>3428</v>
      </c>
      <c r="O42" s="423">
        <v>3273</v>
      </c>
      <c r="P42" s="423">
        <v>3248</v>
      </c>
      <c r="Q42" s="423">
        <v>3042</v>
      </c>
      <c r="R42" s="423">
        <v>2870</v>
      </c>
      <c r="S42" s="423">
        <v>2732</v>
      </c>
      <c r="T42" s="423">
        <v>2624</v>
      </c>
      <c r="U42" s="423">
        <v>2485</v>
      </c>
      <c r="V42" s="423">
        <v>2366</v>
      </c>
      <c r="W42" s="423">
        <v>2251</v>
      </c>
      <c r="X42" s="423">
        <v>2055</v>
      </c>
      <c r="Y42" s="423">
        <v>1969</v>
      </c>
      <c r="Z42" s="423">
        <v>1860</v>
      </c>
      <c r="AA42" s="423">
        <v>1797</v>
      </c>
      <c r="AB42" s="423">
        <v>1762</v>
      </c>
      <c r="AC42" s="423">
        <v>1702</v>
      </c>
      <c r="AD42" s="423">
        <v>1643</v>
      </c>
      <c r="AE42" s="423">
        <v>1596</v>
      </c>
      <c r="AF42" s="423">
        <v>1531</v>
      </c>
      <c r="AG42" s="423">
        <v>1457</v>
      </c>
      <c r="AH42" s="423">
        <v>1372</v>
      </c>
      <c r="AI42" s="423">
        <v>1322</v>
      </c>
      <c r="AJ42" s="423">
        <v>1231</v>
      </c>
      <c r="AK42" s="423">
        <v>1187</v>
      </c>
      <c r="AL42" s="423">
        <v>1168</v>
      </c>
      <c r="AM42" s="423">
        <v>1116</v>
      </c>
      <c r="AN42" s="423">
        <v>1162</v>
      </c>
      <c r="AO42" s="423">
        <v>1077</v>
      </c>
      <c r="AP42" s="423">
        <v>1052</v>
      </c>
      <c r="AQ42" s="423">
        <v>1004</v>
      </c>
      <c r="AR42" s="423">
        <v>1035</v>
      </c>
      <c r="AS42" s="423">
        <v>998</v>
      </c>
      <c r="AT42" s="423">
        <v>962</v>
      </c>
      <c r="AU42" s="423">
        <v>956</v>
      </c>
      <c r="AV42" s="423">
        <v>849</v>
      </c>
      <c r="AW42" s="423">
        <v>875</v>
      </c>
      <c r="AX42" s="423">
        <v>910</v>
      </c>
      <c r="AY42" s="423">
        <v>907</v>
      </c>
      <c r="AZ42" s="423">
        <v>874</v>
      </c>
      <c r="BA42" s="423">
        <v>889</v>
      </c>
      <c r="BB42" s="423">
        <v>833</v>
      </c>
      <c r="BC42" s="423">
        <v>826</v>
      </c>
      <c r="BD42" s="423">
        <v>839</v>
      </c>
      <c r="BE42" s="423">
        <v>828</v>
      </c>
      <c r="BF42" s="423">
        <v>833</v>
      </c>
      <c r="BG42" s="423">
        <v>847</v>
      </c>
      <c r="BH42" s="423">
        <v>858</v>
      </c>
      <c r="BI42" s="423">
        <v>871</v>
      </c>
      <c r="BJ42" s="392" t="s">
        <v>1371</v>
      </c>
      <c r="BK42" s="392" t="s">
        <v>1371</v>
      </c>
      <c r="BL42" s="392" t="s">
        <v>1371</v>
      </c>
      <c r="BM42" s="392" t="s">
        <v>1371</v>
      </c>
      <c r="BN42" s="392" t="s">
        <v>1371</v>
      </c>
      <c r="BO42" s="392" t="s">
        <v>1371</v>
      </c>
      <c r="BP42" s="392" t="s">
        <v>1371</v>
      </c>
      <c r="BQ42" s="392" t="s">
        <v>1371</v>
      </c>
      <c r="BR42" s="392" t="s">
        <v>1371</v>
      </c>
      <c r="BS42" s="392" t="s">
        <v>1371</v>
      </c>
      <c r="BT42" s="392" t="s">
        <v>1371</v>
      </c>
      <c r="BU42" s="392" t="s">
        <v>1371</v>
      </c>
      <c r="BV42" s="392" t="s">
        <v>1371</v>
      </c>
    </row>
    <row r="43" spans="1:74" ht="11.05" customHeight="1" x14ac:dyDescent="0.2">
      <c r="A43" s="288" t="s">
        <v>1290</v>
      </c>
      <c r="B43" s="593" t="s">
        <v>1262</v>
      </c>
      <c r="C43" s="423">
        <v>2621</v>
      </c>
      <c r="D43" s="423">
        <v>2620</v>
      </c>
      <c r="E43" s="423">
        <v>2637</v>
      </c>
      <c r="F43" s="423">
        <v>2655</v>
      </c>
      <c r="G43" s="423">
        <v>2652</v>
      </c>
      <c r="H43" s="423">
        <v>2649</v>
      </c>
      <c r="I43" s="423">
        <v>2640</v>
      </c>
      <c r="J43" s="423">
        <v>2626</v>
      </c>
      <c r="K43" s="423">
        <v>2583</v>
      </c>
      <c r="L43" s="423">
        <v>2455</v>
      </c>
      <c r="M43" s="423">
        <v>2370</v>
      </c>
      <c r="N43" s="423">
        <v>2304</v>
      </c>
      <c r="O43" s="423">
        <v>2268</v>
      </c>
      <c r="P43" s="423">
        <v>2241</v>
      </c>
      <c r="Q43" s="423">
        <v>2155</v>
      </c>
      <c r="R43" s="423">
        <v>2075</v>
      </c>
      <c r="S43" s="423">
        <v>2023</v>
      </c>
      <c r="T43" s="423">
        <v>1997</v>
      </c>
      <c r="U43" s="423">
        <v>1940</v>
      </c>
      <c r="V43" s="423">
        <v>1966</v>
      </c>
      <c r="W43" s="423">
        <v>1951</v>
      </c>
      <c r="X43" s="423">
        <v>1926</v>
      </c>
      <c r="Y43" s="423">
        <v>1926</v>
      </c>
      <c r="Z43" s="423">
        <v>1937</v>
      </c>
      <c r="AA43" s="423">
        <v>1953</v>
      </c>
      <c r="AB43" s="423">
        <v>1978</v>
      </c>
      <c r="AC43" s="423">
        <v>1958</v>
      </c>
      <c r="AD43" s="423">
        <v>1965</v>
      </c>
      <c r="AE43" s="423">
        <v>1971</v>
      </c>
      <c r="AF43" s="423">
        <v>1949</v>
      </c>
      <c r="AG43" s="423">
        <v>2014</v>
      </c>
      <c r="AH43" s="423">
        <v>2055</v>
      </c>
      <c r="AI43" s="423">
        <v>2055</v>
      </c>
      <c r="AJ43" s="423">
        <v>2026</v>
      </c>
      <c r="AK43" s="423">
        <v>2142</v>
      </c>
      <c r="AL43" s="423">
        <v>2234</v>
      </c>
      <c r="AM43" s="423">
        <v>2279</v>
      </c>
      <c r="AN43" s="423">
        <v>2329</v>
      </c>
      <c r="AO43" s="423">
        <v>2344</v>
      </c>
      <c r="AP43" s="423">
        <v>2332</v>
      </c>
      <c r="AQ43" s="423">
        <v>2343</v>
      </c>
      <c r="AR43" s="423">
        <v>2327</v>
      </c>
      <c r="AS43" s="423">
        <v>2350</v>
      </c>
      <c r="AT43" s="423">
        <v>2370</v>
      </c>
      <c r="AU43" s="423">
        <v>2343</v>
      </c>
      <c r="AV43" s="423">
        <v>2331</v>
      </c>
      <c r="AW43" s="423">
        <v>2367</v>
      </c>
      <c r="AX43" s="423">
        <v>2377</v>
      </c>
      <c r="AY43" s="423">
        <v>2394</v>
      </c>
      <c r="AZ43" s="423">
        <v>2390</v>
      </c>
      <c r="BA43" s="423">
        <v>2384</v>
      </c>
      <c r="BB43" s="423">
        <v>2382</v>
      </c>
      <c r="BC43" s="423">
        <v>2373</v>
      </c>
      <c r="BD43" s="423">
        <v>2335</v>
      </c>
      <c r="BE43" s="423">
        <v>2307</v>
      </c>
      <c r="BF43" s="423">
        <v>2281</v>
      </c>
      <c r="BG43" s="423">
        <v>2266</v>
      </c>
      <c r="BH43" s="423">
        <v>2258</v>
      </c>
      <c r="BI43" s="423">
        <v>2248</v>
      </c>
      <c r="BJ43" s="392" t="s">
        <v>1371</v>
      </c>
      <c r="BK43" s="392" t="s">
        <v>1371</v>
      </c>
      <c r="BL43" s="392" t="s">
        <v>1371</v>
      </c>
      <c r="BM43" s="392" t="s">
        <v>1371</v>
      </c>
      <c r="BN43" s="392" t="s">
        <v>1371</v>
      </c>
      <c r="BO43" s="392" t="s">
        <v>1371</v>
      </c>
      <c r="BP43" s="392" t="s">
        <v>1371</v>
      </c>
      <c r="BQ43" s="392" t="s">
        <v>1371</v>
      </c>
      <c r="BR43" s="392" t="s">
        <v>1371</v>
      </c>
      <c r="BS43" s="392" t="s">
        <v>1371</v>
      </c>
      <c r="BT43" s="392" t="s">
        <v>1371</v>
      </c>
      <c r="BU43" s="392" t="s">
        <v>1371</v>
      </c>
      <c r="BV43" s="392" t="s">
        <v>1371</v>
      </c>
    </row>
    <row r="44" spans="1:74" ht="11.05" customHeight="1" x14ac:dyDescent="0.2">
      <c r="A44" s="288"/>
      <c r="B44" s="659"/>
      <c r="C44" s="384"/>
      <c r="D44" s="384"/>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c r="AL44" s="384"/>
      <c r="AM44" s="384"/>
      <c r="AN44" s="384"/>
      <c r="AO44" s="384"/>
      <c r="AP44" s="384"/>
      <c r="AQ44" s="384"/>
      <c r="AR44" s="384"/>
      <c r="AS44" s="384"/>
      <c r="AT44" s="384"/>
      <c r="AU44" s="384"/>
      <c r="AV44" s="384"/>
      <c r="AW44" s="384"/>
      <c r="AX44" s="384"/>
      <c r="AY44" s="384"/>
      <c r="AZ44" s="384"/>
      <c r="BA44" s="384"/>
      <c r="BB44" s="384"/>
      <c r="BC44" s="384"/>
      <c r="BD44" s="384"/>
      <c r="BE44" s="384"/>
      <c r="BF44" s="384"/>
      <c r="BG44" s="384"/>
      <c r="BH44" s="384"/>
      <c r="BI44" s="384"/>
      <c r="BJ44" s="390"/>
      <c r="BK44" s="390"/>
      <c r="BL44" s="390"/>
      <c r="BM44" s="390"/>
      <c r="BN44" s="390"/>
      <c r="BO44" s="390"/>
      <c r="BP44" s="390"/>
      <c r="BQ44" s="390"/>
      <c r="BR44" s="390"/>
      <c r="BS44" s="390"/>
      <c r="BT44" s="390"/>
      <c r="BU44" s="390"/>
      <c r="BV44" s="390"/>
    </row>
    <row r="45" spans="1:74" ht="11.05" customHeight="1" x14ac:dyDescent="0.2">
      <c r="A45" s="288"/>
      <c r="B45" s="37" t="s">
        <v>1291</v>
      </c>
      <c r="C45" s="384"/>
      <c r="D45" s="384"/>
      <c r="E45" s="384"/>
      <c r="F45" s="384"/>
      <c r="G45" s="384"/>
      <c r="H45" s="384"/>
      <c r="I45" s="384"/>
      <c r="J45" s="384"/>
      <c r="K45" s="384"/>
      <c r="L45" s="384"/>
      <c r="M45" s="384"/>
      <c r="N45" s="384"/>
      <c r="O45" s="384"/>
      <c r="P45" s="384"/>
      <c r="Q45" s="384"/>
      <c r="R45" s="384"/>
      <c r="S45" s="384"/>
      <c r="T45" s="384"/>
      <c r="U45" s="384"/>
      <c r="V45" s="384"/>
      <c r="W45" s="384"/>
      <c r="X45" s="384"/>
      <c r="Y45" s="384"/>
      <c r="Z45" s="384"/>
      <c r="AA45" s="384"/>
      <c r="AB45" s="384"/>
      <c r="AC45" s="384"/>
      <c r="AD45" s="384"/>
      <c r="AE45" s="384"/>
      <c r="AF45" s="384"/>
      <c r="AG45" s="384"/>
      <c r="AH45" s="384"/>
      <c r="AI45" s="384"/>
      <c r="AJ45" s="384"/>
      <c r="AK45" s="384"/>
      <c r="AL45" s="384"/>
      <c r="AM45" s="384"/>
      <c r="AN45" s="384"/>
      <c r="AO45" s="384"/>
      <c r="AP45" s="384"/>
      <c r="AQ45" s="384"/>
      <c r="AR45" s="384"/>
      <c r="AS45" s="384"/>
      <c r="AT45" s="384"/>
      <c r="AU45" s="384"/>
      <c r="AV45" s="384"/>
      <c r="AW45" s="384"/>
      <c r="AX45" s="384"/>
      <c r="AY45" s="384"/>
      <c r="AZ45" s="384"/>
      <c r="BA45" s="384"/>
      <c r="BB45" s="384"/>
      <c r="BC45" s="384"/>
      <c r="BD45" s="384"/>
      <c r="BE45" s="384"/>
      <c r="BF45" s="384"/>
      <c r="BG45" s="384"/>
      <c r="BH45" s="384"/>
      <c r="BI45" s="384"/>
      <c r="BJ45" s="390"/>
      <c r="BK45" s="390"/>
      <c r="BL45" s="390"/>
      <c r="BM45" s="390"/>
      <c r="BN45" s="390"/>
      <c r="BO45" s="390"/>
      <c r="BP45" s="390"/>
      <c r="BQ45" s="390"/>
      <c r="BR45" s="390"/>
      <c r="BS45" s="390"/>
      <c r="BT45" s="390"/>
      <c r="BU45" s="390"/>
      <c r="BV45" s="390"/>
    </row>
    <row r="46" spans="1:74" ht="11.05" customHeight="1" x14ac:dyDescent="0.2">
      <c r="A46" s="288" t="s">
        <v>1292</v>
      </c>
      <c r="B46" s="593" t="s">
        <v>1103</v>
      </c>
      <c r="C46" s="423">
        <v>9.5617602364999996</v>
      </c>
      <c r="D46" s="423">
        <v>9.0309396408999998</v>
      </c>
      <c r="E46" s="423">
        <v>8.7754205165000005</v>
      </c>
      <c r="F46" s="423">
        <v>8.4490173519000002</v>
      </c>
      <c r="G46" s="423">
        <v>8.9636020035000001</v>
      </c>
      <c r="H46" s="423">
        <v>9.5871849602000001</v>
      </c>
      <c r="I46" s="423">
        <v>9.7121242231</v>
      </c>
      <c r="J46" s="423">
        <v>9.8305444578000003</v>
      </c>
      <c r="K46" s="423">
        <v>9.7843815722999992</v>
      </c>
      <c r="L46" s="423">
        <v>9.4959052265999997</v>
      </c>
      <c r="M46" s="423">
        <v>9.0689711480999993</v>
      </c>
      <c r="N46" s="423">
        <v>8.7640093202999996</v>
      </c>
      <c r="O46" s="423">
        <v>8.5783086425999997</v>
      </c>
      <c r="P46" s="423">
        <v>8.5398476195999997</v>
      </c>
      <c r="Q46" s="423">
        <v>8.5693788201000007</v>
      </c>
      <c r="R46" s="423">
        <v>8.4015215798000007</v>
      </c>
      <c r="S46" s="423">
        <v>8.1985420013999999</v>
      </c>
      <c r="T46" s="423">
        <v>8.1253636652000001</v>
      </c>
      <c r="U46" s="423">
        <v>8.0659685236000005</v>
      </c>
      <c r="V46" s="423">
        <v>7.8026165367999996</v>
      </c>
      <c r="W46" s="423">
        <v>7.4214492241999999</v>
      </c>
      <c r="X46" s="423">
        <v>7.1178479306</v>
      </c>
      <c r="Y46" s="423">
        <v>7.0752715004000004</v>
      </c>
      <c r="Z46" s="423">
        <v>7.5050417309000004</v>
      </c>
      <c r="AA46" s="423">
        <v>8.1285730781000005</v>
      </c>
      <c r="AB46" s="423">
        <v>8.5541421242000002</v>
      </c>
      <c r="AC46" s="423">
        <v>8.8041882363999999</v>
      </c>
      <c r="AD46" s="423">
        <v>9.1221471908999998</v>
      </c>
      <c r="AE46" s="423">
        <v>9.4862709779000003</v>
      </c>
      <c r="AF46" s="423">
        <v>9.9125519750999995</v>
      </c>
      <c r="AG46" s="423">
        <v>10.294178952999999</v>
      </c>
      <c r="AH46" s="423">
        <v>10.357467187999999</v>
      </c>
      <c r="AI46" s="423">
        <v>10.604303141000001</v>
      </c>
      <c r="AJ46" s="423">
        <v>11.305533962</v>
      </c>
      <c r="AK46" s="423">
        <v>12.090043503</v>
      </c>
      <c r="AL46" s="423">
        <v>12.654454907</v>
      </c>
      <c r="AM46" s="423">
        <v>13.133581774</v>
      </c>
      <c r="AN46" s="423">
        <v>13.528019690000001</v>
      </c>
      <c r="AO46" s="423">
        <v>13.52076119</v>
      </c>
      <c r="AP46" s="423">
        <v>13.314389811</v>
      </c>
      <c r="AQ46" s="423">
        <v>13.096037774999999</v>
      </c>
      <c r="AR46" s="423">
        <v>12.974981701999999</v>
      </c>
      <c r="AS46" s="423">
        <v>13.096685395</v>
      </c>
      <c r="AT46" s="423">
        <v>13.140066018000001</v>
      </c>
      <c r="AU46" s="423">
        <v>12.997929706000001</v>
      </c>
      <c r="AV46" s="423">
        <v>12.994747645</v>
      </c>
      <c r="AW46" s="423">
        <v>11.973269456000001</v>
      </c>
      <c r="AX46" s="423">
        <v>11.630960701999999</v>
      </c>
      <c r="AY46" s="423">
        <v>11.923973468</v>
      </c>
      <c r="AZ46" s="423">
        <v>12.101075171</v>
      </c>
      <c r="BA46" s="423">
        <v>11.963181598</v>
      </c>
      <c r="BB46" s="423">
        <v>12.038046067</v>
      </c>
      <c r="BC46" s="423">
        <v>12.3429343</v>
      </c>
      <c r="BD46" s="423">
        <v>12.906136103</v>
      </c>
      <c r="BE46" s="423">
        <v>13.004264325999999</v>
      </c>
      <c r="BF46" s="423">
        <v>12.974018579999999</v>
      </c>
      <c r="BG46" s="423">
        <v>12.873179046000001</v>
      </c>
      <c r="BH46" s="423">
        <v>12.737630391</v>
      </c>
      <c r="BI46" s="423">
        <v>12.576649581</v>
      </c>
      <c r="BJ46" s="392" t="s">
        <v>1371</v>
      </c>
      <c r="BK46" s="392" t="s">
        <v>1371</v>
      </c>
      <c r="BL46" s="392" t="s">
        <v>1371</v>
      </c>
      <c r="BM46" s="392" t="s">
        <v>1371</v>
      </c>
      <c r="BN46" s="392" t="s">
        <v>1371</v>
      </c>
      <c r="BO46" s="392" t="s">
        <v>1371</v>
      </c>
      <c r="BP46" s="392" t="s">
        <v>1371</v>
      </c>
      <c r="BQ46" s="392" t="s">
        <v>1371</v>
      </c>
      <c r="BR46" s="392" t="s">
        <v>1371</v>
      </c>
      <c r="BS46" s="392" t="s">
        <v>1371</v>
      </c>
      <c r="BT46" s="392" t="s">
        <v>1371</v>
      </c>
      <c r="BU46" s="392" t="s">
        <v>1371</v>
      </c>
      <c r="BV46" s="392" t="s">
        <v>1371</v>
      </c>
    </row>
    <row r="47" spans="1:74" ht="11.05" customHeight="1" x14ac:dyDescent="0.2">
      <c r="A47" s="288" t="s">
        <v>1293</v>
      </c>
      <c r="B47" s="593" t="s">
        <v>1105</v>
      </c>
      <c r="C47" s="423">
        <v>72.078339897000006</v>
      </c>
      <c r="D47" s="423">
        <v>64.318645645000004</v>
      </c>
      <c r="E47" s="423">
        <v>55.839230976000003</v>
      </c>
      <c r="F47" s="423">
        <v>46.838763819</v>
      </c>
      <c r="G47" s="423">
        <v>40.736358983999999</v>
      </c>
      <c r="H47" s="423">
        <v>33.443432053000002</v>
      </c>
      <c r="I47" s="423">
        <v>32.623069014000002</v>
      </c>
      <c r="J47" s="423">
        <v>31.010502586000001</v>
      </c>
      <c r="K47" s="423">
        <v>31.112891123000001</v>
      </c>
      <c r="L47" s="423">
        <v>31.534453813999999</v>
      </c>
      <c r="M47" s="423">
        <v>31.522495941999999</v>
      </c>
      <c r="N47" s="423">
        <v>31.089880054999998</v>
      </c>
      <c r="O47" s="423">
        <v>30.965579326</v>
      </c>
      <c r="P47" s="423">
        <v>30.904899790999998</v>
      </c>
      <c r="Q47" s="423">
        <v>30.689393552999999</v>
      </c>
      <c r="R47" s="423">
        <v>30.825986786000001</v>
      </c>
      <c r="S47" s="423">
        <v>32.076820009000002</v>
      </c>
      <c r="T47" s="423">
        <v>34.551604507</v>
      </c>
      <c r="U47" s="423">
        <v>38.112535498</v>
      </c>
      <c r="V47" s="423">
        <v>41.650007711999997</v>
      </c>
      <c r="W47" s="423">
        <v>43.494223859000002</v>
      </c>
      <c r="X47" s="423">
        <v>43.432170726999999</v>
      </c>
      <c r="Y47" s="423">
        <v>42.792053893999999</v>
      </c>
      <c r="Z47" s="423">
        <v>42.063985076999998</v>
      </c>
      <c r="AA47" s="423">
        <v>40.762890308999999</v>
      </c>
      <c r="AB47" s="423">
        <v>38.876546634999997</v>
      </c>
      <c r="AC47" s="423">
        <v>36.823732747999998</v>
      </c>
      <c r="AD47" s="423">
        <v>35.478037088999997</v>
      </c>
      <c r="AE47" s="423">
        <v>36.881958894999997</v>
      </c>
      <c r="AF47" s="423">
        <v>40.379931499000001</v>
      </c>
      <c r="AG47" s="423">
        <v>43.788385478999999</v>
      </c>
      <c r="AH47" s="423">
        <v>46.236041927000002</v>
      </c>
      <c r="AI47" s="423">
        <v>47.782487387000003</v>
      </c>
      <c r="AJ47" s="423">
        <v>48.808276630000002</v>
      </c>
      <c r="AK47" s="423">
        <v>49.315643868999999</v>
      </c>
      <c r="AL47" s="423">
        <v>49.619338210000002</v>
      </c>
      <c r="AM47" s="423">
        <v>49.837970566999999</v>
      </c>
      <c r="AN47" s="423">
        <v>50.47681523</v>
      </c>
      <c r="AO47" s="423">
        <v>52.169615456999999</v>
      </c>
      <c r="AP47" s="423">
        <v>55.294243237000003</v>
      </c>
      <c r="AQ47" s="423">
        <v>59.685179470999998</v>
      </c>
      <c r="AR47" s="423">
        <v>64.221665708000003</v>
      </c>
      <c r="AS47" s="423">
        <v>67.12496591</v>
      </c>
      <c r="AT47" s="423">
        <v>68.182518204000004</v>
      </c>
      <c r="AU47" s="423">
        <v>67.115527627999995</v>
      </c>
      <c r="AV47" s="423">
        <v>67.012219653000002</v>
      </c>
      <c r="AW47" s="423">
        <v>63.597028309999999</v>
      </c>
      <c r="AX47" s="423">
        <v>60.037858913000001</v>
      </c>
      <c r="AY47" s="423">
        <v>57.240753150000003</v>
      </c>
      <c r="AZ47" s="423">
        <v>53.864006648999997</v>
      </c>
      <c r="BA47" s="423">
        <v>52.473495139999997</v>
      </c>
      <c r="BB47" s="423">
        <v>52.164918479000001</v>
      </c>
      <c r="BC47" s="423">
        <v>53.441018858</v>
      </c>
      <c r="BD47" s="423">
        <v>54.287860172999999</v>
      </c>
      <c r="BE47" s="423">
        <v>54.687829569999998</v>
      </c>
      <c r="BF47" s="423">
        <v>55.183593119999998</v>
      </c>
      <c r="BG47" s="423">
        <v>55.802642835</v>
      </c>
      <c r="BH47" s="423">
        <v>56.454902586000003</v>
      </c>
      <c r="BI47" s="423">
        <v>57.113598418000002</v>
      </c>
      <c r="BJ47" s="392" t="s">
        <v>1371</v>
      </c>
      <c r="BK47" s="392" t="s">
        <v>1371</v>
      </c>
      <c r="BL47" s="392" t="s">
        <v>1371</v>
      </c>
      <c r="BM47" s="392" t="s">
        <v>1371</v>
      </c>
      <c r="BN47" s="392" t="s">
        <v>1371</v>
      </c>
      <c r="BO47" s="392" t="s">
        <v>1371</v>
      </c>
      <c r="BP47" s="392" t="s">
        <v>1371</v>
      </c>
      <c r="BQ47" s="392" t="s">
        <v>1371</v>
      </c>
      <c r="BR47" s="392" t="s">
        <v>1371</v>
      </c>
      <c r="BS47" s="392" t="s">
        <v>1371</v>
      </c>
      <c r="BT47" s="392" t="s">
        <v>1371</v>
      </c>
      <c r="BU47" s="392" t="s">
        <v>1371</v>
      </c>
      <c r="BV47" s="392" t="s">
        <v>1371</v>
      </c>
    </row>
    <row r="48" spans="1:74" ht="11.05" customHeight="1" x14ac:dyDescent="0.2">
      <c r="A48" s="288" t="s">
        <v>1294</v>
      </c>
      <c r="B48" s="593" t="s">
        <v>1107</v>
      </c>
      <c r="C48" s="423">
        <v>109.0914319</v>
      </c>
      <c r="D48" s="423">
        <v>97.974369054999997</v>
      </c>
      <c r="E48" s="423">
        <v>85.632806694999999</v>
      </c>
      <c r="F48" s="423">
        <v>73.478376385999994</v>
      </c>
      <c r="G48" s="423">
        <v>60.589376567999999</v>
      </c>
      <c r="H48" s="423">
        <v>45.188511488000003</v>
      </c>
      <c r="I48" s="423">
        <v>41.107257742999998</v>
      </c>
      <c r="J48" s="423">
        <v>36.713527399999997</v>
      </c>
      <c r="K48" s="423">
        <v>36.203082791999996</v>
      </c>
      <c r="L48" s="423">
        <v>38.159903681000003</v>
      </c>
      <c r="M48" s="423">
        <v>41.809651467000002</v>
      </c>
      <c r="N48" s="423">
        <v>46.775103453</v>
      </c>
      <c r="O48" s="423">
        <v>52.249191293000003</v>
      </c>
      <c r="P48" s="423">
        <v>56.984417291</v>
      </c>
      <c r="Q48" s="423">
        <v>60.261277270000001</v>
      </c>
      <c r="R48" s="423">
        <v>63.867106374999999</v>
      </c>
      <c r="S48" s="423">
        <v>68.182535092999998</v>
      </c>
      <c r="T48" s="423">
        <v>71.619748579000003</v>
      </c>
      <c r="U48" s="423">
        <v>72.465783569999999</v>
      </c>
      <c r="V48" s="423">
        <v>71.084657867000004</v>
      </c>
      <c r="W48" s="423">
        <v>68.858091682999998</v>
      </c>
      <c r="X48" s="423">
        <v>66.970251497000007</v>
      </c>
      <c r="Y48" s="423">
        <v>64.361735597000006</v>
      </c>
      <c r="Z48" s="423">
        <v>62.395237604999998</v>
      </c>
      <c r="AA48" s="423">
        <v>61.630200027000001</v>
      </c>
      <c r="AB48" s="423">
        <v>63.511386272000003</v>
      </c>
      <c r="AC48" s="423">
        <v>66.959024205999995</v>
      </c>
      <c r="AD48" s="423">
        <v>70.654387983999996</v>
      </c>
      <c r="AE48" s="423">
        <v>73.881188351000006</v>
      </c>
      <c r="AF48" s="423">
        <v>77.486560847000007</v>
      </c>
      <c r="AG48" s="423">
        <v>80.226402798999999</v>
      </c>
      <c r="AH48" s="423">
        <v>81.273618964999997</v>
      </c>
      <c r="AI48" s="423">
        <v>79.944922739000006</v>
      </c>
      <c r="AJ48" s="423">
        <v>78.160702787999995</v>
      </c>
      <c r="AK48" s="423">
        <v>77.397716799999998</v>
      </c>
      <c r="AL48" s="423">
        <v>78.087956534</v>
      </c>
      <c r="AM48" s="423">
        <v>79.620803042999995</v>
      </c>
      <c r="AN48" s="423">
        <v>81.784699856000003</v>
      </c>
      <c r="AO48" s="423">
        <v>84.315929065000006</v>
      </c>
      <c r="AP48" s="423">
        <v>87.343394422000003</v>
      </c>
      <c r="AQ48" s="423">
        <v>88.872456450000001</v>
      </c>
      <c r="AR48" s="423">
        <v>88.01706978</v>
      </c>
      <c r="AS48" s="423">
        <v>85.265379232000001</v>
      </c>
      <c r="AT48" s="423">
        <v>80.270599599999997</v>
      </c>
      <c r="AU48" s="423">
        <v>74.470532985000006</v>
      </c>
      <c r="AV48" s="423">
        <v>67.467327839999996</v>
      </c>
      <c r="AW48" s="423">
        <v>64.535102475000002</v>
      </c>
      <c r="AX48" s="423">
        <v>60.405653182999998</v>
      </c>
      <c r="AY48" s="423">
        <v>65.881102255000002</v>
      </c>
      <c r="AZ48" s="423">
        <v>69.453879455999996</v>
      </c>
      <c r="BA48" s="423">
        <v>72.960898736000004</v>
      </c>
      <c r="BB48" s="423">
        <v>78.823176093000001</v>
      </c>
      <c r="BC48" s="423">
        <v>78.883795015000004</v>
      </c>
      <c r="BD48" s="423">
        <v>80.132434179000001</v>
      </c>
      <c r="BE48" s="423">
        <v>78.427610004000002</v>
      </c>
      <c r="BF48" s="423">
        <v>76.316820012999997</v>
      </c>
      <c r="BG48" s="423">
        <v>73.879978339000004</v>
      </c>
      <c r="BH48" s="423">
        <v>71.344918148999994</v>
      </c>
      <c r="BI48" s="423">
        <v>68.663860716000002</v>
      </c>
      <c r="BJ48" s="392" t="s">
        <v>1371</v>
      </c>
      <c r="BK48" s="392" t="s">
        <v>1371</v>
      </c>
      <c r="BL48" s="392" t="s">
        <v>1371</v>
      </c>
      <c r="BM48" s="392" t="s">
        <v>1371</v>
      </c>
      <c r="BN48" s="392" t="s">
        <v>1371</v>
      </c>
      <c r="BO48" s="392" t="s">
        <v>1371</v>
      </c>
      <c r="BP48" s="392" t="s">
        <v>1371</v>
      </c>
      <c r="BQ48" s="392" t="s">
        <v>1371</v>
      </c>
      <c r="BR48" s="392" t="s">
        <v>1371</v>
      </c>
      <c r="BS48" s="392" t="s">
        <v>1371</v>
      </c>
      <c r="BT48" s="392" t="s">
        <v>1371</v>
      </c>
      <c r="BU48" s="392" t="s">
        <v>1371</v>
      </c>
      <c r="BV48" s="392" t="s">
        <v>1371</v>
      </c>
    </row>
    <row r="49" spans="1:74" ht="11.05" customHeight="1" x14ac:dyDescent="0.2">
      <c r="A49" s="288" t="s">
        <v>1295</v>
      </c>
      <c r="B49" s="593" t="s">
        <v>1109</v>
      </c>
      <c r="C49" s="423">
        <v>0.62574047232999996</v>
      </c>
      <c r="D49" s="423">
        <v>0.60620983512000004</v>
      </c>
      <c r="E49" s="423">
        <v>0.56620033925000002</v>
      </c>
      <c r="F49" s="423">
        <v>0.51394379485999997</v>
      </c>
      <c r="G49" s="423">
        <v>0.40313869900999999</v>
      </c>
      <c r="H49" s="423">
        <v>0.28706293897000001</v>
      </c>
      <c r="I49" s="423">
        <v>0.23455069589999999</v>
      </c>
      <c r="J49" s="423">
        <v>0.19166050912999999</v>
      </c>
      <c r="K49" s="423">
        <v>0.21089563418000001</v>
      </c>
      <c r="L49" s="423">
        <v>0.26461766589000002</v>
      </c>
      <c r="M49" s="423">
        <v>0.30771209363000002</v>
      </c>
      <c r="N49" s="423">
        <v>0.32871978833999999</v>
      </c>
      <c r="O49" s="423">
        <v>0.34847183026</v>
      </c>
      <c r="P49" s="423">
        <v>0.37355121201000002</v>
      </c>
      <c r="Q49" s="423">
        <v>0.38896148291999999</v>
      </c>
      <c r="R49" s="423">
        <v>0.38440894142999998</v>
      </c>
      <c r="S49" s="423">
        <v>0.37685568655000001</v>
      </c>
      <c r="T49" s="423">
        <v>0.41956511599000001</v>
      </c>
      <c r="U49" s="423">
        <v>0.53772683794999998</v>
      </c>
      <c r="V49" s="423">
        <v>0.65970423074999995</v>
      </c>
      <c r="W49" s="423">
        <v>0.72101863108999997</v>
      </c>
      <c r="X49" s="423">
        <v>0.73267483583000004</v>
      </c>
      <c r="Y49" s="423">
        <v>0.74151672170000005</v>
      </c>
      <c r="Z49" s="423">
        <v>0.76468927681999999</v>
      </c>
      <c r="AA49" s="423">
        <v>0.75421853192999999</v>
      </c>
      <c r="AB49" s="423">
        <v>0.68271999381000004</v>
      </c>
      <c r="AC49" s="423">
        <v>0.60930843115</v>
      </c>
      <c r="AD49" s="423">
        <v>0.59129274106999996</v>
      </c>
      <c r="AE49" s="423">
        <v>0.62710968860000005</v>
      </c>
      <c r="AF49" s="423">
        <v>0.63761761934000005</v>
      </c>
      <c r="AG49" s="423">
        <v>0.61094845454000002</v>
      </c>
      <c r="AH49" s="423">
        <v>0.57959248889000003</v>
      </c>
      <c r="AI49" s="423">
        <v>0.57245658147</v>
      </c>
      <c r="AJ49" s="423">
        <v>0.58964013119000003</v>
      </c>
      <c r="AK49" s="423">
        <v>0.58112817173999998</v>
      </c>
      <c r="AL49" s="423">
        <v>0.55105197460999999</v>
      </c>
      <c r="AM49" s="423">
        <v>0.51896665097000005</v>
      </c>
      <c r="AN49" s="423">
        <v>0.51757662281000005</v>
      </c>
      <c r="AO49" s="423">
        <v>0.52401590011999999</v>
      </c>
      <c r="AP49" s="423">
        <v>0.50739280066000003</v>
      </c>
      <c r="AQ49" s="423">
        <v>0.47783942114</v>
      </c>
      <c r="AR49" s="423">
        <v>0.45836325825000002</v>
      </c>
      <c r="AS49" s="423">
        <v>0.45744572496000002</v>
      </c>
      <c r="AT49" s="423">
        <v>0.48463074690000002</v>
      </c>
      <c r="AU49" s="423">
        <v>0.49892848836999998</v>
      </c>
      <c r="AV49" s="423">
        <v>0.50706947311999995</v>
      </c>
      <c r="AW49" s="423">
        <v>0.43698133074000001</v>
      </c>
      <c r="AX49" s="423">
        <v>0.42077516271999998</v>
      </c>
      <c r="AY49" s="423">
        <v>0.33909970335</v>
      </c>
      <c r="AZ49" s="423">
        <v>0.27732193494000001</v>
      </c>
      <c r="BA49" s="423">
        <v>0.20526380774</v>
      </c>
      <c r="BB49" s="423">
        <v>0.10845309117</v>
      </c>
      <c r="BC49" s="423">
        <v>0.10194694768</v>
      </c>
      <c r="BD49" s="423">
        <v>0.10711621387</v>
      </c>
      <c r="BE49" s="423">
        <v>0.13222017080000001</v>
      </c>
      <c r="BF49" s="423">
        <v>0.15578593085</v>
      </c>
      <c r="BG49" s="423">
        <v>0.17908604973</v>
      </c>
      <c r="BH49" s="423">
        <v>0.20292887729</v>
      </c>
      <c r="BI49" s="423">
        <v>0.22922765828</v>
      </c>
      <c r="BJ49" s="392" t="s">
        <v>1371</v>
      </c>
      <c r="BK49" s="392" t="s">
        <v>1371</v>
      </c>
      <c r="BL49" s="392" t="s">
        <v>1371</v>
      </c>
      <c r="BM49" s="392" t="s">
        <v>1371</v>
      </c>
      <c r="BN49" s="392" t="s">
        <v>1371</v>
      </c>
      <c r="BO49" s="392" t="s">
        <v>1371</v>
      </c>
      <c r="BP49" s="392" t="s">
        <v>1371</v>
      </c>
      <c r="BQ49" s="392" t="s">
        <v>1371</v>
      </c>
      <c r="BR49" s="392" t="s">
        <v>1371</v>
      </c>
      <c r="BS49" s="392" t="s">
        <v>1371</v>
      </c>
      <c r="BT49" s="392" t="s">
        <v>1371</v>
      </c>
      <c r="BU49" s="392" t="s">
        <v>1371</v>
      </c>
      <c r="BV49" s="392" t="s">
        <v>1371</v>
      </c>
    </row>
    <row r="50" spans="1:74" ht="11.05" customHeight="1" x14ac:dyDescent="0.2">
      <c r="A50" s="288" t="s">
        <v>1296</v>
      </c>
      <c r="B50" s="593" t="s">
        <v>1111</v>
      </c>
      <c r="C50" s="423">
        <v>385.85042869</v>
      </c>
      <c r="D50" s="423">
        <v>357.70933004</v>
      </c>
      <c r="E50" s="423">
        <v>326.31773701999998</v>
      </c>
      <c r="F50" s="423">
        <v>293.00344968000002</v>
      </c>
      <c r="G50" s="423">
        <v>258.69822712000001</v>
      </c>
      <c r="H50" s="423">
        <v>216.38814446999999</v>
      </c>
      <c r="I50" s="423">
        <v>214.40422344000001</v>
      </c>
      <c r="J50" s="423">
        <v>208.22657495000001</v>
      </c>
      <c r="K50" s="423">
        <v>215.07176385</v>
      </c>
      <c r="L50" s="423">
        <v>229.9963133</v>
      </c>
      <c r="M50" s="423">
        <v>247.75597576999999</v>
      </c>
      <c r="N50" s="423">
        <v>266.57574118000002</v>
      </c>
      <c r="O50" s="423">
        <v>287.13485924999998</v>
      </c>
      <c r="P50" s="423">
        <v>307.10232427</v>
      </c>
      <c r="Q50" s="423">
        <v>323.37532877000001</v>
      </c>
      <c r="R50" s="423">
        <v>340.97549836000002</v>
      </c>
      <c r="S50" s="423">
        <v>358.33721258000003</v>
      </c>
      <c r="T50" s="423">
        <v>375.65482285000002</v>
      </c>
      <c r="U50" s="423">
        <v>390.04548638</v>
      </c>
      <c r="V50" s="423">
        <v>396.98141045</v>
      </c>
      <c r="W50" s="423">
        <v>394.46979102</v>
      </c>
      <c r="X50" s="423">
        <v>389.57955792000001</v>
      </c>
      <c r="Y50" s="423">
        <v>385.89979046000002</v>
      </c>
      <c r="Z50" s="423">
        <v>385.75012994999997</v>
      </c>
      <c r="AA50" s="423">
        <v>387.16898070000002</v>
      </c>
      <c r="AB50" s="423">
        <v>390.33921093999999</v>
      </c>
      <c r="AC50" s="423">
        <v>394.36701654000001</v>
      </c>
      <c r="AD50" s="423">
        <v>401.51049261999998</v>
      </c>
      <c r="AE50" s="423">
        <v>412.09403787999997</v>
      </c>
      <c r="AF50" s="423">
        <v>423.79799487000003</v>
      </c>
      <c r="AG50" s="423">
        <v>433.03632844999998</v>
      </c>
      <c r="AH50" s="423">
        <v>439.00033486000001</v>
      </c>
      <c r="AI50" s="423">
        <v>441.46889528000003</v>
      </c>
      <c r="AJ50" s="423">
        <v>442.14597352999999</v>
      </c>
      <c r="AK50" s="423">
        <v>442.24042041000001</v>
      </c>
      <c r="AL50" s="423">
        <v>442.20832253999998</v>
      </c>
      <c r="AM50" s="423">
        <v>440.21398913000002</v>
      </c>
      <c r="AN50" s="423">
        <v>437.76262072999998</v>
      </c>
      <c r="AO50" s="423">
        <v>435.15902775000001</v>
      </c>
      <c r="AP50" s="423">
        <v>434.02081057999999</v>
      </c>
      <c r="AQ50" s="423">
        <v>436.12890413000002</v>
      </c>
      <c r="AR50" s="423">
        <v>439.94898962000002</v>
      </c>
      <c r="AS50" s="423">
        <v>444.39210319</v>
      </c>
      <c r="AT50" s="423">
        <v>446.44964797</v>
      </c>
      <c r="AU50" s="423">
        <v>444.66007851000001</v>
      </c>
      <c r="AV50" s="423">
        <v>444.73579489999997</v>
      </c>
      <c r="AW50" s="423">
        <v>438.17264594</v>
      </c>
      <c r="AX50" s="423">
        <v>435.16952142000002</v>
      </c>
      <c r="AY50" s="423">
        <v>435.95830935999999</v>
      </c>
      <c r="AZ50" s="423">
        <v>438.40515147000002</v>
      </c>
      <c r="BA50" s="423">
        <v>442.24051569</v>
      </c>
      <c r="BB50" s="423">
        <v>447.42144511999999</v>
      </c>
      <c r="BC50" s="423">
        <v>455.04480723</v>
      </c>
      <c r="BD50" s="423">
        <v>461.82203658999998</v>
      </c>
      <c r="BE50" s="423">
        <v>462.57820555000001</v>
      </c>
      <c r="BF50" s="423">
        <v>463.08928436999997</v>
      </c>
      <c r="BG50" s="423">
        <v>462.90578862000001</v>
      </c>
      <c r="BH50" s="423">
        <v>461.90847529000001</v>
      </c>
      <c r="BI50" s="423">
        <v>460.08431168999999</v>
      </c>
      <c r="BJ50" s="392" t="s">
        <v>1371</v>
      </c>
      <c r="BK50" s="392" t="s">
        <v>1371</v>
      </c>
      <c r="BL50" s="392" t="s">
        <v>1371</v>
      </c>
      <c r="BM50" s="392" t="s">
        <v>1371</v>
      </c>
      <c r="BN50" s="392" t="s">
        <v>1371</v>
      </c>
      <c r="BO50" s="392" t="s">
        <v>1371</v>
      </c>
      <c r="BP50" s="392" t="s">
        <v>1371</v>
      </c>
      <c r="BQ50" s="392" t="s">
        <v>1371</v>
      </c>
      <c r="BR50" s="392" t="s">
        <v>1371</v>
      </c>
      <c r="BS50" s="392" t="s">
        <v>1371</v>
      </c>
      <c r="BT50" s="392" t="s">
        <v>1371</v>
      </c>
      <c r="BU50" s="392" t="s">
        <v>1371</v>
      </c>
      <c r="BV50" s="392" t="s">
        <v>1371</v>
      </c>
    </row>
    <row r="51" spans="1:74" ht="11.05" customHeight="1" x14ac:dyDescent="0.2">
      <c r="A51" s="288" t="s">
        <v>1297</v>
      </c>
      <c r="B51" s="593" t="s">
        <v>1262</v>
      </c>
      <c r="C51" s="423">
        <v>90.459985529999997</v>
      </c>
      <c r="D51" s="423">
        <v>79.687020391000004</v>
      </c>
      <c r="E51" s="423">
        <v>69.606620699999993</v>
      </c>
      <c r="F51" s="423">
        <v>61.718903294999997</v>
      </c>
      <c r="G51" s="423">
        <v>53.802622274000001</v>
      </c>
      <c r="H51" s="423">
        <v>46.290663447</v>
      </c>
      <c r="I51" s="423">
        <v>40.935605404999997</v>
      </c>
      <c r="J51" s="423">
        <v>36.457935974000002</v>
      </c>
      <c r="K51" s="423">
        <v>34.673847008000003</v>
      </c>
      <c r="L51" s="423">
        <v>35.936447129999998</v>
      </c>
      <c r="M51" s="423">
        <v>38.238836216000003</v>
      </c>
      <c r="N51" s="423">
        <v>40.706068516999999</v>
      </c>
      <c r="O51" s="423">
        <v>43.856512449999997</v>
      </c>
      <c r="P51" s="423">
        <v>47.572897894</v>
      </c>
      <c r="Q51" s="423">
        <v>50.558309248</v>
      </c>
      <c r="R51" s="423">
        <v>52.949334235000002</v>
      </c>
      <c r="S51" s="423">
        <v>55.464160487999997</v>
      </c>
      <c r="T51" s="423">
        <v>58.680027269</v>
      </c>
      <c r="U51" s="423">
        <v>61.814895632999999</v>
      </c>
      <c r="V51" s="423">
        <v>64.204042388999994</v>
      </c>
      <c r="W51" s="423">
        <v>64.966981250000003</v>
      </c>
      <c r="X51" s="423">
        <v>65.030601336000004</v>
      </c>
      <c r="Y51" s="423">
        <v>65.444655779000001</v>
      </c>
      <c r="Z51" s="423">
        <v>66.562293596999993</v>
      </c>
      <c r="AA51" s="423">
        <v>67.993487539</v>
      </c>
      <c r="AB51" s="423">
        <v>69.158630141000003</v>
      </c>
      <c r="AC51" s="423">
        <v>70.182092346999994</v>
      </c>
      <c r="AD51" s="423">
        <v>71.801588609999996</v>
      </c>
      <c r="AE51" s="423">
        <v>73.854164169000001</v>
      </c>
      <c r="AF51" s="423">
        <v>75.633378640000004</v>
      </c>
      <c r="AG51" s="423">
        <v>77.286238146000002</v>
      </c>
      <c r="AH51" s="423">
        <v>78.526841461999993</v>
      </c>
      <c r="AI51" s="423">
        <v>78.553530719999998</v>
      </c>
      <c r="AJ51" s="423">
        <v>77.701459892000003</v>
      </c>
      <c r="AK51" s="423">
        <v>77.013939820000004</v>
      </c>
      <c r="AL51" s="423">
        <v>77.074301242000004</v>
      </c>
      <c r="AM51" s="423">
        <v>77.493013969000003</v>
      </c>
      <c r="AN51" s="423">
        <v>77.966676782999997</v>
      </c>
      <c r="AO51" s="423">
        <v>78.575929451999997</v>
      </c>
      <c r="AP51" s="423">
        <v>79.769865108999994</v>
      </c>
      <c r="AQ51" s="423">
        <v>81.873832393000001</v>
      </c>
      <c r="AR51" s="423">
        <v>84.106798127999994</v>
      </c>
      <c r="AS51" s="423">
        <v>85.540331725000001</v>
      </c>
      <c r="AT51" s="423">
        <v>85.778255048000005</v>
      </c>
      <c r="AU51" s="423">
        <v>84.429520343999997</v>
      </c>
      <c r="AV51" s="423">
        <v>83.219208152999997</v>
      </c>
      <c r="AW51" s="423">
        <v>79.973403309000005</v>
      </c>
      <c r="AX51" s="423">
        <v>78.146863642</v>
      </c>
      <c r="AY51" s="423">
        <v>78.316601941000002</v>
      </c>
      <c r="AZ51" s="423">
        <v>77.617972303000002</v>
      </c>
      <c r="BA51" s="423">
        <v>76.079703374999994</v>
      </c>
      <c r="BB51" s="423">
        <v>74.914157059999994</v>
      </c>
      <c r="BC51" s="423">
        <v>74.948640663000006</v>
      </c>
      <c r="BD51" s="423">
        <v>75.904050596999994</v>
      </c>
      <c r="BE51" s="423">
        <v>75.997173674999999</v>
      </c>
      <c r="BF51" s="423">
        <v>75.878889634999993</v>
      </c>
      <c r="BG51" s="423">
        <v>75.738734864999998</v>
      </c>
      <c r="BH51" s="423">
        <v>75.669338019999998</v>
      </c>
      <c r="BI51" s="423">
        <v>75.695053908000006</v>
      </c>
      <c r="BJ51" s="392" t="s">
        <v>1371</v>
      </c>
      <c r="BK51" s="392" t="s">
        <v>1371</v>
      </c>
      <c r="BL51" s="392" t="s">
        <v>1371</v>
      </c>
      <c r="BM51" s="392" t="s">
        <v>1371</v>
      </c>
      <c r="BN51" s="392" t="s">
        <v>1371</v>
      </c>
      <c r="BO51" s="392" t="s">
        <v>1371</v>
      </c>
      <c r="BP51" s="392" t="s">
        <v>1371</v>
      </c>
      <c r="BQ51" s="392" t="s">
        <v>1371</v>
      </c>
      <c r="BR51" s="392" t="s">
        <v>1371</v>
      </c>
      <c r="BS51" s="392" t="s">
        <v>1371</v>
      </c>
      <c r="BT51" s="392" t="s">
        <v>1371</v>
      </c>
      <c r="BU51" s="392" t="s">
        <v>1371</v>
      </c>
      <c r="BV51" s="392" t="s">
        <v>1371</v>
      </c>
    </row>
    <row r="52" spans="1:74" ht="11.05" customHeight="1" x14ac:dyDescent="0.2">
      <c r="A52" s="183"/>
      <c r="B52" s="659"/>
      <c r="C52" s="657"/>
      <c r="D52" s="657"/>
      <c r="E52" s="657"/>
      <c r="F52" s="657"/>
      <c r="G52" s="657"/>
      <c r="H52" s="657"/>
      <c r="I52" s="657"/>
      <c r="J52" s="657"/>
      <c r="K52" s="657"/>
      <c r="L52" s="657"/>
      <c r="M52" s="657"/>
      <c r="N52" s="657"/>
      <c r="O52" s="657"/>
      <c r="P52" s="657"/>
      <c r="Q52" s="657"/>
      <c r="R52" s="657"/>
      <c r="S52" s="657"/>
      <c r="T52" s="657"/>
      <c r="U52" s="657"/>
      <c r="V52" s="657"/>
      <c r="W52" s="657"/>
      <c r="X52" s="657"/>
      <c r="Y52" s="657"/>
      <c r="Z52" s="657"/>
      <c r="AA52" s="657"/>
      <c r="AB52" s="657"/>
      <c r="AC52" s="657"/>
      <c r="AD52" s="657"/>
      <c r="AE52" s="657"/>
      <c r="AF52" s="657"/>
      <c r="AG52" s="657"/>
      <c r="AH52" s="657"/>
      <c r="AI52" s="657"/>
      <c r="AJ52" s="657"/>
      <c r="AK52" s="657"/>
      <c r="AL52" s="657"/>
      <c r="AM52" s="657"/>
      <c r="AN52" s="657"/>
      <c r="AO52" s="657"/>
      <c r="AP52" s="657"/>
      <c r="AQ52" s="657"/>
      <c r="AR52" s="657"/>
      <c r="AS52" s="657"/>
      <c r="AT52" s="657"/>
      <c r="AU52" s="657"/>
      <c r="AV52" s="657"/>
      <c r="AW52" s="657"/>
      <c r="AX52" s="657"/>
      <c r="AY52" s="657"/>
      <c r="AZ52" s="657"/>
      <c r="BA52" s="657"/>
      <c r="BB52" s="657"/>
      <c r="BC52" s="657"/>
      <c r="BD52" s="657"/>
      <c r="BE52" s="657"/>
      <c r="BF52" s="657"/>
      <c r="BG52" s="657"/>
      <c r="BH52" s="657"/>
      <c r="BI52" s="657"/>
      <c r="BJ52" s="390"/>
      <c r="BK52" s="390"/>
      <c r="BL52" s="390"/>
      <c r="BM52" s="390"/>
      <c r="BN52" s="390"/>
      <c r="BO52" s="390"/>
      <c r="BP52" s="390"/>
      <c r="BQ52" s="390"/>
      <c r="BR52" s="390"/>
      <c r="BS52" s="390"/>
      <c r="BT52" s="390"/>
      <c r="BU52" s="390"/>
      <c r="BV52" s="390"/>
    </row>
    <row r="53" spans="1:74" ht="11.05" customHeight="1" x14ac:dyDescent="0.2">
      <c r="A53" s="288"/>
      <c r="B53" s="37" t="s">
        <v>1298</v>
      </c>
      <c r="C53" s="658"/>
      <c r="D53" s="658"/>
      <c r="E53" s="658"/>
      <c r="F53" s="658"/>
      <c r="G53" s="658"/>
      <c r="H53" s="658"/>
      <c r="I53" s="658"/>
      <c r="J53" s="658"/>
      <c r="K53" s="658"/>
      <c r="L53" s="658"/>
      <c r="M53" s="658"/>
      <c r="N53" s="658"/>
      <c r="O53" s="658"/>
      <c r="P53" s="658"/>
      <c r="Q53" s="658"/>
      <c r="R53" s="658"/>
      <c r="S53" s="658"/>
      <c r="T53" s="658"/>
      <c r="U53" s="658"/>
      <c r="V53" s="658"/>
      <c r="W53" s="658"/>
      <c r="X53" s="658"/>
      <c r="Y53" s="658"/>
      <c r="Z53" s="658"/>
      <c r="AA53" s="658"/>
      <c r="AB53" s="658"/>
      <c r="AC53" s="658"/>
      <c r="AD53" s="658"/>
      <c r="AE53" s="658"/>
      <c r="AF53" s="658"/>
      <c r="AG53" s="658"/>
      <c r="AH53" s="658"/>
      <c r="AI53" s="658"/>
      <c r="AJ53" s="658"/>
      <c r="AK53" s="658"/>
      <c r="AL53" s="658"/>
      <c r="AM53" s="658"/>
      <c r="AN53" s="658"/>
      <c r="AO53" s="658"/>
      <c r="AP53" s="658"/>
      <c r="AQ53" s="658"/>
      <c r="AR53" s="658"/>
      <c r="AS53" s="658"/>
      <c r="AT53" s="658"/>
      <c r="AU53" s="658"/>
      <c r="AV53" s="658"/>
      <c r="AW53" s="658"/>
      <c r="AX53" s="658"/>
      <c r="AY53" s="658"/>
      <c r="AZ53" s="658"/>
      <c r="BA53" s="658"/>
      <c r="BB53" s="658"/>
      <c r="BC53" s="658"/>
      <c r="BD53" s="658"/>
      <c r="BE53" s="658"/>
      <c r="BF53" s="658"/>
      <c r="BG53" s="658"/>
      <c r="BH53" s="658"/>
      <c r="BI53" s="658"/>
      <c r="BJ53" s="390"/>
      <c r="BK53" s="390"/>
      <c r="BL53" s="390"/>
      <c r="BM53" s="390"/>
      <c r="BN53" s="390"/>
      <c r="BO53" s="390"/>
      <c r="BP53" s="390"/>
      <c r="BQ53" s="390"/>
      <c r="BR53" s="390"/>
      <c r="BS53" s="390"/>
      <c r="BT53" s="390"/>
      <c r="BU53" s="390"/>
      <c r="BV53" s="390"/>
    </row>
    <row r="54" spans="1:74" ht="11.05" customHeight="1" x14ac:dyDescent="0.2">
      <c r="A54" s="288" t="s">
        <v>1299</v>
      </c>
      <c r="B54" s="593" t="s">
        <v>1103</v>
      </c>
      <c r="C54" s="506">
        <v>0.19513796401</v>
      </c>
      <c r="D54" s="506">
        <v>0.18061879282000001</v>
      </c>
      <c r="E54" s="506">
        <v>0.17550841033</v>
      </c>
      <c r="F54" s="506">
        <v>0.17602119483000001</v>
      </c>
      <c r="G54" s="506">
        <v>0.19071493623999999</v>
      </c>
      <c r="H54" s="506">
        <v>0.21304855467</v>
      </c>
      <c r="I54" s="506">
        <v>0.25558221640000001</v>
      </c>
      <c r="J54" s="506">
        <v>0.26569039075000001</v>
      </c>
      <c r="K54" s="506">
        <v>0.29649641127999998</v>
      </c>
      <c r="L54" s="506">
        <v>0.30631952344000002</v>
      </c>
      <c r="M54" s="506">
        <v>0.29254745639000002</v>
      </c>
      <c r="N54" s="506">
        <v>0.27387529125999999</v>
      </c>
      <c r="O54" s="506">
        <v>0.27671963363000002</v>
      </c>
      <c r="P54" s="506">
        <v>0.26687023810999999</v>
      </c>
      <c r="Q54" s="506">
        <v>0.25204055352999999</v>
      </c>
      <c r="R54" s="506">
        <v>0.22706815080000001</v>
      </c>
      <c r="S54" s="506">
        <v>0.21021902568</v>
      </c>
      <c r="T54" s="506">
        <v>0.20834265807999999</v>
      </c>
      <c r="U54" s="506">
        <v>0.20681970573</v>
      </c>
      <c r="V54" s="506">
        <v>0.21673934823999999</v>
      </c>
      <c r="W54" s="506">
        <v>0.20057970876</v>
      </c>
      <c r="X54" s="506">
        <v>0.17794619826999999</v>
      </c>
      <c r="Y54" s="506">
        <v>0.18141721795999999</v>
      </c>
      <c r="Z54" s="506">
        <v>0.19750109818</v>
      </c>
      <c r="AA54" s="506">
        <v>0.20321432695</v>
      </c>
      <c r="AB54" s="506">
        <v>0.21385355311000001</v>
      </c>
      <c r="AC54" s="506">
        <v>0.20474856363999999</v>
      </c>
      <c r="AD54" s="506">
        <v>0.1940882381</v>
      </c>
      <c r="AE54" s="506">
        <v>0.19763064537</v>
      </c>
      <c r="AF54" s="506">
        <v>0.20229697907999999</v>
      </c>
      <c r="AG54" s="506">
        <v>0.20184664613</v>
      </c>
      <c r="AH54" s="506">
        <v>0.20308759193000001</v>
      </c>
      <c r="AI54" s="506">
        <v>0.21641434980999999</v>
      </c>
      <c r="AJ54" s="506">
        <v>0.24054327580000001</v>
      </c>
      <c r="AK54" s="506">
        <v>0.25723496815000002</v>
      </c>
      <c r="AL54" s="506">
        <v>0.24335490206999999</v>
      </c>
      <c r="AM54" s="506">
        <v>0.25256888027000002</v>
      </c>
      <c r="AN54" s="506">
        <v>0.26015422481</v>
      </c>
      <c r="AO54" s="506">
        <v>0.26001463826999999</v>
      </c>
      <c r="AP54" s="506">
        <v>0.26106646689000002</v>
      </c>
      <c r="AQ54" s="506">
        <v>0.25678505440999999</v>
      </c>
      <c r="AR54" s="506">
        <v>0.24951887887999999</v>
      </c>
      <c r="AS54" s="506">
        <v>0.26193370790999998</v>
      </c>
      <c r="AT54" s="506">
        <v>0.27375137537999999</v>
      </c>
      <c r="AU54" s="506">
        <v>0.2707902022</v>
      </c>
      <c r="AV54" s="506">
        <v>0.30220343361000002</v>
      </c>
      <c r="AW54" s="506">
        <v>0.29933173639999999</v>
      </c>
      <c r="AX54" s="506">
        <v>0.29822976157999997</v>
      </c>
      <c r="AY54" s="506">
        <v>0.29809933669999999</v>
      </c>
      <c r="AZ54" s="506">
        <v>0.2951481749</v>
      </c>
      <c r="BA54" s="506">
        <v>0.29178491701999998</v>
      </c>
      <c r="BB54" s="506">
        <v>0.27995455969999999</v>
      </c>
      <c r="BC54" s="506">
        <v>0.28704498371999998</v>
      </c>
      <c r="BD54" s="506">
        <v>0.31478380739</v>
      </c>
      <c r="BE54" s="506">
        <v>0.33344267502000002</v>
      </c>
      <c r="BF54" s="506">
        <v>0.36038940499</v>
      </c>
      <c r="BG54" s="506">
        <v>0.34792375799000003</v>
      </c>
      <c r="BH54" s="506">
        <v>0.36393229690000001</v>
      </c>
      <c r="BI54" s="506">
        <v>0.38111059336000003</v>
      </c>
      <c r="BJ54" s="392" t="s">
        <v>1371</v>
      </c>
      <c r="BK54" s="392" t="s">
        <v>1371</v>
      </c>
      <c r="BL54" s="392" t="s">
        <v>1371</v>
      </c>
      <c r="BM54" s="392" t="s">
        <v>1371</v>
      </c>
      <c r="BN54" s="392" t="s">
        <v>1371</v>
      </c>
      <c r="BO54" s="392" t="s">
        <v>1371</v>
      </c>
      <c r="BP54" s="392" t="s">
        <v>1371</v>
      </c>
      <c r="BQ54" s="392" t="s">
        <v>1371</v>
      </c>
      <c r="BR54" s="392" t="s">
        <v>1371</v>
      </c>
      <c r="BS54" s="392" t="s">
        <v>1371</v>
      </c>
      <c r="BT54" s="392" t="s">
        <v>1371</v>
      </c>
      <c r="BU54" s="392" t="s">
        <v>1371</v>
      </c>
      <c r="BV54" s="392" t="s">
        <v>1371</v>
      </c>
    </row>
    <row r="55" spans="1:74" ht="11.05" customHeight="1" x14ac:dyDescent="0.2">
      <c r="A55" s="288" t="s">
        <v>1300</v>
      </c>
      <c r="B55" s="593" t="s">
        <v>1105</v>
      </c>
      <c r="C55" s="506">
        <v>1.4133007822999999</v>
      </c>
      <c r="D55" s="506">
        <v>1.2611499146</v>
      </c>
      <c r="E55" s="506">
        <v>1.0738313649</v>
      </c>
      <c r="F55" s="506">
        <v>0.88375026072999996</v>
      </c>
      <c r="G55" s="506">
        <v>0.79875213694000002</v>
      </c>
      <c r="H55" s="506">
        <v>0.92898422371</v>
      </c>
      <c r="I55" s="506">
        <v>1.8123927230000001</v>
      </c>
      <c r="J55" s="506">
        <v>2.8191365988000001</v>
      </c>
      <c r="K55" s="506">
        <v>3.1112891123000002</v>
      </c>
      <c r="L55" s="506">
        <v>2.8667685285000002</v>
      </c>
      <c r="M55" s="506">
        <v>3.1522495942000002</v>
      </c>
      <c r="N55" s="506">
        <v>2.5908233378999999</v>
      </c>
      <c r="O55" s="506">
        <v>2.5804649439</v>
      </c>
      <c r="P55" s="506">
        <v>2.8095363446000001</v>
      </c>
      <c r="Q55" s="506">
        <v>2.7899448684000001</v>
      </c>
      <c r="R55" s="506">
        <v>2.3712297528000001</v>
      </c>
      <c r="S55" s="506">
        <v>2.467447693</v>
      </c>
      <c r="T55" s="506">
        <v>2.3034403005000001</v>
      </c>
      <c r="U55" s="506">
        <v>2.3820334687</v>
      </c>
      <c r="V55" s="506">
        <v>2.4500004537</v>
      </c>
      <c r="W55" s="506">
        <v>2.4163457699999999</v>
      </c>
      <c r="X55" s="506">
        <v>1.9741895785000001</v>
      </c>
      <c r="Y55" s="506">
        <v>1.8605240824</v>
      </c>
      <c r="Z55" s="506">
        <v>1.8288689164</v>
      </c>
      <c r="AA55" s="506">
        <v>1.6305156124</v>
      </c>
      <c r="AB55" s="506">
        <v>1.4398720975999999</v>
      </c>
      <c r="AC55" s="506">
        <v>1.3638419535999999</v>
      </c>
      <c r="AD55" s="506">
        <v>1.075092033</v>
      </c>
      <c r="AE55" s="506">
        <v>1.0847634969</v>
      </c>
      <c r="AF55" s="506">
        <v>1.1537123284999999</v>
      </c>
      <c r="AG55" s="506">
        <v>1.1523259337</v>
      </c>
      <c r="AH55" s="506">
        <v>1.2167379454</v>
      </c>
      <c r="AI55" s="506">
        <v>1.2574338786000001</v>
      </c>
      <c r="AJ55" s="506">
        <v>1.2514942726</v>
      </c>
      <c r="AK55" s="506">
        <v>1.2328910967</v>
      </c>
      <c r="AL55" s="506">
        <v>1.2722907233</v>
      </c>
      <c r="AM55" s="506">
        <v>1.2155602577</v>
      </c>
      <c r="AN55" s="506">
        <v>1.2311418349000001</v>
      </c>
      <c r="AO55" s="506">
        <v>1.2724296452999999</v>
      </c>
      <c r="AP55" s="506">
        <v>1.3486400789999999</v>
      </c>
      <c r="AQ55" s="506">
        <v>1.4557360847</v>
      </c>
      <c r="AR55" s="506">
        <v>1.6055416427</v>
      </c>
      <c r="AS55" s="506">
        <v>1.8141882678000001</v>
      </c>
      <c r="AT55" s="506">
        <v>1.9480719487</v>
      </c>
      <c r="AU55" s="506">
        <v>1.9175865035999999</v>
      </c>
      <c r="AV55" s="506">
        <v>1.9709476369000001</v>
      </c>
      <c r="AW55" s="506">
        <v>1.9874071347</v>
      </c>
      <c r="AX55" s="506">
        <v>1.8193290580000001</v>
      </c>
      <c r="AY55" s="506">
        <v>1.7345682773</v>
      </c>
      <c r="AZ55" s="506">
        <v>1.6832502078</v>
      </c>
      <c r="BA55" s="506">
        <v>1.5433380923</v>
      </c>
      <c r="BB55" s="506">
        <v>1.5342623082</v>
      </c>
      <c r="BC55" s="506">
        <v>1.5717946723</v>
      </c>
      <c r="BD55" s="506">
        <v>1.5967017697999999</v>
      </c>
      <c r="BE55" s="506">
        <v>1.6084655755999999</v>
      </c>
      <c r="BF55" s="506">
        <v>1.5766740892</v>
      </c>
      <c r="BG55" s="506">
        <v>1.5943612239</v>
      </c>
      <c r="BH55" s="506">
        <v>1.6129972167</v>
      </c>
      <c r="BI55" s="506">
        <v>1.6798117182000001</v>
      </c>
      <c r="BJ55" s="392" t="s">
        <v>1371</v>
      </c>
      <c r="BK55" s="392" t="s">
        <v>1371</v>
      </c>
      <c r="BL55" s="392" t="s">
        <v>1371</v>
      </c>
      <c r="BM55" s="392" t="s">
        <v>1371</v>
      </c>
      <c r="BN55" s="392" t="s">
        <v>1371</v>
      </c>
      <c r="BO55" s="392" t="s">
        <v>1371</v>
      </c>
      <c r="BP55" s="392" t="s">
        <v>1371</v>
      </c>
      <c r="BQ55" s="392" t="s">
        <v>1371</v>
      </c>
      <c r="BR55" s="392" t="s">
        <v>1371</v>
      </c>
      <c r="BS55" s="392" t="s">
        <v>1371</v>
      </c>
      <c r="BT55" s="392" t="s">
        <v>1371</v>
      </c>
      <c r="BU55" s="392" t="s">
        <v>1371</v>
      </c>
      <c r="BV55" s="392" t="s">
        <v>1371</v>
      </c>
    </row>
    <row r="56" spans="1:74" ht="11.05" customHeight="1" x14ac:dyDescent="0.2">
      <c r="A56" s="288" t="s">
        <v>1301</v>
      </c>
      <c r="B56" s="593" t="s">
        <v>1107</v>
      </c>
      <c r="C56" s="506">
        <v>1.4944031767999999</v>
      </c>
      <c r="D56" s="506">
        <v>1.3239779601999999</v>
      </c>
      <c r="E56" s="506">
        <v>1.0978564960999999</v>
      </c>
      <c r="F56" s="506">
        <v>0.90714044921000003</v>
      </c>
      <c r="G56" s="506">
        <v>0.78687502037000001</v>
      </c>
      <c r="H56" s="506">
        <v>0.90377022974999999</v>
      </c>
      <c r="I56" s="506">
        <v>1.4681163479999999</v>
      </c>
      <c r="J56" s="506">
        <v>2.4475684932999999</v>
      </c>
      <c r="K56" s="506">
        <v>3.016923566</v>
      </c>
      <c r="L56" s="506">
        <v>3.8159903681</v>
      </c>
      <c r="M56" s="506">
        <v>4.1809651467000002</v>
      </c>
      <c r="N56" s="506">
        <v>2.5986168584999998</v>
      </c>
      <c r="O56" s="506">
        <v>2.0899676516999999</v>
      </c>
      <c r="P56" s="506">
        <v>2.0351577604000002</v>
      </c>
      <c r="Q56" s="506">
        <v>2.0087092423000001</v>
      </c>
      <c r="R56" s="506">
        <v>2.0602292378999998</v>
      </c>
      <c r="S56" s="506">
        <v>2.1307042215999998</v>
      </c>
      <c r="T56" s="506">
        <v>2.0462785308</v>
      </c>
      <c r="U56" s="506">
        <v>2.0704509591</v>
      </c>
      <c r="V56" s="506">
        <v>1.9745738295999999</v>
      </c>
      <c r="W56" s="506">
        <v>1.912724769</v>
      </c>
      <c r="X56" s="506">
        <v>1.7623750394</v>
      </c>
      <c r="Y56" s="506">
        <v>1.6937298840999999</v>
      </c>
      <c r="Z56" s="506">
        <v>1.5598809401</v>
      </c>
      <c r="AA56" s="506">
        <v>1.4006863642</v>
      </c>
      <c r="AB56" s="506">
        <v>1.3513060909000001</v>
      </c>
      <c r="AC56" s="506">
        <v>1.3129220433</v>
      </c>
      <c r="AD56" s="506">
        <v>1.2395506664</v>
      </c>
      <c r="AE56" s="506">
        <v>1.2111670220999999</v>
      </c>
      <c r="AF56" s="506">
        <v>1.1740388007</v>
      </c>
      <c r="AG56" s="506">
        <v>1.1460914686000001</v>
      </c>
      <c r="AH56" s="506">
        <v>1.1133372461</v>
      </c>
      <c r="AI56" s="506">
        <v>1.0659323032000001</v>
      </c>
      <c r="AJ56" s="506">
        <v>1.0020602921999999</v>
      </c>
      <c r="AK56" s="506">
        <v>1.0183910105</v>
      </c>
      <c r="AL56" s="506">
        <v>1.0274731123</v>
      </c>
      <c r="AM56" s="506">
        <v>1.0476421453</v>
      </c>
      <c r="AN56" s="506">
        <v>1.0761144718</v>
      </c>
      <c r="AO56" s="506">
        <v>1.0809734496000001</v>
      </c>
      <c r="AP56" s="506">
        <v>1.1197871079999999</v>
      </c>
      <c r="AQ56" s="506">
        <v>1.1541877461000001</v>
      </c>
      <c r="AR56" s="506">
        <v>1.2057132847000001</v>
      </c>
      <c r="AS56" s="506">
        <v>1.2918996853</v>
      </c>
      <c r="AT56" s="506">
        <v>1.3159114689</v>
      </c>
      <c r="AU56" s="506">
        <v>1.2839747066</v>
      </c>
      <c r="AV56" s="506">
        <v>1.226678688</v>
      </c>
      <c r="AW56" s="506">
        <v>1.2176434429</v>
      </c>
      <c r="AX56" s="506">
        <v>1.0982846033</v>
      </c>
      <c r="AY56" s="506">
        <v>1.1978382228</v>
      </c>
      <c r="AZ56" s="506">
        <v>1.2627978083</v>
      </c>
      <c r="BA56" s="506">
        <v>1.2800157673000001</v>
      </c>
      <c r="BB56" s="506">
        <v>1.4075567159</v>
      </c>
      <c r="BC56" s="506">
        <v>1.3600654313</v>
      </c>
      <c r="BD56" s="506">
        <v>1.3581768505</v>
      </c>
      <c r="BE56" s="506">
        <v>1.4259565455000001</v>
      </c>
      <c r="BF56" s="506">
        <v>1.4132744447000001</v>
      </c>
      <c r="BG56" s="506">
        <v>1.4207688141999999</v>
      </c>
      <c r="BH56" s="506">
        <v>1.3720176567</v>
      </c>
      <c r="BI56" s="506">
        <v>1.3204588599</v>
      </c>
      <c r="BJ56" s="392" t="s">
        <v>1371</v>
      </c>
      <c r="BK56" s="392" t="s">
        <v>1371</v>
      </c>
      <c r="BL56" s="392" t="s">
        <v>1371</v>
      </c>
      <c r="BM56" s="392" t="s">
        <v>1371</v>
      </c>
      <c r="BN56" s="392" t="s">
        <v>1371</v>
      </c>
      <c r="BO56" s="392" t="s">
        <v>1371</v>
      </c>
      <c r="BP56" s="392" t="s">
        <v>1371</v>
      </c>
      <c r="BQ56" s="392" t="s">
        <v>1371</v>
      </c>
      <c r="BR56" s="392" t="s">
        <v>1371</v>
      </c>
      <c r="BS56" s="392" t="s">
        <v>1371</v>
      </c>
      <c r="BT56" s="392" t="s">
        <v>1371</v>
      </c>
      <c r="BU56" s="392" t="s">
        <v>1371</v>
      </c>
      <c r="BV56" s="392" t="s">
        <v>1371</v>
      </c>
    </row>
    <row r="57" spans="1:74" ht="11.05" customHeight="1" x14ac:dyDescent="0.2">
      <c r="A57" s="288" t="s">
        <v>1302</v>
      </c>
      <c r="B57" s="593" t="s">
        <v>1109</v>
      </c>
      <c r="C57" s="506">
        <v>1.1806424006E-2</v>
      </c>
      <c r="D57" s="506">
        <v>1.1657881445000001E-2</v>
      </c>
      <c r="E57" s="506">
        <v>1.2582229760999999E-2</v>
      </c>
      <c r="F57" s="506">
        <v>1.2236757020000001E-2</v>
      </c>
      <c r="G57" s="506">
        <v>9.5985404525000002E-3</v>
      </c>
      <c r="H57" s="506">
        <v>7.7584578100000001E-3</v>
      </c>
      <c r="I57" s="506">
        <v>7.3297092467000001E-3</v>
      </c>
      <c r="J57" s="506">
        <v>5.9893909103000001E-3</v>
      </c>
      <c r="K57" s="506">
        <v>6.5904885679999997E-3</v>
      </c>
      <c r="L57" s="506">
        <v>8.0187171482000007E-3</v>
      </c>
      <c r="M57" s="506">
        <v>8.5475581564000008E-3</v>
      </c>
      <c r="N57" s="506">
        <v>8.8843186038999999E-3</v>
      </c>
      <c r="O57" s="506">
        <v>8.9351751348999992E-3</v>
      </c>
      <c r="P57" s="506">
        <v>8.8940764764999999E-3</v>
      </c>
      <c r="Q57" s="506">
        <v>8.6435885092000005E-3</v>
      </c>
      <c r="R57" s="506">
        <v>8.1789136473999994E-3</v>
      </c>
      <c r="S57" s="506">
        <v>8.0182060968000003E-3</v>
      </c>
      <c r="T57" s="506">
        <v>8.9269173615999994E-3</v>
      </c>
      <c r="U57" s="506">
        <v>1.0754536759E-2</v>
      </c>
      <c r="V57" s="506">
        <v>1.2686619822000001E-2</v>
      </c>
      <c r="W57" s="506">
        <v>1.4137620217E-2</v>
      </c>
      <c r="X57" s="506">
        <v>1.5588826294E-2</v>
      </c>
      <c r="Y57" s="506">
        <v>1.4830334434E-2</v>
      </c>
      <c r="Z57" s="506">
        <v>1.5931026599999999E-2</v>
      </c>
      <c r="AA57" s="506">
        <v>1.5392214937E-2</v>
      </c>
      <c r="AB57" s="506">
        <v>1.3386666545E-2</v>
      </c>
      <c r="AC57" s="506">
        <v>1.0880507699E-2</v>
      </c>
      <c r="AD57" s="506">
        <v>9.8548790177999997E-3</v>
      </c>
      <c r="AE57" s="506">
        <v>9.2222013028999995E-3</v>
      </c>
      <c r="AF57" s="506">
        <v>9.1088231333999996E-3</v>
      </c>
      <c r="AG57" s="506">
        <v>8.6049078104000008E-3</v>
      </c>
      <c r="AH57" s="506">
        <v>8.0498956789999999E-3</v>
      </c>
      <c r="AI57" s="506">
        <v>7.9507858536999997E-3</v>
      </c>
      <c r="AJ57" s="506">
        <v>8.0772620710999991E-3</v>
      </c>
      <c r="AK57" s="506">
        <v>7.7483756232000003E-3</v>
      </c>
      <c r="AL57" s="506">
        <v>7.4466483054999996E-3</v>
      </c>
      <c r="AM57" s="506">
        <v>7.1091322051000001E-3</v>
      </c>
      <c r="AN57" s="506">
        <v>7.0900907233999999E-3</v>
      </c>
      <c r="AO57" s="506">
        <v>7.2779986127E-3</v>
      </c>
      <c r="AP57" s="506">
        <v>6.9505863103999999E-3</v>
      </c>
      <c r="AQ57" s="506">
        <v>6.6366586268999999E-3</v>
      </c>
      <c r="AR57" s="506">
        <v>6.5480465464E-3</v>
      </c>
      <c r="AS57" s="506">
        <v>7.1475894525000003E-3</v>
      </c>
      <c r="AT57" s="506">
        <v>8.6541204803000007E-3</v>
      </c>
      <c r="AU57" s="506">
        <v>9.7829115366000006E-3</v>
      </c>
      <c r="AV57" s="506">
        <v>1.0141389462E-2</v>
      </c>
      <c r="AW57" s="506">
        <v>9.2974751220999997E-3</v>
      </c>
      <c r="AX57" s="506">
        <v>9.3505591715999994E-3</v>
      </c>
      <c r="AY57" s="506">
        <v>7.7068114399000002E-3</v>
      </c>
      <c r="AZ57" s="506">
        <v>5.7775403112000001E-3</v>
      </c>
      <c r="BA57" s="506">
        <v>4.4622566899000004E-3</v>
      </c>
      <c r="BB57" s="506">
        <v>2.4100686925999999E-3</v>
      </c>
      <c r="BC57" s="506">
        <v>2.5486736919E-3</v>
      </c>
      <c r="BD57" s="506">
        <v>3.0604632536000002E-3</v>
      </c>
      <c r="BE57" s="506">
        <v>3.6727825220999998E-3</v>
      </c>
      <c r="BF57" s="506">
        <v>4.2104305636000003E-3</v>
      </c>
      <c r="BG57" s="506">
        <v>4.8401635061000002E-3</v>
      </c>
      <c r="BH57" s="506">
        <v>5.968496391E-3</v>
      </c>
      <c r="BI57" s="506">
        <v>6.9462926751999998E-3</v>
      </c>
      <c r="BJ57" s="392" t="s">
        <v>1371</v>
      </c>
      <c r="BK57" s="392" t="s">
        <v>1371</v>
      </c>
      <c r="BL57" s="392" t="s">
        <v>1371</v>
      </c>
      <c r="BM57" s="392" t="s">
        <v>1371</v>
      </c>
      <c r="BN57" s="392" t="s">
        <v>1371</v>
      </c>
      <c r="BO57" s="392" t="s">
        <v>1371</v>
      </c>
      <c r="BP57" s="392" t="s">
        <v>1371</v>
      </c>
      <c r="BQ57" s="392" t="s">
        <v>1371</v>
      </c>
      <c r="BR57" s="392" t="s">
        <v>1371</v>
      </c>
      <c r="BS57" s="392" t="s">
        <v>1371</v>
      </c>
      <c r="BT57" s="392" t="s">
        <v>1371</v>
      </c>
      <c r="BU57" s="392" t="s">
        <v>1371</v>
      </c>
      <c r="BV57" s="392" t="s">
        <v>1371</v>
      </c>
    </row>
    <row r="58" spans="1:74" ht="11.05" customHeight="1" x14ac:dyDescent="0.2">
      <c r="A58" s="288" t="s">
        <v>1303</v>
      </c>
      <c r="B58" s="593" t="s">
        <v>1111</v>
      </c>
      <c r="C58" s="506">
        <v>0.94571183502</v>
      </c>
      <c r="D58" s="506">
        <v>0.88982420408999996</v>
      </c>
      <c r="E58" s="506">
        <v>0.81173566422999999</v>
      </c>
      <c r="F58" s="506">
        <v>0.71991019578000004</v>
      </c>
      <c r="G58" s="506">
        <v>0.63876105461999999</v>
      </c>
      <c r="H58" s="506">
        <v>0.72370616878000005</v>
      </c>
      <c r="I58" s="506">
        <v>1.1911345746999999</v>
      </c>
      <c r="J58" s="506">
        <v>1.5424190737000001</v>
      </c>
      <c r="K58" s="506">
        <v>1.7205741107999999</v>
      </c>
      <c r="L58" s="506">
        <v>1.8698887259999999</v>
      </c>
      <c r="M58" s="506">
        <v>1.9980320626000001</v>
      </c>
      <c r="N58" s="506">
        <v>2.0043288810000002</v>
      </c>
      <c r="O58" s="506">
        <v>1.8524829628999999</v>
      </c>
      <c r="P58" s="506">
        <v>1.8064842604</v>
      </c>
      <c r="Q58" s="506">
        <v>1.7479747501</v>
      </c>
      <c r="R58" s="506">
        <v>1.6796822578999999</v>
      </c>
      <c r="S58" s="506">
        <v>1.6666847096999999</v>
      </c>
      <c r="T58" s="506">
        <v>1.6695769904</v>
      </c>
      <c r="U58" s="506">
        <v>1.6885085991</v>
      </c>
      <c r="V58" s="506">
        <v>1.6892825977000001</v>
      </c>
      <c r="W58" s="506">
        <v>1.6505012176</v>
      </c>
      <c r="X58" s="506">
        <v>1.5836567395000001</v>
      </c>
      <c r="Y58" s="506">
        <v>1.5074210564999999</v>
      </c>
      <c r="Z58" s="506">
        <v>1.4501884584</v>
      </c>
      <c r="AA58" s="506">
        <v>1.4182013945</v>
      </c>
      <c r="AB58" s="506">
        <v>1.3600669371</v>
      </c>
      <c r="AC58" s="506">
        <v>1.3505719745</v>
      </c>
      <c r="AD58" s="506">
        <v>1.3295049424000001</v>
      </c>
      <c r="AE58" s="506">
        <v>1.3165943702</v>
      </c>
      <c r="AF58" s="506">
        <v>1.2842363481000001</v>
      </c>
      <c r="AG58" s="506">
        <v>1.2849742684000001</v>
      </c>
      <c r="AH58" s="506">
        <v>1.2761637641000001</v>
      </c>
      <c r="AI58" s="506">
        <v>1.2649538547000001</v>
      </c>
      <c r="AJ58" s="506">
        <v>1.2778785362</v>
      </c>
      <c r="AK58" s="506">
        <v>1.2893306717999999</v>
      </c>
      <c r="AL58" s="506">
        <v>1.2780587356999999</v>
      </c>
      <c r="AM58" s="506">
        <v>1.261358135</v>
      </c>
      <c r="AN58" s="506">
        <v>1.2507503448999999</v>
      </c>
      <c r="AO58" s="506">
        <v>1.2258000782</v>
      </c>
      <c r="AP58" s="506">
        <v>1.2295207099000001</v>
      </c>
      <c r="AQ58" s="506">
        <v>1.2496530204</v>
      </c>
      <c r="AR58" s="506">
        <v>1.2358117686000001</v>
      </c>
      <c r="AS58" s="506">
        <v>1.2733298086</v>
      </c>
      <c r="AT58" s="506">
        <v>1.3054083273999999</v>
      </c>
      <c r="AU58" s="506">
        <v>1.3273435178999999</v>
      </c>
      <c r="AV58" s="506">
        <v>1.3726413422999999</v>
      </c>
      <c r="AW58" s="506">
        <v>1.3779014023</v>
      </c>
      <c r="AX58" s="506">
        <v>1.3992589113</v>
      </c>
      <c r="AY58" s="506">
        <v>1.4017952068999999</v>
      </c>
      <c r="AZ58" s="506">
        <v>1.4096628664999999</v>
      </c>
      <c r="BA58" s="506">
        <v>1.4311990799000001</v>
      </c>
      <c r="BB58" s="506">
        <v>1.4294614859999999</v>
      </c>
      <c r="BC58" s="506">
        <v>1.4445866895999999</v>
      </c>
      <c r="BD58" s="506">
        <v>1.4568518504000001</v>
      </c>
      <c r="BE58" s="506">
        <v>1.4778856407000001</v>
      </c>
      <c r="BF58" s="506">
        <v>1.5035366375999999</v>
      </c>
      <c r="BG58" s="506">
        <v>1.5177238971</v>
      </c>
      <c r="BH58" s="506">
        <v>1.519435774</v>
      </c>
      <c r="BI58" s="506">
        <v>1.5035435022000001</v>
      </c>
      <c r="BJ58" s="392" t="s">
        <v>1371</v>
      </c>
      <c r="BK58" s="392" t="s">
        <v>1371</v>
      </c>
      <c r="BL58" s="392" t="s">
        <v>1371</v>
      </c>
      <c r="BM58" s="392" t="s">
        <v>1371</v>
      </c>
      <c r="BN58" s="392" t="s">
        <v>1371</v>
      </c>
      <c r="BO58" s="392" t="s">
        <v>1371</v>
      </c>
      <c r="BP58" s="392" t="s">
        <v>1371</v>
      </c>
      <c r="BQ58" s="392" t="s">
        <v>1371</v>
      </c>
      <c r="BR58" s="392" t="s">
        <v>1371</v>
      </c>
      <c r="BS58" s="392" t="s">
        <v>1371</v>
      </c>
      <c r="BT58" s="392" t="s">
        <v>1371</v>
      </c>
      <c r="BU58" s="392" t="s">
        <v>1371</v>
      </c>
      <c r="BV58" s="392" t="s">
        <v>1371</v>
      </c>
    </row>
    <row r="59" spans="1:74" ht="11.05" customHeight="1" x14ac:dyDescent="0.2">
      <c r="A59" s="288" t="s">
        <v>1304</v>
      </c>
      <c r="B59" s="593" t="s">
        <v>1262</v>
      </c>
      <c r="C59" s="506">
        <v>0.60711399685</v>
      </c>
      <c r="D59" s="506">
        <v>0.54580150952999995</v>
      </c>
      <c r="E59" s="506">
        <v>0.51945239328000004</v>
      </c>
      <c r="F59" s="506">
        <v>0.48983256583000001</v>
      </c>
      <c r="G59" s="506">
        <v>0.45212287625000003</v>
      </c>
      <c r="H59" s="506">
        <v>0.60908767692999999</v>
      </c>
      <c r="I59" s="506">
        <v>1.1371001501</v>
      </c>
      <c r="J59" s="506">
        <v>1.2152645325</v>
      </c>
      <c r="K59" s="506">
        <v>1.1956498968</v>
      </c>
      <c r="L59" s="506">
        <v>1.3309795232999999</v>
      </c>
      <c r="M59" s="506">
        <v>1.365672722</v>
      </c>
      <c r="N59" s="506">
        <v>1.2720646412000001</v>
      </c>
      <c r="O59" s="506">
        <v>1.3289852257999999</v>
      </c>
      <c r="P59" s="506">
        <v>1.2857539971</v>
      </c>
      <c r="Q59" s="506">
        <v>1.1757746336999999</v>
      </c>
      <c r="R59" s="506">
        <v>1.1766518719000001</v>
      </c>
      <c r="S59" s="506">
        <v>1.1800885210000001</v>
      </c>
      <c r="T59" s="506">
        <v>0.99457673336999997</v>
      </c>
      <c r="U59" s="506">
        <v>0.98118881958000004</v>
      </c>
      <c r="V59" s="506">
        <v>0.90428228717000003</v>
      </c>
      <c r="W59" s="506">
        <v>0.81208726562</v>
      </c>
      <c r="X59" s="506">
        <v>0.73898410609999998</v>
      </c>
      <c r="Y59" s="506">
        <v>0.69621974232999995</v>
      </c>
      <c r="Z59" s="506">
        <v>0.64623586017000001</v>
      </c>
      <c r="AA59" s="506">
        <v>0.63545315456999996</v>
      </c>
      <c r="AB59" s="506">
        <v>0.65243990698999998</v>
      </c>
      <c r="AC59" s="506">
        <v>0.64387240685000002</v>
      </c>
      <c r="AD59" s="506">
        <v>0.62983849658000002</v>
      </c>
      <c r="AE59" s="506">
        <v>0.64221012321000004</v>
      </c>
      <c r="AF59" s="506">
        <v>0.63027815532999998</v>
      </c>
      <c r="AG59" s="506">
        <v>0.59911812515999996</v>
      </c>
      <c r="AH59" s="506">
        <v>0.57740324605000004</v>
      </c>
      <c r="AI59" s="506">
        <v>0.53437776000000003</v>
      </c>
      <c r="AJ59" s="506">
        <v>0.50785267902999998</v>
      </c>
      <c r="AK59" s="506">
        <v>0.49686412787000001</v>
      </c>
      <c r="AL59" s="506">
        <v>0.49406603360000001</v>
      </c>
      <c r="AM59" s="506">
        <v>0.48132306812999998</v>
      </c>
      <c r="AN59" s="506">
        <v>0.48729172989000002</v>
      </c>
      <c r="AO59" s="506">
        <v>0.52383952968000003</v>
      </c>
      <c r="AP59" s="506">
        <v>0.57804250078999997</v>
      </c>
      <c r="AQ59" s="506">
        <v>0.60201347348000001</v>
      </c>
      <c r="AR59" s="506">
        <v>0.63238194081999999</v>
      </c>
      <c r="AS59" s="506">
        <v>0.65297963149000005</v>
      </c>
      <c r="AT59" s="506">
        <v>0.73946771593000005</v>
      </c>
      <c r="AU59" s="506">
        <v>0.73416974211999997</v>
      </c>
      <c r="AV59" s="506">
        <v>0.74972259597000002</v>
      </c>
      <c r="AW59" s="506">
        <v>0.72048111089</v>
      </c>
      <c r="AX59" s="506">
        <v>0.73034452001000005</v>
      </c>
      <c r="AY59" s="506">
        <v>0.72515372168000003</v>
      </c>
      <c r="AZ59" s="506">
        <v>0.71868492874000001</v>
      </c>
      <c r="BA59" s="506">
        <v>0.71773305071000004</v>
      </c>
      <c r="BB59" s="506">
        <v>0.72032843326999996</v>
      </c>
      <c r="BC59" s="506">
        <v>0.73479059473999997</v>
      </c>
      <c r="BD59" s="506">
        <v>0.75904050596999995</v>
      </c>
      <c r="BE59" s="506">
        <v>0.78347601727000005</v>
      </c>
      <c r="BF59" s="506">
        <v>0.83383395202999999</v>
      </c>
      <c r="BG59" s="506">
        <v>0.82324711809999995</v>
      </c>
      <c r="BH59" s="506">
        <v>0.77213610223999996</v>
      </c>
      <c r="BI59" s="506">
        <v>0.75695053907999998</v>
      </c>
      <c r="BJ59" s="392" t="s">
        <v>1371</v>
      </c>
      <c r="BK59" s="392" t="s">
        <v>1371</v>
      </c>
      <c r="BL59" s="392" t="s">
        <v>1371</v>
      </c>
      <c r="BM59" s="392" t="s">
        <v>1371</v>
      </c>
      <c r="BN59" s="392" t="s">
        <v>1371</v>
      </c>
      <c r="BO59" s="392" t="s">
        <v>1371</v>
      </c>
      <c r="BP59" s="392" t="s">
        <v>1371</v>
      </c>
      <c r="BQ59" s="392" t="s">
        <v>1371</v>
      </c>
      <c r="BR59" s="392" t="s">
        <v>1371</v>
      </c>
      <c r="BS59" s="392" t="s">
        <v>1371</v>
      </c>
      <c r="BT59" s="392" t="s">
        <v>1371</v>
      </c>
      <c r="BU59" s="392" t="s">
        <v>1371</v>
      </c>
      <c r="BV59" s="392" t="s">
        <v>1371</v>
      </c>
    </row>
    <row r="60" spans="1:74" ht="11.05" customHeight="1" x14ac:dyDescent="0.2">
      <c r="A60" s="183"/>
      <c r="B60" s="659"/>
      <c r="C60" s="668"/>
      <c r="D60" s="668"/>
      <c r="E60" s="668"/>
      <c r="F60" s="668"/>
      <c r="G60" s="668"/>
      <c r="H60" s="668"/>
      <c r="I60" s="668"/>
      <c r="J60" s="668"/>
      <c r="K60" s="668"/>
      <c r="L60" s="668"/>
      <c r="M60" s="668"/>
      <c r="N60" s="668"/>
      <c r="O60" s="668"/>
      <c r="P60" s="668"/>
      <c r="Q60" s="668"/>
      <c r="R60" s="668"/>
      <c r="S60" s="668"/>
      <c r="T60" s="668"/>
      <c r="U60" s="668"/>
      <c r="V60" s="668"/>
      <c r="W60" s="668"/>
      <c r="X60" s="668"/>
      <c r="Y60" s="668"/>
      <c r="Z60" s="668"/>
      <c r="AA60" s="668"/>
      <c r="AB60" s="668"/>
      <c r="AC60" s="668"/>
      <c r="AD60" s="668"/>
      <c r="AE60" s="668"/>
      <c r="AF60" s="668"/>
      <c r="AG60" s="668"/>
      <c r="AH60" s="668"/>
      <c r="AI60" s="668"/>
      <c r="AJ60" s="668"/>
      <c r="AK60" s="668"/>
      <c r="AL60" s="668"/>
      <c r="AM60" s="668"/>
      <c r="AN60" s="668"/>
      <c r="AO60" s="668"/>
      <c r="AP60" s="668"/>
      <c r="AQ60" s="668"/>
      <c r="AR60" s="668"/>
      <c r="AS60" s="668"/>
      <c r="AT60" s="668"/>
      <c r="AU60" s="668"/>
      <c r="AV60" s="668"/>
      <c r="AW60" s="668"/>
      <c r="AX60" s="668"/>
      <c r="AY60" s="668"/>
      <c r="AZ60" s="668"/>
      <c r="BA60" s="668"/>
      <c r="BB60" s="668"/>
      <c r="BC60" s="668"/>
      <c r="BD60" s="668"/>
      <c r="BE60" s="668"/>
      <c r="BF60" s="668"/>
      <c r="BG60" s="668"/>
      <c r="BH60" s="668"/>
      <c r="BI60" s="668"/>
      <c r="BJ60" s="391"/>
      <c r="BK60" s="391"/>
      <c r="BL60" s="391"/>
      <c r="BM60" s="391"/>
      <c r="BN60" s="391"/>
      <c r="BO60" s="391"/>
      <c r="BP60" s="391"/>
      <c r="BQ60" s="391"/>
      <c r="BR60" s="391"/>
      <c r="BS60" s="391"/>
      <c r="BT60" s="391"/>
      <c r="BU60" s="391"/>
      <c r="BV60" s="391"/>
    </row>
    <row r="61" spans="1:74" ht="11.05" customHeight="1" x14ac:dyDescent="0.2">
      <c r="A61" s="183"/>
      <c r="B61" s="37" t="s">
        <v>1305</v>
      </c>
      <c r="C61" s="669"/>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c r="AC61" s="669"/>
      <c r="AD61" s="669"/>
      <c r="AE61" s="669"/>
      <c r="AF61" s="669"/>
      <c r="AG61" s="669"/>
      <c r="AH61" s="669"/>
      <c r="AI61" s="669"/>
      <c r="AJ61" s="669"/>
      <c r="AK61" s="669"/>
      <c r="AL61" s="669"/>
      <c r="AM61" s="669"/>
      <c r="AN61" s="669"/>
      <c r="AO61" s="669"/>
      <c r="AP61" s="669"/>
      <c r="AQ61" s="669"/>
      <c r="AR61" s="669"/>
      <c r="AS61" s="669"/>
      <c r="AT61" s="669"/>
      <c r="AU61" s="669"/>
      <c r="AV61" s="669"/>
      <c r="AW61" s="669"/>
      <c r="AX61" s="669"/>
      <c r="AY61" s="669"/>
      <c r="AZ61" s="669"/>
      <c r="BA61" s="669"/>
      <c r="BB61" s="669"/>
      <c r="BC61" s="669"/>
      <c r="BD61" s="669"/>
      <c r="BE61" s="669"/>
      <c r="BF61" s="669"/>
      <c r="BG61" s="669"/>
      <c r="BH61" s="669"/>
      <c r="BI61" s="669"/>
      <c r="BJ61" s="391"/>
      <c r="BK61" s="391"/>
      <c r="BL61" s="391"/>
      <c r="BM61" s="391"/>
      <c r="BN61" s="391"/>
      <c r="BO61" s="391"/>
      <c r="BP61" s="391"/>
      <c r="BQ61" s="391"/>
      <c r="BR61" s="391"/>
      <c r="BS61" s="391"/>
      <c r="BT61" s="391"/>
      <c r="BU61" s="391"/>
      <c r="BV61" s="391"/>
    </row>
    <row r="62" spans="1:74" ht="11.05" customHeight="1" x14ac:dyDescent="0.2">
      <c r="A62" s="288" t="s">
        <v>1306</v>
      </c>
      <c r="B62" s="593" t="s">
        <v>1103</v>
      </c>
      <c r="C62" s="506">
        <v>-13.79214881</v>
      </c>
      <c r="D62" s="506">
        <v>-13.639504408000001</v>
      </c>
      <c r="E62" s="506">
        <v>-12.895034131999999</v>
      </c>
      <c r="F62" s="506">
        <v>-12.10351855</v>
      </c>
      <c r="G62" s="506">
        <v>-10.590688692000001</v>
      </c>
      <c r="H62" s="506">
        <v>-9.6706443805000006</v>
      </c>
      <c r="I62" s="506">
        <v>-9.9827168528999994</v>
      </c>
      <c r="J62" s="506">
        <v>-9.5941221008999999</v>
      </c>
      <c r="K62" s="506">
        <v>-9.3654423138999991</v>
      </c>
      <c r="L62" s="506">
        <v>-9.5230273507999996</v>
      </c>
      <c r="M62" s="506">
        <v>-9.8577956852999993</v>
      </c>
      <c r="N62" s="506">
        <v>-10.096630841</v>
      </c>
      <c r="O62" s="506">
        <v>-10.120967890999999</v>
      </c>
      <c r="P62" s="506">
        <v>-9.9319174157999992</v>
      </c>
      <c r="Q62" s="506">
        <v>-9.9466874180999998</v>
      </c>
      <c r="R62" s="506">
        <v>-9.9872031004000004</v>
      </c>
      <c r="S62" s="506">
        <v>-9.8895252941000003</v>
      </c>
      <c r="T62" s="506">
        <v>-9.9847492403999993</v>
      </c>
      <c r="U62" s="506">
        <v>-10.260284970000001</v>
      </c>
      <c r="V62" s="506">
        <v>-10.367696347000001</v>
      </c>
      <c r="W62" s="506">
        <v>-9.9037756362000007</v>
      </c>
      <c r="X62" s="506">
        <v>-9.0607638683000005</v>
      </c>
      <c r="Y62" s="506">
        <v>-8.1788719396000005</v>
      </c>
      <c r="Z62" s="506">
        <v>-7.7328743161000002</v>
      </c>
      <c r="AA62" s="506">
        <v>-7.7816821306000001</v>
      </c>
      <c r="AB62" s="506">
        <v>-7.6893788424</v>
      </c>
      <c r="AC62" s="506">
        <v>-7.5164093955000002</v>
      </c>
      <c r="AD62" s="506">
        <v>-7.7089487083000003</v>
      </c>
      <c r="AE62" s="506">
        <v>-8.0962429957000008</v>
      </c>
      <c r="AF62" s="506">
        <v>-8.5366751973999992</v>
      </c>
      <c r="AG62" s="506">
        <v>-8.9978425700999995</v>
      </c>
      <c r="AH62" s="506">
        <v>-9.0957497346</v>
      </c>
      <c r="AI62" s="506">
        <v>-8.7730748866999999</v>
      </c>
      <c r="AJ62" s="506">
        <v>-8.5249662034</v>
      </c>
      <c r="AK62" s="506">
        <v>-8.6105360425999997</v>
      </c>
      <c r="AL62" s="506">
        <v>-8.9536487728999994</v>
      </c>
      <c r="AM62" s="506">
        <v>-9.4506884797000001</v>
      </c>
      <c r="AN62" s="506">
        <v>-10.171099963</v>
      </c>
      <c r="AO62" s="506">
        <v>-10.682578562</v>
      </c>
      <c r="AP62" s="506">
        <v>-11.141333295000001</v>
      </c>
      <c r="AQ62" s="506">
        <v>-11.7171848</v>
      </c>
      <c r="AR62" s="506">
        <v>-12.373746561999999</v>
      </c>
      <c r="AS62" s="506">
        <v>-12.873327332000001</v>
      </c>
      <c r="AT62" s="506">
        <v>-13.099631661</v>
      </c>
      <c r="AU62" s="506">
        <v>-13.163002218000001</v>
      </c>
      <c r="AV62" s="506">
        <v>-13.314299525999999</v>
      </c>
      <c r="AW62" s="506">
        <v>-12.397165426000001</v>
      </c>
      <c r="AX62" s="506">
        <v>-12.210369231</v>
      </c>
      <c r="AY62" s="506">
        <v>-12.58641991</v>
      </c>
      <c r="AZ62" s="506">
        <v>-12.878263993999999</v>
      </c>
      <c r="BA62" s="506">
        <v>-12.894760838</v>
      </c>
      <c r="BB62" s="506">
        <v>-13.117539018</v>
      </c>
      <c r="BC62" s="506">
        <v>-13.351742764000001</v>
      </c>
      <c r="BD62" s="506">
        <v>-13.861462292000001</v>
      </c>
      <c r="BE62" s="506">
        <v>-13.890784906</v>
      </c>
      <c r="BF62" s="506">
        <v>-13.804901965999999</v>
      </c>
      <c r="BG62" s="506">
        <v>-13.622718455999999</v>
      </c>
      <c r="BH62" s="506">
        <v>-13.39008767</v>
      </c>
      <c r="BI62" s="506">
        <v>-13.120792121999999</v>
      </c>
      <c r="BJ62" s="392" t="s">
        <v>1371</v>
      </c>
      <c r="BK62" s="392" t="s">
        <v>1371</v>
      </c>
      <c r="BL62" s="392" t="s">
        <v>1371</v>
      </c>
      <c r="BM62" s="392" t="s">
        <v>1371</v>
      </c>
      <c r="BN62" s="392" t="s">
        <v>1371</v>
      </c>
      <c r="BO62" s="392" t="s">
        <v>1371</v>
      </c>
      <c r="BP62" s="392" t="s">
        <v>1371</v>
      </c>
      <c r="BQ62" s="392" t="s">
        <v>1371</v>
      </c>
      <c r="BR62" s="392" t="s">
        <v>1371</v>
      </c>
      <c r="BS62" s="392" t="s">
        <v>1371</v>
      </c>
      <c r="BT62" s="392" t="s">
        <v>1371</v>
      </c>
      <c r="BU62" s="392" t="s">
        <v>1371</v>
      </c>
      <c r="BV62" s="392" t="s">
        <v>1371</v>
      </c>
    </row>
    <row r="63" spans="1:74" ht="11.05" customHeight="1" x14ac:dyDescent="0.2">
      <c r="A63" s="288" t="s">
        <v>1307</v>
      </c>
      <c r="B63" s="593" t="s">
        <v>1105</v>
      </c>
      <c r="C63" s="506">
        <v>-117.32174345999999</v>
      </c>
      <c r="D63" s="506">
        <v>-133.2520844</v>
      </c>
      <c r="E63" s="506">
        <v>-131.13667928999999</v>
      </c>
      <c r="F63" s="506">
        <v>-130.55574343999999</v>
      </c>
      <c r="G63" s="506">
        <v>-88.723480421999994</v>
      </c>
      <c r="H63" s="506">
        <v>-72.725964556999998</v>
      </c>
      <c r="I63" s="506">
        <v>-49.891266070999997</v>
      </c>
      <c r="J63" s="506">
        <v>-26.809054235000001</v>
      </c>
      <c r="K63" s="506">
        <v>-6.9604388342999997</v>
      </c>
      <c r="L63" s="506">
        <v>-5.3118778968000004</v>
      </c>
      <c r="M63" s="506">
        <v>-19.168724039000001</v>
      </c>
      <c r="N63" s="506">
        <v>-33.369877375999998</v>
      </c>
      <c r="O63" s="506">
        <v>-42.019885357</v>
      </c>
      <c r="P63" s="506">
        <v>-44.450018278999998</v>
      </c>
      <c r="Q63" s="506">
        <v>-44.280589456999998</v>
      </c>
      <c r="R63" s="506">
        <v>-41.628956393999999</v>
      </c>
      <c r="S63" s="506">
        <v>-38.010390301999998</v>
      </c>
      <c r="T63" s="506">
        <v>-35.574901410000002</v>
      </c>
      <c r="U63" s="506">
        <v>-35.619025334</v>
      </c>
      <c r="V63" s="506">
        <v>-38.797185691000003</v>
      </c>
      <c r="W63" s="506">
        <v>-42.258796502000003</v>
      </c>
      <c r="X63" s="506">
        <v>-43.223810981</v>
      </c>
      <c r="Y63" s="506">
        <v>-43.850230392999997</v>
      </c>
      <c r="Z63" s="506">
        <v>-48.795868933000001</v>
      </c>
      <c r="AA63" s="506">
        <v>-51.958526468000002</v>
      </c>
      <c r="AB63" s="506">
        <v>-49.885068412999999</v>
      </c>
      <c r="AC63" s="506">
        <v>-45.958689333999999</v>
      </c>
      <c r="AD63" s="506">
        <v>-41.666647652000002</v>
      </c>
      <c r="AE63" s="506">
        <v>-38.779419230000002</v>
      </c>
      <c r="AF63" s="506">
        <v>-37.003398894999997</v>
      </c>
      <c r="AG63" s="506">
        <v>-37.40461019</v>
      </c>
      <c r="AH63" s="506">
        <v>-41.344160535999997</v>
      </c>
      <c r="AI63" s="506">
        <v>-45.151658808000001</v>
      </c>
      <c r="AJ63" s="506">
        <v>-47.490712391999999</v>
      </c>
      <c r="AK63" s="506">
        <v>-45.900993866</v>
      </c>
      <c r="AL63" s="506">
        <v>-43.892536108000002</v>
      </c>
      <c r="AM63" s="506">
        <v>-43.976643842000001</v>
      </c>
      <c r="AN63" s="506">
        <v>-42.118010312999999</v>
      </c>
      <c r="AO63" s="506">
        <v>-38.237967267000002</v>
      </c>
      <c r="AP63" s="506">
        <v>-34.843932723999998</v>
      </c>
      <c r="AQ63" s="506">
        <v>-35.823495903000001</v>
      </c>
      <c r="AR63" s="506">
        <v>-42.424022002999997</v>
      </c>
      <c r="AS63" s="506">
        <v>-46.661699067000001</v>
      </c>
      <c r="AT63" s="506">
        <v>-48.933293919999997</v>
      </c>
      <c r="AU63" s="506">
        <v>-54.619701566000003</v>
      </c>
      <c r="AV63" s="506">
        <v>-60.368467684999999</v>
      </c>
      <c r="AW63" s="506">
        <v>-58.910695242000003</v>
      </c>
      <c r="AX63" s="506">
        <v>-62.209950517999999</v>
      </c>
      <c r="AY63" s="506">
        <v>-58.532142290000003</v>
      </c>
      <c r="AZ63" s="506">
        <v>-58.921129694999998</v>
      </c>
      <c r="BA63" s="506">
        <v>-57.578045703999997</v>
      </c>
      <c r="BB63" s="506">
        <v>-51.913611623999998</v>
      </c>
      <c r="BC63" s="506">
        <v>-53.335309295000002</v>
      </c>
      <c r="BD63" s="506">
        <v>-54.092297188000003</v>
      </c>
      <c r="BE63" s="506">
        <v>-55.287426328000002</v>
      </c>
      <c r="BF63" s="506">
        <v>-56.100690911999997</v>
      </c>
      <c r="BG63" s="506">
        <v>-56.455209105000002</v>
      </c>
      <c r="BH63" s="506">
        <v>-56.359505294999998</v>
      </c>
      <c r="BI63" s="506">
        <v>-55.821239984000002</v>
      </c>
      <c r="BJ63" s="392" t="s">
        <v>1371</v>
      </c>
      <c r="BK63" s="392" t="s">
        <v>1371</v>
      </c>
      <c r="BL63" s="392" t="s">
        <v>1371</v>
      </c>
      <c r="BM63" s="392" t="s">
        <v>1371</v>
      </c>
      <c r="BN63" s="392" t="s">
        <v>1371</v>
      </c>
      <c r="BO63" s="392" t="s">
        <v>1371</v>
      </c>
      <c r="BP63" s="392" t="s">
        <v>1371</v>
      </c>
      <c r="BQ63" s="392" t="s">
        <v>1371</v>
      </c>
      <c r="BR63" s="392" t="s">
        <v>1371</v>
      </c>
      <c r="BS63" s="392" t="s">
        <v>1371</v>
      </c>
      <c r="BT63" s="392" t="s">
        <v>1371</v>
      </c>
      <c r="BU63" s="392" t="s">
        <v>1371</v>
      </c>
      <c r="BV63" s="392" t="s">
        <v>1371</v>
      </c>
    </row>
    <row r="64" spans="1:74" ht="11.05" customHeight="1" x14ac:dyDescent="0.2">
      <c r="A64" s="288" t="s">
        <v>1308</v>
      </c>
      <c r="B64" s="593" t="s">
        <v>1107</v>
      </c>
      <c r="C64" s="506">
        <v>-136.39470351</v>
      </c>
      <c r="D64" s="506">
        <v>-143.47558065999999</v>
      </c>
      <c r="E64" s="506">
        <v>-136.77030128000001</v>
      </c>
      <c r="F64" s="506">
        <v>-134.82631124</v>
      </c>
      <c r="G64" s="506">
        <v>-103.76463948999999</v>
      </c>
      <c r="H64" s="506">
        <v>-88.353313463000006</v>
      </c>
      <c r="I64" s="506">
        <v>-70.980287283999999</v>
      </c>
      <c r="J64" s="506">
        <v>-52.669371650999999</v>
      </c>
      <c r="K64" s="506">
        <v>-38.628397262999997</v>
      </c>
      <c r="L64" s="506">
        <v>-39.440786828999997</v>
      </c>
      <c r="M64" s="506">
        <v>-48.670121932000001</v>
      </c>
      <c r="N64" s="506">
        <v>-54.913166982</v>
      </c>
      <c r="O64" s="506">
        <v>-58.056838560000003</v>
      </c>
      <c r="P64" s="506">
        <v>-60.244370480000001</v>
      </c>
      <c r="Q64" s="506">
        <v>-61.245831998</v>
      </c>
      <c r="R64" s="506">
        <v>-59.653785307</v>
      </c>
      <c r="S64" s="506">
        <v>-58.242339031999997</v>
      </c>
      <c r="T64" s="506">
        <v>-60.352912136999997</v>
      </c>
      <c r="U64" s="506">
        <v>-65.049954671999998</v>
      </c>
      <c r="V64" s="506">
        <v>-70.778282379999993</v>
      </c>
      <c r="W64" s="506">
        <v>-71.294227536999998</v>
      </c>
      <c r="X64" s="506">
        <v>-70.410698791000002</v>
      </c>
      <c r="Y64" s="506">
        <v>-69.048809457000004</v>
      </c>
      <c r="Z64" s="506">
        <v>-67.095391547000006</v>
      </c>
      <c r="AA64" s="506">
        <v>-64.747660186000005</v>
      </c>
      <c r="AB64" s="506">
        <v>-63.579917784000003</v>
      </c>
      <c r="AC64" s="506">
        <v>-64.448843169</v>
      </c>
      <c r="AD64" s="506">
        <v>-66.074737053000007</v>
      </c>
      <c r="AE64" s="506">
        <v>-67.009706985999998</v>
      </c>
      <c r="AF64" s="506">
        <v>-69.111643834999995</v>
      </c>
      <c r="AG64" s="506">
        <v>-72.938012661000002</v>
      </c>
      <c r="AH64" s="506">
        <v>-77.351028783000004</v>
      </c>
      <c r="AI64" s="506">
        <v>-78.439207913000004</v>
      </c>
      <c r="AJ64" s="506">
        <v>-76.319288603000004</v>
      </c>
      <c r="AK64" s="506">
        <v>-73.690671684999998</v>
      </c>
      <c r="AL64" s="506">
        <v>-72.712836611</v>
      </c>
      <c r="AM64" s="506">
        <v>-73.241943012999997</v>
      </c>
      <c r="AN64" s="506">
        <v>-73.802375364</v>
      </c>
      <c r="AO64" s="506">
        <v>-74.321692635999995</v>
      </c>
      <c r="AP64" s="506">
        <v>-76.649388720999994</v>
      </c>
      <c r="AQ64" s="506">
        <v>-80.305857481000004</v>
      </c>
      <c r="AR64" s="506">
        <v>-84.605158141999993</v>
      </c>
      <c r="AS64" s="506">
        <v>-87.383595591000002</v>
      </c>
      <c r="AT64" s="506">
        <v>-88.225569242999995</v>
      </c>
      <c r="AU64" s="506">
        <v>-87.598622693999999</v>
      </c>
      <c r="AV64" s="506">
        <v>-86.316862757999999</v>
      </c>
      <c r="AW64" s="506">
        <v>-75.879064592999995</v>
      </c>
      <c r="AX64" s="506">
        <v>-69.276912545000002</v>
      </c>
      <c r="AY64" s="506">
        <v>-63.100808479999998</v>
      </c>
      <c r="AZ64" s="506">
        <v>-59.724255161999999</v>
      </c>
      <c r="BA64" s="506">
        <v>-57.198572663</v>
      </c>
      <c r="BB64" s="506">
        <v>-52.558834714</v>
      </c>
      <c r="BC64" s="506">
        <v>-56.477270601999997</v>
      </c>
      <c r="BD64" s="506">
        <v>-59.972967357000002</v>
      </c>
      <c r="BE64" s="506">
        <v>-62.581638886999997</v>
      </c>
      <c r="BF64" s="506">
        <v>-64.984543364999993</v>
      </c>
      <c r="BG64" s="506">
        <v>-66.966907106999997</v>
      </c>
      <c r="BH64" s="506">
        <v>-68.463996812000005</v>
      </c>
      <c r="BI64" s="506">
        <v>-69.607821853000004</v>
      </c>
      <c r="BJ64" s="392" t="s">
        <v>1371</v>
      </c>
      <c r="BK64" s="392" t="s">
        <v>1371</v>
      </c>
      <c r="BL64" s="392" t="s">
        <v>1371</v>
      </c>
      <c r="BM64" s="392" t="s">
        <v>1371</v>
      </c>
      <c r="BN64" s="392" t="s">
        <v>1371</v>
      </c>
      <c r="BO64" s="392" t="s">
        <v>1371</v>
      </c>
      <c r="BP64" s="392" t="s">
        <v>1371</v>
      </c>
      <c r="BQ64" s="392" t="s">
        <v>1371</v>
      </c>
      <c r="BR64" s="392" t="s">
        <v>1371</v>
      </c>
      <c r="BS64" s="392" t="s">
        <v>1371</v>
      </c>
      <c r="BT64" s="392" t="s">
        <v>1371</v>
      </c>
      <c r="BU64" s="392" t="s">
        <v>1371</v>
      </c>
      <c r="BV64" s="392" t="s">
        <v>1371</v>
      </c>
    </row>
    <row r="65" spans="1:74" ht="11.05" customHeight="1" x14ac:dyDescent="0.2">
      <c r="A65" s="288" t="s">
        <v>1309</v>
      </c>
      <c r="B65" s="593" t="s">
        <v>1109</v>
      </c>
      <c r="C65" s="506">
        <v>-1.2794775877</v>
      </c>
      <c r="D65" s="506">
        <v>-1.5843219068000001</v>
      </c>
      <c r="E65" s="506">
        <v>-1.6799526129</v>
      </c>
      <c r="F65" s="506">
        <v>-1.9537630369000001</v>
      </c>
      <c r="G65" s="506">
        <v>-1.5517150179000001</v>
      </c>
      <c r="H65" s="506">
        <v>-1.4034456713000001</v>
      </c>
      <c r="I65" s="506">
        <v>-0.92970983988</v>
      </c>
      <c r="J65" s="506">
        <v>-0.43334854834999997</v>
      </c>
      <c r="K65" s="506">
        <v>-0.12202385449</v>
      </c>
      <c r="L65" s="506">
        <v>-0.22271326511</v>
      </c>
      <c r="M65" s="506">
        <v>-0.39967126344999998</v>
      </c>
      <c r="N65" s="506">
        <v>-0.4052563166</v>
      </c>
      <c r="O65" s="506">
        <v>-0.41468230219000002</v>
      </c>
      <c r="P65" s="506">
        <v>-0.50582789052999999</v>
      </c>
      <c r="Q65" s="506">
        <v>-0.59656407128</v>
      </c>
      <c r="R65" s="506">
        <v>-0.58986603462999998</v>
      </c>
      <c r="S65" s="506">
        <v>-0.44082493570999998</v>
      </c>
      <c r="T65" s="506">
        <v>-0.25273804932999999</v>
      </c>
      <c r="U65" s="506">
        <v>-0.19950553023000001</v>
      </c>
      <c r="V65" s="506">
        <v>-0.2735319718</v>
      </c>
      <c r="W65" s="506">
        <v>-0.27142417000000002</v>
      </c>
      <c r="X65" s="506">
        <v>-0.20257799317</v>
      </c>
      <c r="Y65" s="506">
        <v>-0.13003766350000001</v>
      </c>
      <c r="Z65" s="506">
        <v>-0.15494074703999999</v>
      </c>
      <c r="AA65" s="506">
        <v>-0.30473000008000001</v>
      </c>
      <c r="AB65" s="506">
        <v>-0.51497159912000001</v>
      </c>
      <c r="AC65" s="506">
        <v>-0.64901208814</v>
      </c>
      <c r="AD65" s="506">
        <v>-0.70799508379999998</v>
      </c>
      <c r="AE65" s="506">
        <v>-0.71765232683000002</v>
      </c>
      <c r="AF65" s="506">
        <v>-0.74064638237000002</v>
      </c>
      <c r="AG65" s="506">
        <v>-0.81226334176000003</v>
      </c>
      <c r="AH65" s="506">
        <v>-0.83489774099000003</v>
      </c>
      <c r="AI65" s="506">
        <v>-0.72509076076000001</v>
      </c>
      <c r="AJ65" s="506">
        <v>-0.60849653620999999</v>
      </c>
      <c r="AK65" s="506">
        <v>-0.55700698429999995</v>
      </c>
      <c r="AL65" s="506">
        <v>-0.59075016734999997</v>
      </c>
      <c r="AM65" s="506">
        <v>-0.67698250751</v>
      </c>
      <c r="AN65" s="506">
        <v>-0.79635236922999997</v>
      </c>
      <c r="AO65" s="506">
        <v>-0.85821745245000003</v>
      </c>
      <c r="AP65" s="506">
        <v>-0.87904124459999999</v>
      </c>
      <c r="AQ65" s="506">
        <v>-0.88783464278000002</v>
      </c>
      <c r="AR65" s="506">
        <v>-0.84998174932000004</v>
      </c>
      <c r="AS65" s="506">
        <v>-0.75442181857000001</v>
      </c>
      <c r="AT65" s="506">
        <v>-0.64082259133999997</v>
      </c>
      <c r="AU65" s="506">
        <v>-0.59031454530000005</v>
      </c>
      <c r="AV65" s="506">
        <v>-0.41695830955000002</v>
      </c>
      <c r="AW65" s="506">
        <v>-0.42778514301999998</v>
      </c>
      <c r="AX65" s="506">
        <v>-0.47622997621000002</v>
      </c>
      <c r="AY65" s="506">
        <v>-0.56719801123000002</v>
      </c>
      <c r="AZ65" s="506">
        <v>-0.70070480228999998</v>
      </c>
      <c r="BA65" s="506">
        <v>-0.77482885718000005</v>
      </c>
      <c r="BB65" s="506">
        <v>-0.75244970541</v>
      </c>
      <c r="BC65" s="506">
        <v>-0.73046926220999997</v>
      </c>
      <c r="BD65" s="506">
        <v>-0.72446327398999999</v>
      </c>
      <c r="BE65" s="506">
        <v>-0.72566296397999996</v>
      </c>
      <c r="BF65" s="506">
        <v>-0.71770806165000001</v>
      </c>
      <c r="BG65" s="506">
        <v>-0.69826764062000002</v>
      </c>
      <c r="BH65" s="506">
        <v>-0.67198728463000001</v>
      </c>
      <c r="BI65" s="506">
        <v>-0.64095902428999996</v>
      </c>
      <c r="BJ65" s="392" t="s">
        <v>1371</v>
      </c>
      <c r="BK65" s="392" t="s">
        <v>1371</v>
      </c>
      <c r="BL65" s="392" t="s">
        <v>1371</v>
      </c>
      <c r="BM65" s="392" t="s">
        <v>1371</v>
      </c>
      <c r="BN65" s="392" t="s">
        <v>1371</v>
      </c>
      <c r="BO65" s="392" t="s">
        <v>1371</v>
      </c>
      <c r="BP65" s="392" t="s">
        <v>1371</v>
      </c>
      <c r="BQ65" s="392" t="s">
        <v>1371</v>
      </c>
      <c r="BR65" s="392" t="s">
        <v>1371</v>
      </c>
      <c r="BS65" s="392" t="s">
        <v>1371</v>
      </c>
      <c r="BT65" s="392" t="s">
        <v>1371</v>
      </c>
      <c r="BU65" s="392" t="s">
        <v>1371</v>
      </c>
      <c r="BV65" s="392" t="s">
        <v>1371</v>
      </c>
    </row>
    <row r="66" spans="1:74" ht="11.05" customHeight="1" x14ac:dyDescent="0.2">
      <c r="A66" s="288" t="s">
        <v>1310</v>
      </c>
      <c r="B66" s="593" t="s">
        <v>1111</v>
      </c>
      <c r="C66" s="506">
        <v>-394.16751212000003</v>
      </c>
      <c r="D66" s="506">
        <v>-404.09061746999998</v>
      </c>
      <c r="E66" s="506">
        <v>-390.06490572000001</v>
      </c>
      <c r="F66" s="506">
        <v>-382.87365586999999</v>
      </c>
      <c r="G66" s="506">
        <v>-329.40949998000002</v>
      </c>
      <c r="H66" s="506">
        <v>-295.98809445000001</v>
      </c>
      <c r="I66" s="506">
        <v>-265.52203960000003</v>
      </c>
      <c r="J66" s="506">
        <v>-229.21062907999999</v>
      </c>
      <c r="K66" s="506">
        <v>-209.48820154000001</v>
      </c>
      <c r="L66" s="506">
        <v>-231.19361752</v>
      </c>
      <c r="M66" s="506">
        <v>-254.92408320000001</v>
      </c>
      <c r="N66" s="506">
        <v>-257.02195503000002</v>
      </c>
      <c r="O66" s="506">
        <v>-254.66735517999999</v>
      </c>
      <c r="P66" s="506">
        <v>-260.62935126000002</v>
      </c>
      <c r="Q66" s="506">
        <v>-270.05826081999999</v>
      </c>
      <c r="R66" s="506">
        <v>-271.75759506000003</v>
      </c>
      <c r="S66" s="506">
        <v>-268.28566725000002</v>
      </c>
      <c r="T66" s="506">
        <v>-271.94459064</v>
      </c>
      <c r="U66" s="506">
        <v>-291.14059405</v>
      </c>
      <c r="V66" s="506">
        <v>-325.29300919000002</v>
      </c>
      <c r="W66" s="506">
        <v>-340.12753112000001</v>
      </c>
      <c r="X66" s="506">
        <v>-344.53174681000002</v>
      </c>
      <c r="Y66" s="506">
        <v>-343.77719115999997</v>
      </c>
      <c r="Z66" s="506">
        <v>-344.14045378999998</v>
      </c>
      <c r="AA66" s="506">
        <v>-349.70041129999998</v>
      </c>
      <c r="AB66" s="506">
        <v>-357.77251074999998</v>
      </c>
      <c r="AC66" s="506">
        <v>-360.89375687</v>
      </c>
      <c r="AD66" s="506">
        <v>-357.02094124000001</v>
      </c>
      <c r="AE66" s="506">
        <v>-351.76691985999997</v>
      </c>
      <c r="AF66" s="506">
        <v>-354.04975265000002</v>
      </c>
      <c r="AG66" s="506">
        <v>-365.06866912999999</v>
      </c>
      <c r="AH66" s="506">
        <v>-375.61923804999998</v>
      </c>
      <c r="AI66" s="506">
        <v>-377.12764465999999</v>
      </c>
      <c r="AJ66" s="506">
        <v>-378.15091677999999</v>
      </c>
      <c r="AK66" s="506">
        <v>-382.02265555000002</v>
      </c>
      <c r="AL66" s="506">
        <v>-390.94464291999998</v>
      </c>
      <c r="AM66" s="506">
        <v>-402.27225922999997</v>
      </c>
      <c r="AN66" s="506">
        <v>-412.77784811999999</v>
      </c>
      <c r="AO66" s="506">
        <v>-415.97988916999998</v>
      </c>
      <c r="AP66" s="506">
        <v>-414.40691616999999</v>
      </c>
      <c r="AQ66" s="506">
        <v>-414.94994657000001</v>
      </c>
      <c r="AR66" s="506">
        <v>-416.88104275000001</v>
      </c>
      <c r="AS66" s="506">
        <v>-415.23582026000003</v>
      </c>
      <c r="AT66" s="506">
        <v>-410.64934417000001</v>
      </c>
      <c r="AU66" s="506">
        <v>-408.24816673999999</v>
      </c>
      <c r="AV66" s="506">
        <v>-401.99613596</v>
      </c>
      <c r="AW66" s="506">
        <v>-396.98009201000002</v>
      </c>
      <c r="AX66" s="506">
        <v>-395.79180550000001</v>
      </c>
      <c r="AY66" s="506">
        <v>-393.85782487</v>
      </c>
      <c r="AZ66" s="506">
        <v>-402.10644631999998</v>
      </c>
      <c r="BA66" s="506">
        <v>-411.48976469000002</v>
      </c>
      <c r="BB66" s="506">
        <v>-410.58421845999999</v>
      </c>
      <c r="BC66" s="506">
        <v>-416.15596599000003</v>
      </c>
      <c r="BD66" s="506">
        <v>-420.33320809999998</v>
      </c>
      <c r="BE66" s="506">
        <v>-423.65656512999999</v>
      </c>
      <c r="BF66" s="506">
        <v>-426.31633785999998</v>
      </c>
      <c r="BG66" s="506">
        <v>-427.13390497</v>
      </c>
      <c r="BH66" s="506">
        <v>-426.17311917000001</v>
      </c>
      <c r="BI66" s="506">
        <v>-423.69767203999999</v>
      </c>
      <c r="BJ66" s="392" t="s">
        <v>1371</v>
      </c>
      <c r="BK66" s="392" t="s">
        <v>1371</v>
      </c>
      <c r="BL66" s="392" t="s">
        <v>1371</v>
      </c>
      <c r="BM66" s="392" t="s">
        <v>1371</v>
      </c>
      <c r="BN66" s="392" t="s">
        <v>1371</v>
      </c>
      <c r="BO66" s="392" t="s">
        <v>1371</v>
      </c>
      <c r="BP66" s="392" t="s">
        <v>1371</v>
      </c>
      <c r="BQ66" s="392" t="s">
        <v>1371</v>
      </c>
      <c r="BR66" s="392" t="s">
        <v>1371</v>
      </c>
      <c r="BS66" s="392" t="s">
        <v>1371</v>
      </c>
      <c r="BT66" s="392" t="s">
        <v>1371</v>
      </c>
      <c r="BU66" s="392" t="s">
        <v>1371</v>
      </c>
      <c r="BV66" s="392" t="s">
        <v>1371</v>
      </c>
    </row>
    <row r="67" spans="1:74" ht="11.05" customHeight="1" x14ac:dyDescent="0.2">
      <c r="A67" s="288" t="s">
        <v>1311</v>
      </c>
      <c r="B67" s="593" t="s">
        <v>1262</v>
      </c>
      <c r="C67" s="506">
        <v>-148.62786555</v>
      </c>
      <c r="D67" s="506">
        <v>-153.87368567999999</v>
      </c>
      <c r="E67" s="506">
        <v>-142.03520003</v>
      </c>
      <c r="F67" s="506">
        <v>-135.528874</v>
      </c>
      <c r="G67" s="506">
        <v>-109.10680960000001</v>
      </c>
      <c r="H67" s="506">
        <v>-94.356385301000003</v>
      </c>
      <c r="I67" s="506">
        <v>-77.195921346999995</v>
      </c>
      <c r="J67" s="506">
        <v>-52.973265288999997</v>
      </c>
      <c r="K67" s="506">
        <v>-37.260150175</v>
      </c>
      <c r="L67" s="506">
        <v>-43.653136549000003</v>
      </c>
      <c r="M67" s="506">
        <v>-58.609718407000003</v>
      </c>
      <c r="N67" s="506">
        <v>-59.616723909000001</v>
      </c>
      <c r="O67" s="506">
        <v>-54.649274368</v>
      </c>
      <c r="P67" s="506">
        <v>-53.055301700999998</v>
      </c>
      <c r="Q67" s="506">
        <v>-54.713042459</v>
      </c>
      <c r="R67" s="506">
        <v>-55.313594572</v>
      </c>
      <c r="S67" s="506">
        <v>-52.366983470000001</v>
      </c>
      <c r="T67" s="506">
        <v>-49.920404396999999</v>
      </c>
      <c r="U67" s="506">
        <v>-51.134363114000003</v>
      </c>
      <c r="V67" s="506">
        <v>-57.138474463000001</v>
      </c>
      <c r="W67" s="506">
        <v>-61.248242767000001</v>
      </c>
      <c r="X67" s="506">
        <v>-61.864193618999998</v>
      </c>
      <c r="Y67" s="506">
        <v>-59.850347372000002</v>
      </c>
      <c r="Z67" s="506">
        <v>-58.010988544999996</v>
      </c>
      <c r="AA67" s="506">
        <v>-59.269679238000002</v>
      </c>
      <c r="AB67" s="506">
        <v>-63.097508441999999</v>
      </c>
      <c r="AC67" s="506">
        <v>-66.033287333999994</v>
      </c>
      <c r="AD67" s="506">
        <v>-67.392357984</v>
      </c>
      <c r="AE67" s="506">
        <v>-68.051481275</v>
      </c>
      <c r="AF67" s="506">
        <v>-70.567145422999999</v>
      </c>
      <c r="AG67" s="506">
        <v>-76.367818502000006</v>
      </c>
      <c r="AH67" s="506">
        <v>-83.422227724999999</v>
      </c>
      <c r="AI67" s="506">
        <v>-85.745989901000002</v>
      </c>
      <c r="AJ67" s="506">
        <v>-84.099190023000006</v>
      </c>
      <c r="AK67" s="506">
        <v>-80.780723387999998</v>
      </c>
      <c r="AL67" s="506">
        <v>-77.162359398999996</v>
      </c>
      <c r="AM67" s="506">
        <v>-73.828335066999998</v>
      </c>
      <c r="AN67" s="506">
        <v>-70.758964933000001</v>
      </c>
      <c r="AO67" s="506">
        <v>-68.510698008000006</v>
      </c>
      <c r="AP67" s="506">
        <v>-66.806926391000005</v>
      </c>
      <c r="AQ67" s="506">
        <v>-67.777924256000006</v>
      </c>
      <c r="AR67" s="506">
        <v>-72.270034350000003</v>
      </c>
      <c r="AS67" s="506">
        <v>-76.155068732999993</v>
      </c>
      <c r="AT67" s="506">
        <v>-80.265509614999999</v>
      </c>
      <c r="AU67" s="506">
        <v>-85.627301602000003</v>
      </c>
      <c r="AV67" s="506">
        <v>-88.510919700000002</v>
      </c>
      <c r="AW67" s="506">
        <v>-85.103924595999999</v>
      </c>
      <c r="AX67" s="506">
        <v>-84.195951747999999</v>
      </c>
      <c r="AY67" s="506">
        <v>-82.721836475999993</v>
      </c>
      <c r="AZ67" s="506">
        <v>-82.898979788999995</v>
      </c>
      <c r="BA67" s="506">
        <v>-81.090933035999996</v>
      </c>
      <c r="BB67" s="506">
        <v>-74.640010326999999</v>
      </c>
      <c r="BC67" s="506">
        <v>-74.079886688000002</v>
      </c>
      <c r="BD67" s="506">
        <v>-74.048070925000005</v>
      </c>
      <c r="BE67" s="506">
        <v>-75.645650734</v>
      </c>
      <c r="BF67" s="506">
        <v>-76.911333221000007</v>
      </c>
      <c r="BG67" s="506">
        <v>-77.983122195999997</v>
      </c>
      <c r="BH67" s="506">
        <v>-78.955260134</v>
      </c>
      <c r="BI67" s="506">
        <v>-79.951834355000003</v>
      </c>
      <c r="BJ67" s="392" t="s">
        <v>1371</v>
      </c>
      <c r="BK67" s="392" t="s">
        <v>1371</v>
      </c>
      <c r="BL67" s="392" t="s">
        <v>1371</v>
      </c>
      <c r="BM67" s="392" t="s">
        <v>1371</v>
      </c>
      <c r="BN67" s="392" t="s">
        <v>1371</v>
      </c>
      <c r="BO67" s="392" t="s">
        <v>1371</v>
      </c>
      <c r="BP67" s="392" t="s">
        <v>1371</v>
      </c>
      <c r="BQ67" s="392" t="s">
        <v>1371</v>
      </c>
      <c r="BR67" s="392" t="s">
        <v>1371</v>
      </c>
      <c r="BS67" s="392" t="s">
        <v>1371</v>
      </c>
      <c r="BT67" s="392" t="s">
        <v>1371</v>
      </c>
      <c r="BU67" s="392" t="s">
        <v>1371</v>
      </c>
      <c r="BV67" s="392" t="s">
        <v>1371</v>
      </c>
    </row>
    <row r="68" spans="1:74" ht="11.05" customHeight="1" x14ac:dyDescent="0.2">
      <c r="A68" s="288"/>
      <c r="B68" s="659"/>
      <c r="C68" s="669"/>
      <c r="D68" s="669"/>
      <c r="E68" s="669"/>
      <c r="F68" s="669"/>
      <c r="G68" s="669"/>
      <c r="H68" s="669"/>
      <c r="I68" s="669"/>
      <c r="J68" s="669"/>
      <c r="K68" s="669"/>
      <c r="L68" s="669"/>
      <c r="M68" s="669"/>
      <c r="N68" s="669"/>
      <c r="O68" s="669"/>
      <c r="P68" s="669"/>
      <c r="Q68" s="669"/>
      <c r="R68" s="669"/>
      <c r="S68" s="669"/>
      <c r="T68" s="669"/>
      <c r="U68" s="669"/>
      <c r="V68" s="669"/>
      <c r="W68" s="669"/>
      <c r="X68" s="669"/>
      <c r="Y68" s="669"/>
      <c r="Z68" s="669"/>
      <c r="AA68" s="669"/>
      <c r="AB68" s="669"/>
      <c r="AC68" s="669"/>
      <c r="AD68" s="669"/>
      <c r="AE68" s="669"/>
      <c r="AF68" s="669"/>
      <c r="AG68" s="669"/>
      <c r="AH68" s="669"/>
      <c r="AI68" s="669"/>
      <c r="AJ68" s="669"/>
      <c r="AK68" s="669"/>
      <c r="AL68" s="669"/>
      <c r="AM68" s="669"/>
      <c r="AN68" s="669"/>
      <c r="AO68" s="669"/>
      <c r="AP68" s="669"/>
      <c r="AQ68" s="669"/>
      <c r="AR68" s="669"/>
      <c r="AS68" s="669"/>
      <c r="AT68" s="669"/>
      <c r="AU68" s="669"/>
      <c r="AV68" s="669"/>
      <c r="AW68" s="669"/>
      <c r="AX68" s="669"/>
      <c r="AY68" s="669"/>
      <c r="AZ68" s="669"/>
      <c r="BA68" s="669"/>
      <c r="BB68" s="669"/>
      <c r="BC68" s="669"/>
      <c r="BD68" s="669"/>
      <c r="BE68" s="669"/>
      <c r="BF68" s="669"/>
      <c r="BG68" s="669"/>
      <c r="BH68" s="669"/>
      <c r="BI68" s="669"/>
      <c r="BJ68" s="391"/>
      <c r="BK68" s="391"/>
      <c r="BL68" s="391"/>
      <c r="BM68" s="391"/>
      <c r="BN68" s="391"/>
      <c r="BO68" s="391"/>
      <c r="BP68" s="391"/>
      <c r="BQ68" s="391"/>
      <c r="BR68" s="391"/>
      <c r="BS68" s="391"/>
      <c r="BT68" s="391"/>
      <c r="BU68" s="391"/>
      <c r="BV68" s="391"/>
    </row>
    <row r="69" spans="1:74" ht="11.05" customHeight="1" x14ac:dyDescent="0.2">
      <c r="A69" s="288"/>
      <c r="B69" s="37" t="s">
        <v>1372</v>
      </c>
      <c r="C69" s="669"/>
      <c r="D69" s="669"/>
      <c r="E69" s="669"/>
      <c r="F69" s="669"/>
      <c r="G69" s="669"/>
      <c r="H69" s="669"/>
      <c r="I69" s="669"/>
      <c r="J69" s="669"/>
      <c r="K69" s="669"/>
      <c r="L69" s="669"/>
      <c r="M69" s="669"/>
      <c r="N69" s="669"/>
      <c r="O69" s="669"/>
      <c r="P69" s="669"/>
      <c r="Q69" s="669"/>
      <c r="R69" s="669"/>
      <c r="S69" s="669"/>
      <c r="T69" s="669"/>
      <c r="U69" s="669"/>
      <c r="V69" s="669"/>
      <c r="W69" s="669"/>
      <c r="X69" s="669"/>
      <c r="Y69" s="669"/>
      <c r="Z69" s="669"/>
      <c r="AA69" s="669"/>
      <c r="AB69" s="669"/>
      <c r="AC69" s="669"/>
      <c r="AD69" s="669"/>
      <c r="AE69" s="669"/>
      <c r="AF69" s="669"/>
      <c r="AG69" s="669"/>
      <c r="AH69" s="669"/>
      <c r="AI69" s="669"/>
      <c r="AJ69" s="669"/>
      <c r="AK69" s="669"/>
      <c r="AL69" s="669"/>
      <c r="AM69" s="669"/>
      <c r="AN69" s="669"/>
      <c r="AO69" s="669"/>
      <c r="AP69" s="669"/>
      <c r="AQ69" s="669"/>
      <c r="AR69" s="669"/>
      <c r="AS69" s="669"/>
      <c r="AT69" s="669"/>
      <c r="AU69" s="669"/>
      <c r="AV69" s="669"/>
      <c r="AW69" s="669"/>
      <c r="AX69" s="669"/>
      <c r="AY69" s="669"/>
      <c r="AZ69" s="669"/>
      <c r="BA69" s="669"/>
      <c r="BB69" s="669"/>
      <c r="BC69" s="669"/>
      <c r="BD69" s="669"/>
      <c r="BE69" s="669"/>
      <c r="BF69" s="669"/>
      <c r="BG69" s="669"/>
      <c r="BH69" s="669"/>
      <c r="BI69" s="669"/>
      <c r="BJ69" s="391"/>
      <c r="BK69" s="391"/>
      <c r="BL69" s="391"/>
      <c r="BM69" s="391"/>
      <c r="BN69" s="391"/>
      <c r="BO69" s="391"/>
      <c r="BP69" s="391"/>
      <c r="BQ69" s="391"/>
      <c r="BR69" s="391"/>
      <c r="BS69" s="391"/>
      <c r="BT69" s="391"/>
      <c r="BU69" s="391"/>
      <c r="BV69" s="391"/>
    </row>
    <row r="70" spans="1:74" ht="11.05" customHeight="1" x14ac:dyDescent="0.2">
      <c r="A70" s="288" t="s">
        <v>1312</v>
      </c>
      <c r="B70" s="593" t="s">
        <v>1103</v>
      </c>
      <c r="C70" s="506">
        <v>1303.6824368</v>
      </c>
      <c r="D70" s="506">
        <v>1263.7471533999999</v>
      </c>
      <c r="E70" s="506">
        <v>1257.6716755</v>
      </c>
      <c r="F70" s="506">
        <v>1301.8614904999999</v>
      </c>
      <c r="G70" s="506">
        <v>1346.1921115</v>
      </c>
      <c r="H70" s="506">
        <v>1421.0083030000001</v>
      </c>
      <c r="I70" s="506">
        <v>1399.5259712</v>
      </c>
      <c r="J70" s="506">
        <v>1379.9723829</v>
      </c>
      <c r="K70" s="506">
        <v>1323.0576060000001</v>
      </c>
      <c r="L70" s="506">
        <v>1234.60987</v>
      </c>
      <c r="M70" s="506">
        <v>1144.3907670999999</v>
      </c>
      <c r="N70" s="506">
        <v>1092.5008771</v>
      </c>
      <c r="O70" s="506">
        <v>1071.8191821999999</v>
      </c>
      <c r="P70" s="506">
        <v>1085.7329906</v>
      </c>
      <c r="Q70" s="506">
        <v>1111.1982081000001</v>
      </c>
      <c r="R70" s="506">
        <v>1154.3640108</v>
      </c>
      <c r="S70" s="506">
        <v>1212.976185</v>
      </c>
      <c r="T70" s="506">
        <v>1279.0763886</v>
      </c>
      <c r="U70" s="506">
        <v>1334.5833190999999</v>
      </c>
      <c r="V70" s="506">
        <v>1366.4197996</v>
      </c>
      <c r="W70" s="506">
        <v>1353.8065217999999</v>
      </c>
      <c r="X70" s="506">
        <v>1295.8617856999999</v>
      </c>
      <c r="Y70" s="506">
        <v>1212.5478436000001</v>
      </c>
      <c r="Z70" s="506">
        <v>1146.9652590999999</v>
      </c>
      <c r="AA70" s="506">
        <v>1110.9888271</v>
      </c>
      <c r="AB70" s="506">
        <v>1092.2189931</v>
      </c>
      <c r="AC70" s="506">
        <v>1080.5608778000001</v>
      </c>
      <c r="AD70" s="506">
        <v>1086.1553828000001</v>
      </c>
      <c r="AE70" s="506">
        <v>1120.3329099</v>
      </c>
      <c r="AF70" s="506">
        <v>1189.8900229000001</v>
      </c>
      <c r="AG70" s="506">
        <v>1262.8827349999999</v>
      </c>
      <c r="AH70" s="506">
        <v>1313.9974233999999</v>
      </c>
      <c r="AI70" s="506">
        <v>1338.2221391</v>
      </c>
      <c r="AJ70" s="506">
        <v>1331.7804159</v>
      </c>
      <c r="AK70" s="506">
        <v>1312.2846944999999</v>
      </c>
      <c r="AL70" s="506">
        <v>1288.6633260000001</v>
      </c>
      <c r="AM70" s="506">
        <v>1278.5367748000001</v>
      </c>
      <c r="AN70" s="506">
        <v>1277.5811005</v>
      </c>
      <c r="AO70" s="506">
        <v>1274.6873719</v>
      </c>
      <c r="AP70" s="506">
        <v>1261.4942387000001</v>
      </c>
      <c r="AQ70" s="506">
        <v>1235.7861376999999</v>
      </c>
      <c r="AR70" s="506">
        <v>1212.3251812000001</v>
      </c>
      <c r="AS70" s="506">
        <v>1207.3904041999999</v>
      </c>
      <c r="AT70" s="506">
        <v>1207.2992041</v>
      </c>
      <c r="AU70" s="506">
        <v>1203.657966</v>
      </c>
      <c r="AV70" s="506">
        <v>1164.9791875999999</v>
      </c>
      <c r="AW70" s="506">
        <v>1139.5064434999999</v>
      </c>
      <c r="AX70" s="506">
        <v>1129.9583666000001</v>
      </c>
      <c r="AY70" s="506">
        <v>1063.6975427</v>
      </c>
      <c r="AZ70" s="506">
        <v>1041.1127273</v>
      </c>
      <c r="BA70" s="506">
        <v>992.54202573999999</v>
      </c>
      <c r="BB70" s="506">
        <v>895.96319804999996</v>
      </c>
      <c r="BC70" s="506">
        <v>860.57828629999995</v>
      </c>
      <c r="BD70" s="506">
        <v>839.86724455000001</v>
      </c>
      <c r="BE70" s="506">
        <v>862.07138578000001</v>
      </c>
      <c r="BF70" s="506">
        <v>882.57940406</v>
      </c>
      <c r="BG70" s="506">
        <v>902.57245971999998</v>
      </c>
      <c r="BH70" s="506">
        <v>923.29806024000004</v>
      </c>
      <c r="BI70" s="506">
        <v>946.88964442999998</v>
      </c>
      <c r="BJ70" s="392" t="s">
        <v>1371</v>
      </c>
      <c r="BK70" s="392" t="s">
        <v>1371</v>
      </c>
      <c r="BL70" s="392" t="s">
        <v>1371</v>
      </c>
      <c r="BM70" s="392" t="s">
        <v>1371</v>
      </c>
      <c r="BN70" s="392" t="s">
        <v>1371</v>
      </c>
      <c r="BO70" s="392" t="s">
        <v>1371</v>
      </c>
      <c r="BP70" s="392" t="s">
        <v>1371</v>
      </c>
      <c r="BQ70" s="392" t="s">
        <v>1371</v>
      </c>
      <c r="BR70" s="392" t="s">
        <v>1371</v>
      </c>
      <c r="BS70" s="392" t="s">
        <v>1371</v>
      </c>
      <c r="BT70" s="392" t="s">
        <v>1371</v>
      </c>
      <c r="BU70" s="392" t="s">
        <v>1371</v>
      </c>
      <c r="BV70" s="392" t="s">
        <v>1371</v>
      </c>
    </row>
    <row r="71" spans="1:74" ht="11.05" customHeight="1" x14ac:dyDescent="0.2">
      <c r="A71" s="288" t="s">
        <v>1313</v>
      </c>
      <c r="B71" s="593" t="s">
        <v>1105</v>
      </c>
      <c r="C71" s="506">
        <v>78.162791591000001</v>
      </c>
      <c r="D71" s="506">
        <v>71.588139374999997</v>
      </c>
      <c r="E71" s="506">
        <v>62.238015226999998</v>
      </c>
      <c r="F71" s="506">
        <v>53.953679737999998</v>
      </c>
      <c r="G71" s="506">
        <v>48.157544473999998</v>
      </c>
      <c r="H71" s="506">
        <v>41.087167907999998</v>
      </c>
      <c r="I71" s="506">
        <v>40.587678216</v>
      </c>
      <c r="J71" s="506">
        <v>38.843045511</v>
      </c>
      <c r="K71" s="506">
        <v>39.062404559000001</v>
      </c>
      <c r="L71" s="506">
        <v>39.230519039000001</v>
      </c>
      <c r="M71" s="506">
        <v>38.988737186999998</v>
      </c>
      <c r="N71" s="506">
        <v>38.619372310000003</v>
      </c>
      <c r="O71" s="506">
        <v>38.751135374999997</v>
      </c>
      <c r="P71" s="506">
        <v>38.276736499000002</v>
      </c>
      <c r="Q71" s="506">
        <v>38.820885118</v>
      </c>
      <c r="R71" s="506">
        <v>38.998459844999999</v>
      </c>
      <c r="S71" s="506">
        <v>39.713989322000003</v>
      </c>
      <c r="T71" s="506">
        <v>42.203783637999997</v>
      </c>
      <c r="U71" s="506">
        <v>44.809129702</v>
      </c>
      <c r="V71" s="506">
        <v>49.488848711999999</v>
      </c>
      <c r="W71" s="506">
        <v>52.232182146</v>
      </c>
      <c r="X71" s="506">
        <v>51.924182455999997</v>
      </c>
      <c r="Y71" s="506">
        <v>51.193465852000003</v>
      </c>
      <c r="Z71" s="506">
        <v>50.572414698000003</v>
      </c>
      <c r="AA71" s="506">
        <v>49.103989118000001</v>
      </c>
      <c r="AB71" s="506">
        <v>48.019149237999997</v>
      </c>
      <c r="AC71" s="506">
        <v>45.684130647000003</v>
      </c>
      <c r="AD71" s="506">
        <v>43.451893378999998</v>
      </c>
      <c r="AE71" s="506">
        <v>45.109897150999998</v>
      </c>
      <c r="AF71" s="506">
        <v>48.472080450999997</v>
      </c>
      <c r="AG71" s="506">
        <v>51.197580000000002</v>
      </c>
      <c r="AH71" s="506">
        <v>52.875507470000002</v>
      </c>
      <c r="AI71" s="506">
        <v>54.901557578999999</v>
      </c>
      <c r="AJ71" s="506">
        <v>56.297056693000002</v>
      </c>
      <c r="AK71" s="506">
        <v>56.408541395999997</v>
      </c>
      <c r="AL71" s="506">
        <v>57.211568411999998</v>
      </c>
      <c r="AM71" s="506">
        <v>58.424536756999998</v>
      </c>
      <c r="AN71" s="506">
        <v>59.352660255000004</v>
      </c>
      <c r="AO71" s="506">
        <v>61.345033805</v>
      </c>
      <c r="AP71" s="506">
        <v>64.630339551000006</v>
      </c>
      <c r="AQ71" s="506">
        <v>68.867044532999998</v>
      </c>
      <c r="AR71" s="506">
        <v>72.992525774000001</v>
      </c>
      <c r="AS71" s="506">
        <v>75.464682706999994</v>
      </c>
      <c r="AT71" s="506">
        <v>76.260358045999993</v>
      </c>
      <c r="AU71" s="506">
        <v>75.059639408999999</v>
      </c>
      <c r="AV71" s="506">
        <v>75.000167876000006</v>
      </c>
      <c r="AW71" s="506">
        <v>70.618375658999994</v>
      </c>
      <c r="AX71" s="506">
        <v>66.814261955999996</v>
      </c>
      <c r="AY71" s="506">
        <v>63.720117123999998</v>
      </c>
      <c r="AZ71" s="506">
        <v>59.759838639000002</v>
      </c>
      <c r="BA71" s="506">
        <v>57.636204798000001</v>
      </c>
      <c r="BB71" s="506">
        <v>56.398719792999998</v>
      </c>
      <c r="BC71" s="506">
        <v>58.049876001000001</v>
      </c>
      <c r="BD71" s="506">
        <v>59.186000440999997</v>
      </c>
      <c r="BE71" s="506">
        <v>59.786824203000002</v>
      </c>
      <c r="BF71" s="506">
        <v>60.496731173000001</v>
      </c>
      <c r="BG71" s="506">
        <v>61.354633913000001</v>
      </c>
      <c r="BH71" s="506">
        <v>62.257818594</v>
      </c>
      <c r="BI71" s="506">
        <v>63.187186658000002</v>
      </c>
      <c r="BJ71" s="392" t="s">
        <v>1371</v>
      </c>
      <c r="BK71" s="392" t="s">
        <v>1371</v>
      </c>
      <c r="BL71" s="392" t="s">
        <v>1371</v>
      </c>
      <c r="BM71" s="392" t="s">
        <v>1371</v>
      </c>
      <c r="BN71" s="392" t="s">
        <v>1371</v>
      </c>
      <c r="BO71" s="392" t="s">
        <v>1371</v>
      </c>
      <c r="BP71" s="392" t="s">
        <v>1371</v>
      </c>
      <c r="BQ71" s="392" t="s">
        <v>1371</v>
      </c>
      <c r="BR71" s="392" t="s">
        <v>1371</v>
      </c>
      <c r="BS71" s="392" t="s">
        <v>1371</v>
      </c>
      <c r="BT71" s="392" t="s">
        <v>1371</v>
      </c>
      <c r="BU71" s="392" t="s">
        <v>1371</v>
      </c>
      <c r="BV71" s="392" t="s">
        <v>1371</v>
      </c>
    </row>
    <row r="72" spans="1:74" ht="11.05" customHeight="1" x14ac:dyDescent="0.2">
      <c r="A72" s="288" t="s">
        <v>1314</v>
      </c>
      <c r="B72" s="593" t="s">
        <v>1107</v>
      </c>
      <c r="C72" s="506">
        <v>312.17290940999999</v>
      </c>
      <c r="D72" s="506">
        <v>247.75710258999999</v>
      </c>
      <c r="E72" s="506">
        <v>209.43980909999999</v>
      </c>
      <c r="F72" s="506">
        <v>189.63721638000001</v>
      </c>
      <c r="G72" s="506">
        <v>138.78315825999999</v>
      </c>
      <c r="H72" s="506">
        <v>106.40215286999999</v>
      </c>
      <c r="I72" s="506">
        <v>80.902670377000007</v>
      </c>
      <c r="J72" s="506">
        <v>70.186047435000006</v>
      </c>
      <c r="K72" s="506">
        <v>77.873092083000003</v>
      </c>
      <c r="L72" s="506">
        <v>85.027761904000002</v>
      </c>
      <c r="M72" s="506">
        <v>105.0499186</v>
      </c>
      <c r="N72" s="506">
        <v>131.51830236999999</v>
      </c>
      <c r="O72" s="506">
        <v>152.31108918999999</v>
      </c>
      <c r="P72" s="506">
        <v>174.21810869999999</v>
      </c>
      <c r="Q72" s="506">
        <v>195.53883364999999</v>
      </c>
      <c r="R72" s="506">
        <v>202.33228134999999</v>
      </c>
      <c r="S72" s="506">
        <v>216.42735020999999</v>
      </c>
      <c r="T72" s="506">
        <v>224.11216146000001</v>
      </c>
      <c r="U72" s="506">
        <v>231.21912386</v>
      </c>
      <c r="V72" s="506">
        <v>240.39410477999999</v>
      </c>
      <c r="W72" s="506">
        <v>258.51656297</v>
      </c>
      <c r="X72" s="506">
        <v>266.56603851</v>
      </c>
      <c r="Y72" s="506">
        <v>273.90925404000001</v>
      </c>
      <c r="Z72" s="506">
        <v>284.29538012</v>
      </c>
      <c r="AA72" s="506">
        <v>297.68846378000001</v>
      </c>
      <c r="AB72" s="506">
        <v>314.60748918000002</v>
      </c>
      <c r="AC72" s="506">
        <v>321.79155605</v>
      </c>
      <c r="AD72" s="506">
        <v>323.61728661000001</v>
      </c>
      <c r="AE72" s="506">
        <v>335.40091705999998</v>
      </c>
      <c r="AF72" s="506">
        <v>339.77338223999999</v>
      </c>
      <c r="AG72" s="506">
        <v>342.53953357</v>
      </c>
      <c r="AH72" s="506">
        <v>360.76993687999999</v>
      </c>
      <c r="AI72" s="506">
        <v>376.10988907000001</v>
      </c>
      <c r="AJ72" s="506">
        <v>372.37601126999999</v>
      </c>
      <c r="AK72" s="506">
        <v>382.88461495000001</v>
      </c>
      <c r="AL72" s="506">
        <v>402.61183792999998</v>
      </c>
      <c r="AM72" s="506">
        <v>396.75297333999998</v>
      </c>
      <c r="AN72" s="506">
        <v>389.48980182000003</v>
      </c>
      <c r="AO72" s="506">
        <v>368.02463326999998</v>
      </c>
      <c r="AP72" s="506">
        <v>338.07566990999999</v>
      </c>
      <c r="AQ72" s="506">
        <v>322.48123059</v>
      </c>
      <c r="AR72" s="506">
        <v>317.85042443999998</v>
      </c>
      <c r="AS72" s="506">
        <v>313.4739715</v>
      </c>
      <c r="AT72" s="506">
        <v>311.43590433999998</v>
      </c>
      <c r="AU72" s="506">
        <v>312.10323357999999</v>
      </c>
      <c r="AV72" s="506">
        <v>319.58720177999999</v>
      </c>
      <c r="AW72" s="506">
        <v>320.23289576000002</v>
      </c>
      <c r="AX72" s="506">
        <v>330.62602729000002</v>
      </c>
      <c r="AY72" s="506">
        <v>337.64123324000002</v>
      </c>
      <c r="AZ72" s="506">
        <v>336.25779626999997</v>
      </c>
      <c r="BA72" s="506">
        <v>325.43848055000001</v>
      </c>
      <c r="BB72" s="506">
        <v>319.74124035</v>
      </c>
      <c r="BC72" s="506">
        <v>298.90305554999998</v>
      </c>
      <c r="BD72" s="506">
        <v>291.95187272999999</v>
      </c>
      <c r="BE72" s="506">
        <v>287.76293032000001</v>
      </c>
      <c r="BF72" s="506">
        <v>280.98291703000001</v>
      </c>
      <c r="BG72" s="506">
        <v>274.20632051000001</v>
      </c>
      <c r="BH72" s="506">
        <v>269.27218736999998</v>
      </c>
      <c r="BI72" s="506">
        <v>266.43581904000001</v>
      </c>
      <c r="BJ72" s="392" t="s">
        <v>1371</v>
      </c>
      <c r="BK72" s="392" t="s">
        <v>1371</v>
      </c>
      <c r="BL72" s="392" t="s">
        <v>1371</v>
      </c>
      <c r="BM72" s="392" t="s">
        <v>1371</v>
      </c>
      <c r="BN72" s="392" t="s">
        <v>1371</v>
      </c>
      <c r="BO72" s="392" t="s">
        <v>1371</v>
      </c>
      <c r="BP72" s="392" t="s">
        <v>1371</v>
      </c>
      <c r="BQ72" s="392" t="s">
        <v>1371</v>
      </c>
      <c r="BR72" s="392" t="s">
        <v>1371</v>
      </c>
      <c r="BS72" s="392" t="s">
        <v>1371</v>
      </c>
      <c r="BT72" s="392" t="s">
        <v>1371</v>
      </c>
      <c r="BU72" s="392" t="s">
        <v>1371</v>
      </c>
      <c r="BV72" s="392" t="s">
        <v>1371</v>
      </c>
    </row>
    <row r="73" spans="1:74" ht="11.05" customHeight="1" x14ac:dyDescent="0.2">
      <c r="A73" s="288" t="s">
        <v>1315</v>
      </c>
      <c r="B73" s="593" t="s">
        <v>1109</v>
      </c>
      <c r="C73" s="506">
        <v>558.62878661000002</v>
      </c>
      <c r="D73" s="506">
        <v>561.13678579999998</v>
      </c>
      <c r="E73" s="506">
        <v>549.44748921999997</v>
      </c>
      <c r="F73" s="506">
        <v>545.71071242000005</v>
      </c>
      <c r="G73" s="506">
        <v>533.10070423000002</v>
      </c>
      <c r="H73" s="506">
        <v>545.29551825999999</v>
      </c>
      <c r="I73" s="506">
        <v>544.69736026999999</v>
      </c>
      <c r="J73" s="506">
        <v>548.12200791999999</v>
      </c>
      <c r="K73" s="506">
        <v>561.56909510000003</v>
      </c>
      <c r="L73" s="506">
        <v>577.14319380999996</v>
      </c>
      <c r="M73" s="506">
        <v>596.06014051</v>
      </c>
      <c r="N73" s="506">
        <v>610.19697375999999</v>
      </c>
      <c r="O73" s="506">
        <v>615.58269921999999</v>
      </c>
      <c r="P73" s="506">
        <v>621.28697746</v>
      </c>
      <c r="Q73" s="506">
        <v>632.11604384999998</v>
      </c>
      <c r="R73" s="506">
        <v>642.32549725000001</v>
      </c>
      <c r="S73" s="506">
        <v>657.95960148999995</v>
      </c>
      <c r="T73" s="506">
        <v>687.40362158999994</v>
      </c>
      <c r="U73" s="506">
        <v>724.23740683999995</v>
      </c>
      <c r="V73" s="506">
        <v>763.61378290000005</v>
      </c>
      <c r="W73" s="506">
        <v>796.09029507000002</v>
      </c>
      <c r="X73" s="506">
        <v>805.91905039999995</v>
      </c>
      <c r="Y73" s="506">
        <v>799.87358289999997</v>
      </c>
      <c r="Z73" s="506">
        <v>804.70060756999999</v>
      </c>
      <c r="AA73" s="506">
        <v>824.93367759</v>
      </c>
      <c r="AB73" s="506">
        <v>840.58275494999998</v>
      </c>
      <c r="AC73" s="506">
        <v>849.20348091999995</v>
      </c>
      <c r="AD73" s="506">
        <v>855.93820869000001</v>
      </c>
      <c r="AE73" s="506">
        <v>877.49158577000003</v>
      </c>
      <c r="AF73" s="506">
        <v>915.07602516999998</v>
      </c>
      <c r="AG73" s="506">
        <v>953.31334134999997</v>
      </c>
      <c r="AH73" s="506">
        <v>971.14928335000002</v>
      </c>
      <c r="AI73" s="506">
        <v>964.34032126</v>
      </c>
      <c r="AJ73" s="506">
        <v>970.27818674000002</v>
      </c>
      <c r="AK73" s="506">
        <v>995.27265957999998</v>
      </c>
      <c r="AL73" s="506">
        <v>1009.7420325000001</v>
      </c>
      <c r="AM73" s="506">
        <v>1009.7382413</v>
      </c>
      <c r="AN73" s="506">
        <v>995.57496461000005</v>
      </c>
      <c r="AO73" s="506">
        <v>978.21680329000003</v>
      </c>
      <c r="AP73" s="506">
        <v>953.87336808999999</v>
      </c>
      <c r="AQ73" s="506">
        <v>928.2087014</v>
      </c>
      <c r="AR73" s="506">
        <v>883.59936032999997</v>
      </c>
      <c r="AS73" s="506">
        <v>825.91552031000003</v>
      </c>
      <c r="AT73" s="506">
        <v>771.03012051999997</v>
      </c>
      <c r="AU73" s="506">
        <v>724.16916527000001</v>
      </c>
      <c r="AV73" s="506">
        <v>677.44540662999998</v>
      </c>
      <c r="AW73" s="506">
        <v>658.03722713000002</v>
      </c>
      <c r="AX73" s="506">
        <v>632.98923530000002</v>
      </c>
      <c r="AY73" s="506">
        <v>580.43737540999996</v>
      </c>
      <c r="AZ73" s="506">
        <v>530.63269556</v>
      </c>
      <c r="BA73" s="506">
        <v>492.50974804999998</v>
      </c>
      <c r="BB73" s="506">
        <v>446.63467086000003</v>
      </c>
      <c r="BC73" s="506">
        <v>429.53805523</v>
      </c>
      <c r="BD73" s="506">
        <v>413.03099765000002</v>
      </c>
      <c r="BE73" s="506">
        <v>421.95546214000001</v>
      </c>
      <c r="BF73" s="506">
        <v>432.86026033000002</v>
      </c>
      <c r="BG73" s="506">
        <v>447.19831233999997</v>
      </c>
      <c r="BH73" s="506">
        <v>464.38313916999999</v>
      </c>
      <c r="BI73" s="506">
        <v>484.76380245000001</v>
      </c>
      <c r="BJ73" s="392" t="s">
        <v>1371</v>
      </c>
      <c r="BK73" s="392" t="s">
        <v>1371</v>
      </c>
      <c r="BL73" s="392" t="s">
        <v>1371</v>
      </c>
      <c r="BM73" s="392" t="s">
        <v>1371</v>
      </c>
      <c r="BN73" s="392" t="s">
        <v>1371</v>
      </c>
      <c r="BO73" s="392" t="s">
        <v>1371</v>
      </c>
      <c r="BP73" s="392" t="s">
        <v>1371</v>
      </c>
      <c r="BQ73" s="392" t="s">
        <v>1371</v>
      </c>
      <c r="BR73" s="392" t="s">
        <v>1371</v>
      </c>
      <c r="BS73" s="392" t="s">
        <v>1371</v>
      </c>
      <c r="BT73" s="392" t="s">
        <v>1371</v>
      </c>
      <c r="BU73" s="392" t="s">
        <v>1371</v>
      </c>
      <c r="BV73" s="392" t="s">
        <v>1371</v>
      </c>
    </row>
    <row r="74" spans="1:74" ht="11.05" customHeight="1" x14ac:dyDescent="0.2">
      <c r="A74" s="288" t="s">
        <v>1316</v>
      </c>
      <c r="B74" s="593" t="s">
        <v>1111</v>
      </c>
      <c r="C74" s="506">
        <v>749.94863625000005</v>
      </c>
      <c r="D74" s="506">
        <v>662.64336255000001</v>
      </c>
      <c r="E74" s="506">
        <v>603.38290752</v>
      </c>
      <c r="F74" s="506">
        <v>586.66545511000004</v>
      </c>
      <c r="G74" s="506">
        <v>491.67399425999997</v>
      </c>
      <c r="H74" s="506">
        <v>434.40723692</v>
      </c>
      <c r="I74" s="506">
        <v>401.43881140000002</v>
      </c>
      <c r="J74" s="506">
        <v>387.90375124000002</v>
      </c>
      <c r="K74" s="506">
        <v>412.18742096</v>
      </c>
      <c r="L74" s="506">
        <v>428.93956089</v>
      </c>
      <c r="M74" s="506">
        <v>464.48892874000001</v>
      </c>
      <c r="N74" s="506">
        <v>498.44544753000002</v>
      </c>
      <c r="O74" s="506">
        <v>525.14264426</v>
      </c>
      <c r="P74" s="506">
        <v>556.62739771999998</v>
      </c>
      <c r="Q74" s="506">
        <v>598.68485939000004</v>
      </c>
      <c r="R74" s="506">
        <v>619.81801041000006</v>
      </c>
      <c r="S74" s="506">
        <v>655.32939275000001</v>
      </c>
      <c r="T74" s="506">
        <v>681.1439345</v>
      </c>
      <c r="U74" s="506">
        <v>715.13812188999998</v>
      </c>
      <c r="V74" s="506">
        <v>739.13601740000001</v>
      </c>
      <c r="W74" s="506">
        <v>752.87501640000005</v>
      </c>
      <c r="X74" s="506">
        <v>742.66055455000003</v>
      </c>
      <c r="Y74" s="506">
        <v>739.97576576999995</v>
      </c>
      <c r="Z74" s="506">
        <v>751.07826934000002</v>
      </c>
      <c r="AA74" s="506">
        <v>761.23564458999999</v>
      </c>
      <c r="AB74" s="506">
        <v>775.34994874999995</v>
      </c>
      <c r="AC74" s="506">
        <v>781.67199228000004</v>
      </c>
      <c r="AD74" s="506">
        <v>788.62471817000005</v>
      </c>
      <c r="AE74" s="506">
        <v>813.47407201999999</v>
      </c>
      <c r="AF74" s="506">
        <v>827.45196653000005</v>
      </c>
      <c r="AG74" s="506">
        <v>833.53752460999999</v>
      </c>
      <c r="AH74" s="506">
        <v>844.76521990000003</v>
      </c>
      <c r="AI74" s="506">
        <v>851.43025633000002</v>
      </c>
      <c r="AJ74" s="506">
        <v>836.03806055999996</v>
      </c>
      <c r="AK74" s="506">
        <v>835.61152351999999</v>
      </c>
      <c r="AL74" s="506">
        <v>846.97304858999996</v>
      </c>
      <c r="AM74" s="506">
        <v>838.68100683</v>
      </c>
      <c r="AN74" s="506">
        <v>836.76164228000005</v>
      </c>
      <c r="AO74" s="506">
        <v>832.57403841999997</v>
      </c>
      <c r="AP74" s="506">
        <v>829.41754561000005</v>
      </c>
      <c r="AQ74" s="506">
        <v>833.84961756999996</v>
      </c>
      <c r="AR74" s="506">
        <v>838.95362727999998</v>
      </c>
      <c r="AS74" s="506">
        <v>841.68640821999998</v>
      </c>
      <c r="AT74" s="506">
        <v>838.66620258</v>
      </c>
      <c r="AU74" s="506">
        <v>833.75895908999996</v>
      </c>
      <c r="AV74" s="506">
        <v>837.01800988000002</v>
      </c>
      <c r="AW74" s="506">
        <v>827.20724445999997</v>
      </c>
      <c r="AX74" s="506">
        <v>817.15248775999999</v>
      </c>
      <c r="AY74" s="506">
        <v>831.85066147999999</v>
      </c>
      <c r="AZ74" s="506">
        <v>849.83372580000002</v>
      </c>
      <c r="BA74" s="506">
        <v>869.83697853000001</v>
      </c>
      <c r="BB74" s="506">
        <v>891.54012203000002</v>
      </c>
      <c r="BC74" s="506">
        <v>900.15030978000004</v>
      </c>
      <c r="BD74" s="506">
        <v>911.58576975000005</v>
      </c>
      <c r="BE74" s="506">
        <v>907.58108862999995</v>
      </c>
      <c r="BF74" s="506">
        <v>902.19711086999996</v>
      </c>
      <c r="BG74" s="506">
        <v>894.24840255000004</v>
      </c>
      <c r="BH74" s="506">
        <v>884.40872357000001</v>
      </c>
      <c r="BI74" s="506">
        <v>872.67631969000001</v>
      </c>
      <c r="BJ74" s="392" t="s">
        <v>1371</v>
      </c>
      <c r="BK74" s="392" t="s">
        <v>1371</v>
      </c>
      <c r="BL74" s="392" t="s">
        <v>1371</v>
      </c>
      <c r="BM74" s="392" t="s">
        <v>1371</v>
      </c>
      <c r="BN74" s="392" t="s">
        <v>1371</v>
      </c>
      <c r="BO74" s="392" t="s">
        <v>1371</v>
      </c>
      <c r="BP74" s="392" t="s">
        <v>1371</v>
      </c>
      <c r="BQ74" s="392" t="s">
        <v>1371</v>
      </c>
      <c r="BR74" s="392" t="s">
        <v>1371</v>
      </c>
      <c r="BS74" s="392" t="s">
        <v>1371</v>
      </c>
      <c r="BT74" s="392" t="s">
        <v>1371</v>
      </c>
      <c r="BU74" s="392" t="s">
        <v>1371</v>
      </c>
      <c r="BV74" s="392" t="s">
        <v>1371</v>
      </c>
    </row>
    <row r="75" spans="1:74" ht="11.05" customHeight="1" x14ac:dyDescent="0.2">
      <c r="A75" s="288" t="s">
        <v>1317</v>
      </c>
      <c r="B75" s="593" t="s">
        <v>1262</v>
      </c>
      <c r="C75" s="506">
        <v>370.15130383000002</v>
      </c>
      <c r="D75" s="506">
        <v>322.31892284999998</v>
      </c>
      <c r="E75" s="506">
        <v>281.49614437000002</v>
      </c>
      <c r="F75" s="506">
        <v>246.72682882000001</v>
      </c>
      <c r="G75" s="506">
        <v>210.95062561</v>
      </c>
      <c r="H75" s="506">
        <v>174.05728299</v>
      </c>
      <c r="I75" s="506">
        <v>168.26945315</v>
      </c>
      <c r="J75" s="506">
        <v>163.82597279999999</v>
      </c>
      <c r="K75" s="506">
        <v>167.25382291</v>
      </c>
      <c r="L75" s="506">
        <v>174.91606216</v>
      </c>
      <c r="M75" s="506">
        <v>186.42885806000001</v>
      </c>
      <c r="N75" s="506">
        <v>202.18193149000001</v>
      </c>
      <c r="O75" s="506">
        <v>220.52187638999999</v>
      </c>
      <c r="P75" s="506">
        <v>235.37741849</v>
      </c>
      <c r="Q75" s="506">
        <v>245.35078795000001</v>
      </c>
      <c r="R75" s="506">
        <v>251.75740726000001</v>
      </c>
      <c r="S75" s="506">
        <v>263.16291469999999</v>
      </c>
      <c r="T75" s="506">
        <v>277.30287535999997</v>
      </c>
      <c r="U75" s="506">
        <v>287.39280779000001</v>
      </c>
      <c r="V75" s="506">
        <v>289.92351310999999</v>
      </c>
      <c r="W75" s="506">
        <v>287.76611986</v>
      </c>
      <c r="X75" s="506">
        <v>288.11779640999998</v>
      </c>
      <c r="Y75" s="506">
        <v>294.43417907000003</v>
      </c>
      <c r="Z75" s="506">
        <v>308.59056432</v>
      </c>
      <c r="AA75" s="506">
        <v>328.65792419000002</v>
      </c>
      <c r="AB75" s="506">
        <v>348.88003942</v>
      </c>
      <c r="AC75" s="506">
        <v>368.18098861999999</v>
      </c>
      <c r="AD75" s="506">
        <v>386.15308941000001</v>
      </c>
      <c r="AE75" s="506">
        <v>403.46833944000002</v>
      </c>
      <c r="AF75" s="506">
        <v>422.35617023999998</v>
      </c>
      <c r="AG75" s="506">
        <v>435.48670321999998</v>
      </c>
      <c r="AH75" s="506">
        <v>446.61200153999999</v>
      </c>
      <c r="AI75" s="506">
        <v>445.93882053999999</v>
      </c>
      <c r="AJ75" s="506">
        <v>437.59291145999998</v>
      </c>
      <c r="AK75" s="506">
        <v>426.54734108999997</v>
      </c>
      <c r="AL75" s="506">
        <v>413.93770030000002</v>
      </c>
      <c r="AM75" s="506">
        <v>399.42566441000002</v>
      </c>
      <c r="AN75" s="506">
        <v>382.61976124</v>
      </c>
      <c r="AO75" s="506">
        <v>367.63790662999997</v>
      </c>
      <c r="AP75" s="506">
        <v>355.44670005</v>
      </c>
      <c r="AQ75" s="506">
        <v>352.92078563000001</v>
      </c>
      <c r="AR75" s="506">
        <v>364.30429654</v>
      </c>
      <c r="AS75" s="506">
        <v>382.66931217000001</v>
      </c>
      <c r="AT75" s="506">
        <v>394.15243321000003</v>
      </c>
      <c r="AU75" s="506">
        <v>392.25400669999999</v>
      </c>
      <c r="AV75" s="506">
        <v>393.34162558999998</v>
      </c>
      <c r="AW75" s="506">
        <v>376.42920072999999</v>
      </c>
      <c r="AX75" s="506">
        <v>371.59781409999999</v>
      </c>
      <c r="AY75" s="506">
        <v>352.54873296</v>
      </c>
      <c r="AZ75" s="506">
        <v>331.82113666999999</v>
      </c>
      <c r="BA75" s="506">
        <v>310.71142202999999</v>
      </c>
      <c r="BB75" s="506">
        <v>293.60104317000003</v>
      </c>
      <c r="BC75" s="506">
        <v>289.52770930000003</v>
      </c>
      <c r="BD75" s="506">
        <v>291.41219219999999</v>
      </c>
      <c r="BE75" s="506">
        <v>295.81874542000003</v>
      </c>
      <c r="BF75" s="506">
        <v>298.98543744</v>
      </c>
      <c r="BG75" s="506">
        <v>302.81512772999997</v>
      </c>
      <c r="BH75" s="506">
        <v>307.72477383</v>
      </c>
      <c r="BI75" s="506">
        <v>313.94415791</v>
      </c>
      <c r="BJ75" s="392" t="s">
        <v>1371</v>
      </c>
      <c r="BK75" s="392" t="s">
        <v>1371</v>
      </c>
      <c r="BL75" s="392" t="s">
        <v>1371</v>
      </c>
      <c r="BM75" s="392" t="s">
        <v>1371</v>
      </c>
      <c r="BN75" s="392" t="s">
        <v>1371</v>
      </c>
      <c r="BO75" s="392" t="s">
        <v>1371</v>
      </c>
      <c r="BP75" s="392" t="s">
        <v>1371</v>
      </c>
      <c r="BQ75" s="392" t="s">
        <v>1371</v>
      </c>
      <c r="BR75" s="392" t="s">
        <v>1371</v>
      </c>
      <c r="BS75" s="392" t="s">
        <v>1371</v>
      </c>
      <c r="BT75" s="392" t="s">
        <v>1371</v>
      </c>
      <c r="BU75" s="392" t="s">
        <v>1371</v>
      </c>
      <c r="BV75" s="392" t="s">
        <v>1371</v>
      </c>
    </row>
    <row r="76" spans="1:74" ht="11.05" customHeight="1" x14ac:dyDescent="0.2">
      <c r="A76" s="288"/>
      <c r="B76" s="659"/>
      <c r="C76" s="670"/>
      <c r="D76" s="670"/>
      <c r="E76" s="670"/>
      <c r="F76" s="670"/>
      <c r="G76" s="670"/>
      <c r="H76" s="670"/>
      <c r="I76" s="670"/>
      <c r="J76" s="670"/>
      <c r="K76" s="670"/>
      <c r="L76" s="670"/>
      <c r="M76" s="670"/>
      <c r="N76" s="670"/>
      <c r="O76" s="670"/>
      <c r="P76" s="670"/>
      <c r="Q76" s="670"/>
      <c r="R76" s="670"/>
      <c r="S76" s="670"/>
      <c r="T76" s="670"/>
      <c r="U76" s="670"/>
      <c r="V76" s="670"/>
      <c r="W76" s="670"/>
      <c r="X76" s="670"/>
      <c r="Y76" s="670"/>
      <c r="Z76" s="670"/>
      <c r="AA76" s="670"/>
      <c r="AB76" s="670"/>
      <c r="AC76" s="670"/>
      <c r="AD76" s="670"/>
      <c r="AE76" s="670"/>
      <c r="AF76" s="670"/>
      <c r="AG76" s="670"/>
      <c r="AH76" s="670"/>
      <c r="AI76" s="670"/>
      <c r="AJ76" s="670"/>
      <c r="AK76" s="670"/>
      <c r="AL76" s="670"/>
      <c r="AM76" s="670"/>
      <c r="AN76" s="670"/>
      <c r="AO76" s="670"/>
      <c r="AP76" s="670"/>
      <c r="AQ76" s="670"/>
      <c r="AR76" s="670"/>
      <c r="AS76" s="670"/>
      <c r="AT76" s="670"/>
      <c r="AU76" s="670"/>
      <c r="AV76" s="670"/>
      <c r="AW76" s="670"/>
      <c r="AX76" s="670"/>
      <c r="AY76" s="670"/>
      <c r="AZ76" s="670"/>
      <c r="BA76" s="670"/>
      <c r="BB76" s="670"/>
      <c r="BC76" s="670"/>
      <c r="BD76" s="670"/>
      <c r="BE76" s="670"/>
      <c r="BF76" s="670"/>
      <c r="BG76" s="670"/>
      <c r="BH76" s="670"/>
      <c r="BI76" s="670"/>
      <c r="BJ76" s="391"/>
      <c r="BK76" s="391"/>
      <c r="BL76" s="391"/>
      <c r="BM76" s="391"/>
      <c r="BN76" s="391"/>
      <c r="BO76" s="391"/>
      <c r="BP76" s="391"/>
      <c r="BQ76" s="391"/>
      <c r="BR76" s="391"/>
      <c r="BS76" s="391"/>
      <c r="BT76" s="391"/>
      <c r="BU76" s="391"/>
      <c r="BV76" s="391"/>
    </row>
    <row r="77" spans="1:74" ht="11.05" customHeight="1" x14ac:dyDescent="0.2">
      <c r="A77" s="288"/>
      <c r="B77" s="37" t="s">
        <v>1373</v>
      </c>
      <c r="C77" s="670"/>
      <c r="D77" s="670"/>
      <c r="E77" s="670"/>
      <c r="F77" s="670"/>
      <c r="G77" s="670"/>
      <c r="H77" s="670"/>
      <c r="I77" s="670"/>
      <c r="J77" s="670"/>
      <c r="K77" s="670"/>
      <c r="L77" s="670"/>
      <c r="M77" s="670"/>
      <c r="N77" s="670"/>
      <c r="O77" s="670"/>
      <c r="P77" s="670"/>
      <c r="Q77" s="670"/>
      <c r="R77" s="670"/>
      <c r="S77" s="670"/>
      <c r="T77" s="670"/>
      <c r="U77" s="670"/>
      <c r="V77" s="670"/>
      <c r="W77" s="670"/>
      <c r="X77" s="670"/>
      <c r="Y77" s="670"/>
      <c r="Z77" s="670"/>
      <c r="AA77" s="670"/>
      <c r="AB77" s="670"/>
      <c r="AC77" s="670"/>
      <c r="AD77" s="670"/>
      <c r="AE77" s="670"/>
      <c r="AF77" s="670"/>
      <c r="AG77" s="670"/>
      <c r="AH77" s="670"/>
      <c r="AI77" s="670"/>
      <c r="AJ77" s="670"/>
      <c r="AK77" s="670"/>
      <c r="AL77" s="670"/>
      <c r="AM77" s="670"/>
      <c r="AN77" s="670"/>
      <c r="AO77" s="670"/>
      <c r="AP77" s="670"/>
      <c r="AQ77" s="670"/>
      <c r="AR77" s="670"/>
      <c r="AS77" s="670"/>
      <c r="AT77" s="670"/>
      <c r="AU77" s="670"/>
      <c r="AV77" s="670"/>
      <c r="AW77" s="670"/>
      <c r="AX77" s="670"/>
      <c r="AY77" s="670"/>
      <c r="AZ77" s="670"/>
      <c r="BA77" s="670"/>
      <c r="BB77" s="670"/>
      <c r="BC77" s="670"/>
      <c r="BD77" s="670"/>
      <c r="BE77" s="670"/>
      <c r="BF77" s="670"/>
      <c r="BG77" s="670"/>
      <c r="BH77" s="670"/>
      <c r="BI77" s="670"/>
      <c r="BJ77" s="391"/>
      <c r="BK77" s="391"/>
      <c r="BL77" s="391"/>
      <c r="BM77" s="391"/>
      <c r="BN77" s="391"/>
      <c r="BO77" s="391"/>
      <c r="BP77" s="391"/>
      <c r="BQ77" s="391"/>
      <c r="BR77" s="391"/>
      <c r="BS77" s="391"/>
      <c r="BT77" s="391"/>
      <c r="BU77" s="391"/>
      <c r="BV77" s="391"/>
    </row>
    <row r="78" spans="1:74" ht="11.05" customHeight="1" x14ac:dyDescent="0.2">
      <c r="A78" s="288" t="s">
        <v>1318</v>
      </c>
      <c r="B78" s="593" t="s">
        <v>1103</v>
      </c>
      <c r="C78" s="506">
        <v>26.605764015999998</v>
      </c>
      <c r="D78" s="506">
        <v>25.274943067999999</v>
      </c>
      <c r="E78" s="506">
        <v>25.153433509999999</v>
      </c>
      <c r="F78" s="506">
        <v>27.122114386</v>
      </c>
      <c r="G78" s="506">
        <v>28.642385350000001</v>
      </c>
      <c r="H78" s="506">
        <v>31.577962287999998</v>
      </c>
      <c r="I78" s="506">
        <v>36.829630821000002</v>
      </c>
      <c r="J78" s="506">
        <v>37.296550889999999</v>
      </c>
      <c r="K78" s="506">
        <v>40.092654725999999</v>
      </c>
      <c r="L78" s="506">
        <v>39.826124837999998</v>
      </c>
      <c r="M78" s="506">
        <v>36.915831195999999</v>
      </c>
      <c r="N78" s="506">
        <v>34.140652410000001</v>
      </c>
      <c r="O78" s="506">
        <v>34.574812328</v>
      </c>
      <c r="P78" s="506">
        <v>33.929155956000002</v>
      </c>
      <c r="Q78" s="506">
        <v>32.682300238000003</v>
      </c>
      <c r="R78" s="506">
        <v>31.199027317999999</v>
      </c>
      <c r="S78" s="506">
        <v>31.101953462000001</v>
      </c>
      <c r="T78" s="506">
        <v>32.796830477</v>
      </c>
      <c r="U78" s="506">
        <v>34.220085105000003</v>
      </c>
      <c r="V78" s="506">
        <v>37.956105545</v>
      </c>
      <c r="W78" s="506">
        <v>36.589365452999999</v>
      </c>
      <c r="X78" s="506">
        <v>32.396544642000002</v>
      </c>
      <c r="Y78" s="506">
        <v>31.090970348999999</v>
      </c>
      <c r="Z78" s="506">
        <v>30.183296291000001</v>
      </c>
      <c r="AA78" s="506">
        <v>27.774720677000001</v>
      </c>
      <c r="AB78" s="506">
        <v>27.305474828000001</v>
      </c>
      <c r="AC78" s="506">
        <v>25.129322738999999</v>
      </c>
      <c r="AD78" s="506">
        <v>23.109688994999999</v>
      </c>
      <c r="AE78" s="506">
        <v>23.340268954999999</v>
      </c>
      <c r="AF78" s="506">
        <v>24.283469855</v>
      </c>
      <c r="AG78" s="506">
        <v>24.762406568999999</v>
      </c>
      <c r="AH78" s="506">
        <v>25.764655359999999</v>
      </c>
      <c r="AI78" s="506">
        <v>27.310655899</v>
      </c>
      <c r="AJ78" s="506">
        <v>28.335753529000002</v>
      </c>
      <c r="AK78" s="506">
        <v>27.920950946000001</v>
      </c>
      <c r="AL78" s="506">
        <v>24.781987038</v>
      </c>
      <c r="AM78" s="506">
        <v>24.587245668000001</v>
      </c>
      <c r="AN78" s="506">
        <v>24.568867317999999</v>
      </c>
      <c r="AO78" s="506">
        <v>24.513218690999999</v>
      </c>
      <c r="AP78" s="506">
        <v>24.735181149999999</v>
      </c>
      <c r="AQ78" s="506">
        <v>24.231100739999999</v>
      </c>
      <c r="AR78" s="506">
        <v>23.313945791999998</v>
      </c>
      <c r="AS78" s="506">
        <v>24.147808085000001</v>
      </c>
      <c r="AT78" s="506">
        <v>25.152066753</v>
      </c>
      <c r="AU78" s="506">
        <v>25.076207625999999</v>
      </c>
      <c r="AV78" s="506">
        <v>27.092539247000001</v>
      </c>
      <c r="AW78" s="506">
        <v>28.487661086999999</v>
      </c>
      <c r="AX78" s="506">
        <v>28.973291451000001</v>
      </c>
      <c r="AY78" s="506">
        <v>26.592438568999999</v>
      </c>
      <c r="AZ78" s="506">
        <v>25.392993349000001</v>
      </c>
      <c r="BA78" s="506">
        <v>24.208342090999999</v>
      </c>
      <c r="BB78" s="506">
        <v>20.836353443</v>
      </c>
      <c r="BC78" s="506">
        <v>20.013448519000001</v>
      </c>
      <c r="BD78" s="506">
        <v>20.484566940000001</v>
      </c>
      <c r="BE78" s="506">
        <v>22.104394506999999</v>
      </c>
      <c r="BF78" s="506">
        <v>24.516094556999999</v>
      </c>
      <c r="BG78" s="506">
        <v>24.393850263000001</v>
      </c>
      <c r="BH78" s="506">
        <v>26.379944578</v>
      </c>
      <c r="BI78" s="506">
        <v>28.693625589</v>
      </c>
      <c r="BJ78" s="392" t="s">
        <v>1371</v>
      </c>
      <c r="BK78" s="392" t="s">
        <v>1371</v>
      </c>
      <c r="BL78" s="392" t="s">
        <v>1371</v>
      </c>
      <c r="BM78" s="392" t="s">
        <v>1371</v>
      </c>
      <c r="BN78" s="392" t="s">
        <v>1371</v>
      </c>
      <c r="BO78" s="392" t="s">
        <v>1371</v>
      </c>
      <c r="BP78" s="392" t="s">
        <v>1371</v>
      </c>
      <c r="BQ78" s="392" t="s">
        <v>1371</v>
      </c>
      <c r="BR78" s="392" t="s">
        <v>1371</v>
      </c>
      <c r="BS78" s="392" t="s">
        <v>1371</v>
      </c>
      <c r="BT78" s="392" t="s">
        <v>1371</v>
      </c>
      <c r="BU78" s="392" t="s">
        <v>1371</v>
      </c>
      <c r="BV78" s="392" t="s">
        <v>1371</v>
      </c>
    </row>
    <row r="79" spans="1:74" ht="11.05" customHeight="1" x14ac:dyDescent="0.2">
      <c r="A79" s="288" t="s">
        <v>1319</v>
      </c>
      <c r="B79" s="593" t="s">
        <v>1105</v>
      </c>
      <c r="C79" s="506">
        <v>1.5326037566999999</v>
      </c>
      <c r="D79" s="506">
        <v>1.4036890073999999</v>
      </c>
      <c r="E79" s="506">
        <v>1.1968849081999999</v>
      </c>
      <c r="F79" s="506">
        <v>1.0179939573000001</v>
      </c>
      <c r="G79" s="506">
        <v>0.94426557791999999</v>
      </c>
      <c r="H79" s="506">
        <v>1.1413102197</v>
      </c>
      <c r="I79" s="506">
        <v>2.2548710120000002</v>
      </c>
      <c r="J79" s="506">
        <v>3.5311859554999998</v>
      </c>
      <c r="K79" s="506">
        <v>3.9062404558999999</v>
      </c>
      <c r="L79" s="506">
        <v>3.5664108217999999</v>
      </c>
      <c r="M79" s="506">
        <v>3.8988737187</v>
      </c>
      <c r="N79" s="506">
        <v>3.2182810259000001</v>
      </c>
      <c r="O79" s="506">
        <v>3.2292612811999999</v>
      </c>
      <c r="P79" s="506">
        <v>3.4797033180999999</v>
      </c>
      <c r="Q79" s="506">
        <v>3.5291713743000002</v>
      </c>
      <c r="R79" s="506">
        <v>2.9998815265999998</v>
      </c>
      <c r="S79" s="506">
        <v>3.0549222555000002</v>
      </c>
      <c r="T79" s="506">
        <v>2.8135855758999999</v>
      </c>
      <c r="U79" s="506">
        <v>2.8005706064</v>
      </c>
      <c r="V79" s="506">
        <v>2.9111087478000002</v>
      </c>
      <c r="W79" s="506">
        <v>2.9017878970000002</v>
      </c>
      <c r="X79" s="506">
        <v>2.3601901116000001</v>
      </c>
      <c r="Y79" s="506">
        <v>2.2258028631000002</v>
      </c>
      <c r="Z79" s="506">
        <v>2.1988006390999999</v>
      </c>
      <c r="AA79" s="506">
        <v>1.9641595647000001</v>
      </c>
      <c r="AB79" s="506">
        <v>1.7784870088</v>
      </c>
      <c r="AC79" s="506">
        <v>1.6920048388</v>
      </c>
      <c r="AD79" s="506">
        <v>1.3167240417999999</v>
      </c>
      <c r="AE79" s="506">
        <v>1.3267616809</v>
      </c>
      <c r="AF79" s="506">
        <v>1.3849165843</v>
      </c>
      <c r="AG79" s="506">
        <v>1.3473047368</v>
      </c>
      <c r="AH79" s="506">
        <v>1.3914607229</v>
      </c>
      <c r="AI79" s="506">
        <v>1.4447778309999999</v>
      </c>
      <c r="AJ79" s="506">
        <v>1.4435142742</v>
      </c>
      <c r="AK79" s="506">
        <v>1.4102135349</v>
      </c>
      <c r="AL79" s="506">
        <v>1.4669632926</v>
      </c>
      <c r="AM79" s="506">
        <v>1.4249887014</v>
      </c>
      <c r="AN79" s="506">
        <v>1.4476258599</v>
      </c>
      <c r="AO79" s="506">
        <v>1.4962203367</v>
      </c>
      <c r="AP79" s="506">
        <v>1.5763497450999999</v>
      </c>
      <c r="AQ79" s="506">
        <v>1.6796840129999999</v>
      </c>
      <c r="AR79" s="506">
        <v>1.8248131443</v>
      </c>
      <c r="AS79" s="506">
        <v>2.0395860191000001</v>
      </c>
      <c r="AT79" s="506">
        <v>2.1788673727000001</v>
      </c>
      <c r="AU79" s="506">
        <v>2.1445611260000002</v>
      </c>
      <c r="AV79" s="506">
        <v>2.2058872905000002</v>
      </c>
      <c r="AW79" s="506">
        <v>2.2068242392999999</v>
      </c>
      <c r="AX79" s="506">
        <v>2.0246746046999999</v>
      </c>
      <c r="AY79" s="506">
        <v>1.9309126401000001</v>
      </c>
      <c r="AZ79" s="506">
        <v>1.8674949574999999</v>
      </c>
      <c r="BA79" s="506">
        <v>1.6951824941</v>
      </c>
      <c r="BB79" s="506">
        <v>1.6587858763000001</v>
      </c>
      <c r="BC79" s="506">
        <v>1.7073492941999999</v>
      </c>
      <c r="BD79" s="506">
        <v>1.7407647189</v>
      </c>
      <c r="BE79" s="506">
        <v>1.7584360059999999</v>
      </c>
      <c r="BF79" s="506">
        <v>1.7284780335000001</v>
      </c>
      <c r="BG79" s="506">
        <v>1.7529895404</v>
      </c>
      <c r="BH79" s="506">
        <v>1.7787948170000001</v>
      </c>
      <c r="BI79" s="506">
        <v>1.8584466663999999</v>
      </c>
      <c r="BJ79" s="392" t="s">
        <v>1371</v>
      </c>
      <c r="BK79" s="392" t="s">
        <v>1371</v>
      </c>
      <c r="BL79" s="392" t="s">
        <v>1371</v>
      </c>
      <c r="BM79" s="392" t="s">
        <v>1371</v>
      </c>
      <c r="BN79" s="392" t="s">
        <v>1371</v>
      </c>
      <c r="BO79" s="392" t="s">
        <v>1371</v>
      </c>
      <c r="BP79" s="392" t="s">
        <v>1371</v>
      </c>
      <c r="BQ79" s="392" t="s">
        <v>1371</v>
      </c>
      <c r="BR79" s="392" t="s">
        <v>1371</v>
      </c>
      <c r="BS79" s="392" t="s">
        <v>1371</v>
      </c>
      <c r="BT79" s="392" t="s">
        <v>1371</v>
      </c>
      <c r="BU79" s="392" t="s">
        <v>1371</v>
      </c>
      <c r="BV79" s="392" t="s">
        <v>1371</v>
      </c>
    </row>
    <row r="80" spans="1:74" ht="11.05" customHeight="1" x14ac:dyDescent="0.2">
      <c r="A80" s="288" t="s">
        <v>1320</v>
      </c>
      <c r="B80" s="593" t="s">
        <v>1107</v>
      </c>
      <c r="C80" s="506">
        <v>4.2763412248000003</v>
      </c>
      <c r="D80" s="506">
        <v>3.3480689538999999</v>
      </c>
      <c r="E80" s="506">
        <v>2.6851257576999998</v>
      </c>
      <c r="F80" s="506">
        <v>2.3412002022</v>
      </c>
      <c r="G80" s="506">
        <v>1.8023786787</v>
      </c>
      <c r="H80" s="506">
        <v>2.1280430574999998</v>
      </c>
      <c r="I80" s="506">
        <v>2.8893810849000001</v>
      </c>
      <c r="J80" s="506">
        <v>4.6790698290000003</v>
      </c>
      <c r="K80" s="506">
        <v>6.4894243402000003</v>
      </c>
      <c r="L80" s="506">
        <v>8.5027761904000005</v>
      </c>
      <c r="M80" s="506">
        <v>10.504991860000001</v>
      </c>
      <c r="N80" s="506">
        <v>7.3065723537</v>
      </c>
      <c r="O80" s="506">
        <v>6.0924435674000001</v>
      </c>
      <c r="P80" s="506">
        <v>6.2220753108000002</v>
      </c>
      <c r="Q80" s="506">
        <v>6.5179611217</v>
      </c>
      <c r="R80" s="506">
        <v>6.5268477855000002</v>
      </c>
      <c r="S80" s="506">
        <v>6.7633546941000002</v>
      </c>
      <c r="T80" s="506">
        <v>6.4032046129999998</v>
      </c>
      <c r="U80" s="506">
        <v>6.6062606817000002</v>
      </c>
      <c r="V80" s="506">
        <v>6.6776140218000002</v>
      </c>
      <c r="W80" s="506">
        <v>7.1810156379999999</v>
      </c>
      <c r="X80" s="506">
        <v>7.0148957502</v>
      </c>
      <c r="Y80" s="506">
        <v>7.2081382640999996</v>
      </c>
      <c r="Z80" s="506">
        <v>7.1073845028999996</v>
      </c>
      <c r="AA80" s="506">
        <v>6.7656469041999996</v>
      </c>
      <c r="AB80" s="506">
        <v>6.6937763653999998</v>
      </c>
      <c r="AC80" s="506">
        <v>6.3096383537999996</v>
      </c>
      <c r="AD80" s="506">
        <v>5.6774962562000004</v>
      </c>
      <c r="AE80" s="506">
        <v>5.4983756895000004</v>
      </c>
      <c r="AF80" s="506">
        <v>5.1480815490999996</v>
      </c>
      <c r="AG80" s="506">
        <v>4.8934219081999997</v>
      </c>
      <c r="AH80" s="506">
        <v>4.9420539299000001</v>
      </c>
      <c r="AI80" s="506">
        <v>5.0147985209000003</v>
      </c>
      <c r="AJ80" s="506">
        <v>4.7740514264999998</v>
      </c>
      <c r="AK80" s="506">
        <v>5.0379554598</v>
      </c>
      <c r="AL80" s="506">
        <v>5.2975241833000002</v>
      </c>
      <c r="AM80" s="506">
        <v>5.2204338598</v>
      </c>
      <c r="AN80" s="506">
        <v>5.1248658134999996</v>
      </c>
      <c r="AO80" s="506">
        <v>4.7182645290999998</v>
      </c>
      <c r="AP80" s="506">
        <v>4.3343034604000001</v>
      </c>
      <c r="AQ80" s="506">
        <v>4.1880679296999999</v>
      </c>
      <c r="AR80" s="506">
        <v>4.3541154032999998</v>
      </c>
      <c r="AS80" s="506">
        <v>4.7496056288000004</v>
      </c>
      <c r="AT80" s="506">
        <v>5.1055066285999997</v>
      </c>
      <c r="AU80" s="506">
        <v>5.3810902341000002</v>
      </c>
      <c r="AV80" s="506">
        <v>5.8106763960999999</v>
      </c>
      <c r="AW80" s="506">
        <v>6.0421301086000003</v>
      </c>
      <c r="AX80" s="506">
        <v>6.0113823143999996</v>
      </c>
      <c r="AY80" s="506">
        <v>6.1389315134000002</v>
      </c>
      <c r="AZ80" s="506">
        <v>6.1137781140999996</v>
      </c>
      <c r="BA80" s="506">
        <v>5.7094470272000004</v>
      </c>
      <c r="BB80" s="506">
        <v>5.7096650061999998</v>
      </c>
      <c r="BC80" s="506">
        <v>5.1535009578000004</v>
      </c>
      <c r="BD80" s="506">
        <v>4.9483368259000002</v>
      </c>
      <c r="BE80" s="506">
        <v>5.2320532785999996</v>
      </c>
      <c r="BF80" s="506">
        <v>5.2033873524000001</v>
      </c>
      <c r="BG80" s="506">
        <v>5.2731984712999997</v>
      </c>
      <c r="BH80" s="506">
        <v>5.1783112956000004</v>
      </c>
      <c r="BI80" s="506">
        <v>5.1237657506999996</v>
      </c>
      <c r="BJ80" s="392" t="s">
        <v>1371</v>
      </c>
      <c r="BK80" s="392" t="s">
        <v>1371</v>
      </c>
      <c r="BL80" s="392" t="s">
        <v>1371</v>
      </c>
      <c r="BM80" s="392" t="s">
        <v>1371</v>
      </c>
      <c r="BN80" s="392" t="s">
        <v>1371</v>
      </c>
      <c r="BO80" s="392" t="s">
        <v>1371</v>
      </c>
      <c r="BP80" s="392" t="s">
        <v>1371</v>
      </c>
      <c r="BQ80" s="392" t="s">
        <v>1371</v>
      </c>
      <c r="BR80" s="392" t="s">
        <v>1371</v>
      </c>
      <c r="BS80" s="392" t="s">
        <v>1371</v>
      </c>
      <c r="BT80" s="392" t="s">
        <v>1371</v>
      </c>
      <c r="BU80" s="392" t="s">
        <v>1371</v>
      </c>
      <c r="BV80" s="392" t="s">
        <v>1371</v>
      </c>
    </row>
    <row r="81" spans="1:74" ht="11.05" customHeight="1" x14ac:dyDescent="0.2">
      <c r="A81" s="288" t="s">
        <v>1321</v>
      </c>
      <c r="B81" s="593" t="s">
        <v>1109</v>
      </c>
      <c r="C81" s="506">
        <v>10.540165784999999</v>
      </c>
      <c r="D81" s="506">
        <v>10.791092035</v>
      </c>
      <c r="E81" s="506">
        <v>12.209944204999999</v>
      </c>
      <c r="F81" s="506">
        <v>12.993112201000001</v>
      </c>
      <c r="G81" s="506">
        <v>12.692873909999999</v>
      </c>
      <c r="H81" s="506">
        <v>14.737716710000001</v>
      </c>
      <c r="I81" s="506">
        <v>17.021792509000001</v>
      </c>
      <c r="J81" s="506">
        <v>17.128812748000001</v>
      </c>
      <c r="K81" s="506">
        <v>17.549034222</v>
      </c>
      <c r="L81" s="506">
        <v>17.489187691000001</v>
      </c>
      <c r="M81" s="506">
        <v>16.557226125</v>
      </c>
      <c r="N81" s="506">
        <v>16.491810101999999</v>
      </c>
      <c r="O81" s="506">
        <v>15.784171775000001</v>
      </c>
      <c r="P81" s="506">
        <v>14.792547082</v>
      </c>
      <c r="Q81" s="506">
        <v>14.047023197</v>
      </c>
      <c r="R81" s="506">
        <v>13.666499942</v>
      </c>
      <c r="S81" s="506">
        <v>13.999140456999999</v>
      </c>
      <c r="T81" s="506">
        <v>14.62560897</v>
      </c>
      <c r="U81" s="506">
        <v>14.484748137</v>
      </c>
      <c r="V81" s="506">
        <v>14.684880440000001</v>
      </c>
      <c r="W81" s="506">
        <v>15.609613629</v>
      </c>
      <c r="X81" s="506">
        <v>17.147213837999999</v>
      </c>
      <c r="Y81" s="506">
        <v>15.997471658</v>
      </c>
      <c r="Z81" s="506">
        <v>16.764595991</v>
      </c>
      <c r="AA81" s="506">
        <v>16.835381174999998</v>
      </c>
      <c r="AB81" s="506">
        <v>16.482014802999998</v>
      </c>
      <c r="AC81" s="506">
        <v>15.164347874000001</v>
      </c>
      <c r="AD81" s="506">
        <v>14.265636811</v>
      </c>
      <c r="AE81" s="506">
        <v>12.904288026</v>
      </c>
      <c r="AF81" s="506">
        <v>13.072514645</v>
      </c>
      <c r="AG81" s="506">
        <v>13.426948469999999</v>
      </c>
      <c r="AH81" s="506">
        <v>13.488184491</v>
      </c>
      <c r="AI81" s="506">
        <v>13.393615573</v>
      </c>
      <c r="AJ81" s="506">
        <v>13.291482009999999</v>
      </c>
      <c r="AK81" s="506">
        <v>13.270302128000001</v>
      </c>
      <c r="AL81" s="506">
        <v>13.645162600999999</v>
      </c>
      <c r="AM81" s="506">
        <v>13.832030702000001</v>
      </c>
      <c r="AN81" s="506">
        <v>13.638013214000001</v>
      </c>
      <c r="AO81" s="506">
        <v>13.58634449</v>
      </c>
      <c r="AP81" s="506">
        <v>13.066758467</v>
      </c>
      <c r="AQ81" s="506">
        <v>12.891787518999999</v>
      </c>
      <c r="AR81" s="506">
        <v>12.622848005</v>
      </c>
      <c r="AS81" s="506">
        <v>12.904930005000001</v>
      </c>
      <c r="AT81" s="506">
        <v>13.768395009000001</v>
      </c>
      <c r="AU81" s="506">
        <v>14.199395398</v>
      </c>
      <c r="AV81" s="506">
        <v>13.548908132999999</v>
      </c>
      <c r="AW81" s="506">
        <v>14.000792067000001</v>
      </c>
      <c r="AX81" s="506">
        <v>14.066427450999999</v>
      </c>
      <c r="AY81" s="506">
        <v>13.191758532</v>
      </c>
      <c r="AZ81" s="506">
        <v>11.054847823999999</v>
      </c>
      <c r="BA81" s="506">
        <v>10.706733653000001</v>
      </c>
      <c r="BB81" s="506">
        <v>9.9252149078999992</v>
      </c>
      <c r="BC81" s="506">
        <v>10.738451381000001</v>
      </c>
      <c r="BD81" s="506">
        <v>11.800885646999999</v>
      </c>
      <c r="BE81" s="506">
        <v>11.720985059</v>
      </c>
      <c r="BF81" s="506">
        <v>11.698925955</v>
      </c>
      <c r="BG81" s="506">
        <v>12.086440873999999</v>
      </c>
      <c r="BH81" s="506">
        <v>13.658327623</v>
      </c>
      <c r="BI81" s="506">
        <v>14.689812196</v>
      </c>
      <c r="BJ81" s="392" t="s">
        <v>1371</v>
      </c>
      <c r="BK81" s="392" t="s">
        <v>1371</v>
      </c>
      <c r="BL81" s="392" t="s">
        <v>1371</v>
      </c>
      <c r="BM81" s="392" t="s">
        <v>1371</v>
      </c>
      <c r="BN81" s="392" t="s">
        <v>1371</v>
      </c>
      <c r="BO81" s="392" t="s">
        <v>1371</v>
      </c>
      <c r="BP81" s="392" t="s">
        <v>1371</v>
      </c>
      <c r="BQ81" s="392" t="s">
        <v>1371</v>
      </c>
      <c r="BR81" s="392" t="s">
        <v>1371</v>
      </c>
      <c r="BS81" s="392" t="s">
        <v>1371</v>
      </c>
      <c r="BT81" s="392" t="s">
        <v>1371</v>
      </c>
      <c r="BU81" s="392" t="s">
        <v>1371</v>
      </c>
      <c r="BV81" s="392" t="s">
        <v>1371</v>
      </c>
    </row>
    <row r="82" spans="1:74" ht="11.05" customHeight="1" x14ac:dyDescent="0.2">
      <c r="A82" s="288" t="s">
        <v>1322</v>
      </c>
      <c r="B82" s="593" t="s">
        <v>1111</v>
      </c>
      <c r="C82" s="506">
        <v>1.8381094026</v>
      </c>
      <c r="D82" s="506">
        <v>1.6483665734999999</v>
      </c>
      <c r="E82" s="506">
        <v>1.5009525063</v>
      </c>
      <c r="F82" s="506">
        <v>1.4414384646</v>
      </c>
      <c r="G82" s="506">
        <v>1.2140098624</v>
      </c>
      <c r="H82" s="506">
        <v>1.4528670131000001</v>
      </c>
      <c r="I82" s="506">
        <v>2.2302156189</v>
      </c>
      <c r="J82" s="506">
        <v>2.8733611202999998</v>
      </c>
      <c r="K82" s="506">
        <v>3.2974993677</v>
      </c>
      <c r="L82" s="506">
        <v>3.4873135032000002</v>
      </c>
      <c r="M82" s="506">
        <v>3.7458784575999999</v>
      </c>
      <c r="N82" s="506">
        <v>3.7477101317999999</v>
      </c>
      <c r="O82" s="506">
        <v>3.3880170598000001</v>
      </c>
      <c r="P82" s="506">
        <v>3.2742788101000002</v>
      </c>
      <c r="Q82" s="506">
        <v>3.2361343750999998</v>
      </c>
      <c r="R82" s="506">
        <v>3.0532906917</v>
      </c>
      <c r="S82" s="506">
        <v>3.0480436871999999</v>
      </c>
      <c r="T82" s="506">
        <v>3.0273063755999998</v>
      </c>
      <c r="U82" s="506">
        <v>3.0958360255000001</v>
      </c>
      <c r="V82" s="506">
        <v>3.1452596485000002</v>
      </c>
      <c r="W82" s="506">
        <v>3.1501046710999998</v>
      </c>
      <c r="X82" s="506">
        <v>3.0189453437</v>
      </c>
      <c r="Y82" s="506">
        <v>2.8905303349999998</v>
      </c>
      <c r="Z82" s="506">
        <v>2.8236025162999998</v>
      </c>
      <c r="AA82" s="506">
        <v>2.7884089545999999</v>
      </c>
      <c r="AB82" s="506">
        <v>2.7015677657000001</v>
      </c>
      <c r="AC82" s="506">
        <v>2.6769588777000002</v>
      </c>
      <c r="AD82" s="506">
        <v>2.6113401264</v>
      </c>
      <c r="AE82" s="506">
        <v>2.5989586965</v>
      </c>
      <c r="AF82" s="506">
        <v>2.5074302016000001</v>
      </c>
      <c r="AG82" s="506">
        <v>2.4734051175</v>
      </c>
      <c r="AH82" s="506">
        <v>2.4557128485000002</v>
      </c>
      <c r="AI82" s="506">
        <v>2.4396282415999999</v>
      </c>
      <c r="AJ82" s="506">
        <v>2.4162949726999998</v>
      </c>
      <c r="AK82" s="506">
        <v>2.4361851998000001</v>
      </c>
      <c r="AL82" s="506">
        <v>2.4478989844000001</v>
      </c>
      <c r="AM82" s="506">
        <v>2.4030974407999999</v>
      </c>
      <c r="AN82" s="506">
        <v>2.3907475493999999</v>
      </c>
      <c r="AO82" s="506">
        <v>2.3452789814999999</v>
      </c>
      <c r="AP82" s="506">
        <v>2.3496247751000001</v>
      </c>
      <c r="AQ82" s="506">
        <v>2.3892539185000001</v>
      </c>
      <c r="AR82" s="506">
        <v>2.3566113126000001</v>
      </c>
      <c r="AS82" s="506">
        <v>2.4117089060999999</v>
      </c>
      <c r="AT82" s="506">
        <v>2.4522403584000001</v>
      </c>
      <c r="AU82" s="506">
        <v>2.4888327136999999</v>
      </c>
      <c r="AV82" s="506">
        <v>2.5833889193999999</v>
      </c>
      <c r="AW82" s="506">
        <v>2.6012806429999999</v>
      </c>
      <c r="AX82" s="506">
        <v>2.6274999605999998</v>
      </c>
      <c r="AY82" s="506">
        <v>2.6747609693999999</v>
      </c>
      <c r="AZ82" s="506">
        <v>2.7325843273000001</v>
      </c>
      <c r="BA82" s="506">
        <v>2.8150064029999999</v>
      </c>
      <c r="BB82" s="506">
        <v>2.8483709969</v>
      </c>
      <c r="BC82" s="506">
        <v>2.8576200311000002</v>
      </c>
      <c r="BD82" s="506">
        <v>2.8756648887999998</v>
      </c>
      <c r="BE82" s="506">
        <v>2.8996200915000001</v>
      </c>
      <c r="BF82" s="506">
        <v>2.9292113989000002</v>
      </c>
      <c r="BG82" s="506">
        <v>2.9319619756000002</v>
      </c>
      <c r="BH82" s="506">
        <v>2.9092392223000001</v>
      </c>
      <c r="BI82" s="506">
        <v>2.8083691834</v>
      </c>
      <c r="BJ82" s="392" t="s">
        <v>1371</v>
      </c>
      <c r="BK82" s="392" t="s">
        <v>1371</v>
      </c>
      <c r="BL82" s="392" t="s">
        <v>1371</v>
      </c>
      <c r="BM82" s="392" t="s">
        <v>1371</v>
      </c>
      <c r="BN82" s="392" t="s">
        <v>1371</v>
      </c>
      <c r="BO82" s="392" t="s">
        <v>1371</v>
      </c>
      <c r="BP82" s="392" t="s">
        <v>1371</v>
      </c>
      <c r="BQ82" s="392" t="s">
        <v>1371</v>
      </c>
      <c r="BR82" s="392" t="s">
        <v>1371</v>
      </c>
      <c r="BS82" s="392" t="s">
        <v>1371</v>
      </c>
      <c r="BT82" s="392" t="s">
        <v>1371</v>
      </c>
      <c r="BU82" s="392" t="s">
        <v>1371</v>
      </c>
      <c r="BV82" s="392" t="s">
        <v>1371</v>
      </c>
    </row>
    <row r="83" spans="1:74" ht="11.05" customHeight="1" x14ac:dyDescent="0.2">
      <c r="A83" s="288" t="s">
        <v>1323</v>
      </c>
      <c r="B83" s="593" t="s">
        <v>1262</v>
      </c>
      <c r="C83" s="506">
        <v>2.4842369384</v>
      </c>
      <c r="D83" s="506">
        <v>2.2076638550999999</v>
      </c>
      <c r="E83" s="506">
        <v>2.1007174953000001</v>
      </c>
      <c r="F83" s="506">
        <v>1.9581494350999999</v>
      </c>
      <c r="G83" s="506">
        <v>1.7726943328</v>
      </c>
      <c r="H83" s="506">
        <v>2.2902274077000002</v>
      </c>
      <c r="I83" s="506">
        <v>4.6741514763999996</v>
      </c>
      <c r="J83" s="506">
        <v>5.4608657600999999</v>
      </c>
      <c r="K83" s="506">
        <v>5.7673732039000001</v>
      </c>
      <c r="L83" s="506">
        <v>6.4783726724999999</v>
      </c>
      <c r="M83" s="506">
        <v>6.6581735023000004</v>
      </c>
      <c r="N83" s="506">
        <v>6.3181853592000001</v>
      </c>
      <c r="O83" s="506">
        <v>6.6824811026999997</v>
      </c>
      <c r="P83" s="506">
        <v>6.3615518510999998</v>
      </c>
      <c r="Q83" s="506">
        <v>5.7058322779999999</v>
      </c>
      <c r="R83" s="506">
        <v>5.5946090500999999</v>
      </c>
      <c r="S83" s="506">
        <v>5.5992109511999999</v>
      </c>
      <c r="T83" s="506">
        <v>4.7000487349000002</v>
      </c>
      <c r="U83" s="506">
        <v>4.5617905999000001</v>
      </c>
      <c r="V83" s="506">
        <v>4.0834297621999998</v>
      </c>
      <c r="W83" s="506">
        <v>3.5970764982999999</v>
      </c>
      <c r="X83" s="506">
        <v>3.2740658683000001</v>
      </c>
      <c r="Y83" s="506">
        <v>3.1322785007</v>
      </c>
      <c r="Z83" s="506">
        <v>2.9960248962999998</v>
      </c>
      <c r="AA83" s="506">
        <v>3.0715693850000001</v>
      </c>
      <c r="AB83" s="506">
        <v>3.2913211266000002</v>
      </c>
      <c r="AC83" s="506">
        <v>3.3778072350000001</v>
      </c>
      <c r="AD83" s="506">
        <v>3.3873078018</v>
      </c>
      <c r="AE83" s="506">
        <v>3.5084203430000001</v>
      </c>
      <c r="AF83" s="506">
        <v>3.519634752</v>
      </c>
      <c r="AG83" s="506">
        <v>3.3758659164</v>
      </c>
      <c r="AH83" s="506">
        <v>3.2839117760000001</v>
      </c>
      <c r="AI83" s="506">
        <v>3.0335974186999999</v>
      </c>
      <c r="AJ83" s="506">
        <v>2.8600843885999998</v>
      </c>
      <c r="AK83" s="506">
        <v>2.7519183296</v>
      </c>
      <c r="AL83" s="506">
        <v>2.6534467968</v>
      </c>
      <c r="AM83" s="506">
        <v>2.4809047478999999</v>
      </c>
      <c r="AN83" s="506">
        <v>2.3913735077</v>
      </c>
      <c r="AO83" s="506">
        <v>2.4509193775</v>
      </c>
      <c r="AP83" s="506">
        <v>2.5757007249999999</v>
      </c>
      <c r="AQ83" s="506">
        <v>2.5950057766999999</v>
      </c>
      <c r="AR83" s="506">
        <v>2.7391300491999999</v>
      </c>
      <c r="AS83" s="506">
        <v>2.9211397876</v>
      </c>
      <c r="AT83" s="506">
        <v>3.3978658034999998</v>
      </c>
      <c r="AU83" s="506">
        <v>3.4109044060999998</v>
      </c>
      <c r="AV83" s="506">
        <v>3.5436182486000001</v>
      </c>
      <c r="AW83" s="506">
        <v>3.3912540606000001</v>
      </c>
      <c r="AX83" s="506">
        <v>3.4728767672999998</v>
      </c>
      <c r="AY83" s="506">
        <v>3.26434012</v>
      </c>
      <c r="AZ83" s="506">
        <v>3.0724179321</v>
      </c>
      <c r="BA83" s="506">
        <v>2.9312398304</v>
      </c>
      <c r="BB83" s="506">
        <v>2.8230869534999998</v>
      </c>
      <c r="BC83" s="506">
        <v>2.8385069539000001</v>
      </c>
      <c r="BD83" s="506">
        <v>2.9141219220000001</v>
      </c>
      <c r="BE83" s="506">
        <v>3.0496777877999999</v>
      </c>
      <c r="BF83" s="506">
        <v>3.2855542575999999</v>
      </c>
      <c r="BG83" s="506">
        <v>3.2914687796000002</v>
      </c>
      <c r="BH83" s="506">
        <v>3.1400487125000001</v>
      </c>
      <c r="BI83" s="506">
        <v>3.1394415791000001</v>
      </c>
      <c r="BJ83" s="392" t="s">
        <v>1371</v>
      </c>
      <c r="BK83" s="392" t="s">
        <v>1371</v>
      </c>
      <c r="BL83" s="392" t="s">
        <v>1371</v>
      </c>
      <c r="BM83" s="392" t="s">
        <v>1371</v>
      </c>
      <c r="BN83" s="392" t="s">
        <v>1371</v>
      </c>
      <c r="BO83" s="392" t="s">
        <v>1371</v>
      </c>
      <c r="BP83" s="392" t="s">
        <v>1371</v>
      </c>
      <c r="BQ83" s="392" t="s">
        <v>1371</v>
      </c>
      <c r="BR83" s="392" t="s">
        <v>1371</v>
      </c>
      <c r="BS83" s="392" t="s">
        <v>1371</v>
      </c>
      <c r="BT83" s="392" t="s">
        <v>1371</v>
      </c>
      <c r="BU83" s="392" t="s">
        <v>1371</v>
      </c>
      <c r="BV83" s="392" t="s">
        <v>1371</v>
      </c>
    </row>
    <row r="84" spans="1:74" ht="11.05" customHeight="1" x14ac:dyDescent="0.2">
      <c r="A84" s="183"/>
      <c r="B84" s="659"/>
      <c r="C84" s="670"/>
      <c r="D84" s="670"/>
      <c r="E84" s="670"/>
      <c r="F84" s="670"/>
      <c r="G84" s="670"/>
      <c r="H84" s="670"/>
      <c r="I84" s="670"/>
      <c r="J84" s="670"/>
      <c r="K84" s="670"/>
      <c r="L84" s="670"/>
      <c r="M84" s="670"/>
      <c r="N84" s="670"/>
      <c r="O84" s="670"/>
      <c r="P84" s="670"/>
      <c r="Q84" s="670"/>
      <c r="R84" s="670"/>
      <c r="S84" s="670"/>
      <c r="T84" s="670"/>
      <c r="U84" s="670"/>
      <c r="V84" s="670"/>
      <c r="W84" s="670"/>
      <c r="X84" s="670"/>
      <c r="Y84" s="670"/>
      <c r="Z84" s="670"/>
      <c r="AA84" s="670"/>
      <c r="AB84" s="670"/>
      <c r="AC84" s="670"/>
      <c r="AD84" s="670"/>
      <c r="AE84" s="670"/>
      <c r="AF84" s="670"/>
      <c r="AG84" s="670"/>
      <c r="AH84" s="670"/>
      <c r="AI84" s="670"/>
      <c r="AJ84" s="670"/>
      <c r="AK84" s="670"/>
      <c r="AL84" s="670"/>
      <c r="AM84" s="670"/>
      <c r="AN84" s="670"/>
      <c r="AO84" s="670"/>
      <c r="AP84" s="670"/>
      <c r="AQ84" s="670"/>
      <c r="AR84" s="670"/>
      <c r="AS84" s="670"/>
      <c r="AT84" s="670"/>
      <c r="AU84" s="670"/>
      <c r="AV84" s="670"/>
      <c r="AW84" s="670"/>
      <c r="AX84" s="670"/>
      <c r="AY84" s="670"/>
      <c r="AZ84" s="670"/>
      <c r="BA84" s="670"/>
      <c r="BB84" s="670"/>
      <c r="BC84" s="670"/>
      <c r="BD84" s="670"/>
      <c r="BE84" s="670"/>
      <c r="BF84" s="670"/>
      <c r="BG84" s="670"/>
      <c r="BH84" s="670"/>
      <c r="BI84" s="670"/>
      <c r="BJ84" s="391"/>
      <c r="BK84" s="391"/>
      <c r="BL84" s="391"/>
      <c r="BM84" s="391"/>
      <c r="BN84" s="391"/>
      <c r="BO84" s="391"/>
      <c r="BP84" s="391"/>
      <c r="BQ84" s="391"/>
      <c r="BR84" s="391"/>
      <c r="BS84" s="391"/>
      <c r="BT84" s="391"/>
      <c r="BU84" s="391"/>
      <c r="BV84" s="391"/>
    </row>
    <row r="85" spans="1:74" ht="11.05" customHeight="1" x14ac:dyDescent="0.2">
      <c r="A85" s="183"/>
      <c r="B85" s="37" t="s">
        <v>1324</v>
      </c>
      <c r="C85" s="670"/>
      <c r="D85" s="670"/>
      <c r="E85" s="670"/>
      <c r="F85" s="670"/>
      <c r="G85" s="670"/>
      <c r="H85" s="670"/>
      <c r="I85" s="670"/>
      <c r="J85" s="670"/>
      <c r="K85" s="670"/>
      <c r="L85" s="670"/>
      <c r="M85" s="670"/>
      <c r="N85" s="670"/>
      <c r="O85" s="670"/>
      <c r="P85" s="670"/>
      <c r="Q85" s="670"/>
      <c r="R85" s="670"/>
      <c r="S85" s="670"/>
      <c r="T85" s="670"/>
      <c r="U85" s="670"/>
      <c r="V85" s="670"/>
      <c r="W85" s="670"/>
      <c r="X85" s="670"/>
      <c r="Y85" s="670"/>
      <c r="Z85" s="670"/>
      <c r="AA85" s="670"/>
      <c r="AB85" s="670"/>
      <c r="AC85" s="670"/>
      <c r="AD85" s="670"/>
      <c r="AE85" s="670"/>
      <c r="AF85" s="670"/>
      <c r="AG85" s="670"/>
      <c r="AH85" s="670"/>
      <c r="AI85" s="670"/>
      <c r="AJ85" s="670"/>
      <c r="AK85" s="670"/>
      <c r="AL85" s="670"/>
      <c r="AM85" s="670"/>
      <c r="AN85" s="670"/>
      <c r="AO85" s="670"/>
      <c r="AP85" s="670"/>
      <c r="AQ85" s="670"/>
      <c r="AR85" s="670"/>
      <c r="AS85" s="670"/>
      <c r="AT85" s="670"/>
      <c r="AU85" s="670"/>
      <c r="AV85" s="670"/>
      <c r="AW85" s="670"/>
      <c r="AX85" s="670"/>
      <c r="AY85" s="670"/>
      <c r="AZ85" s="670"/>
      <c r="BA85" s="670"/>
      <c r="BB85" s="670"/>
      <c r="BC85" s="670"/>
      <c r="BD85" s="670"/>
      <c r="BE85" s="670"/>
      <c r="BF85" s="670"/>
      <c r="BG85" s="670"/>
      <c r="BH85" s="670"/>
      <c r="BI85" s="670"/>
      <c r="BJ85" s="391"/>
      <c r="BK85" s="391"/>
      <c r="BL85" s="391"/>
      <c r="BM85" s="391"/>
      <c r="BN85" s="391"/>
      <c r="BO85" s="391"/>
      <c r="BP85" s="391"/>
      <c r="BQ85" s="391"/>
      <c r="BR85" s="391"/>
      <c r="BS85" s="391"/>
      <c r="BT85" s="391"/>
      <c r="BU85" s="391"/>
      <c r="BV85" s="391"/>
    </row>
    <row r="86" spans="1:74" ht="11.05" customHeight="1" x14ac:dyDescent="0.2">
      <c r="A86" s="288" t="s">
        <v>1325</v>
      </c>
      <c r="B86" s="593" t="s">
        <v>1103</v>
      </c>
      <c r="C86" s="506">
        <v>-1329.5157458000001</v>
      </c>
      <c r="D86" s="506">
        <v>-1370.4664505000001</v>
      </c>
      <c r="E86" s="506">
        <v>-1390.4957634</v>
      </c>
      <c r="F86" s="506">
        <v>-1422.150457</v>
      </c>
      <c r="G86" s="506">
        <v>-1387.5100703000001</v>
      </c>
      <c r="H86" s="506">
        <v>-1406.9117120000001</v>
      </c>
      <c r="I86" s="506">
        <v>-1324.5469819</v>
      </c>
      <c r="J86" s="506">
        <v>-1196.4042399</v>
      </c>
      <c r="K86" s="506">
        <v>-1059.9922535000001</v>
      </c>
      <c r="L86" s="506">
        <v>-972.07236588000001</v>
      </c>
      <c r="M86" s="506">
        <v>-927.67857975000004</v>
      </c>
      <c r="N86" s="506">
        <v>-928.67553078000003</v>
      </c>
      <c r="O86" s="506">
        <v>-939.30755448000002</v>
      </c>
      <c r="P86" s="506">
        <v>-994.31870993999996</v>
      </c>
      <c r="Q86" s="506">
        <v>-1087.3439129999999</v>
      </c>
      <c r="R86" s="506">
        <v>-1179.8658175</v>
      </c>
      <c r="S86" s="506">
        <v>-1226.2260418999999</v>
      </c>
      <c r="T86" s="506">
        <v>-1229.6793064999999</v>
      </c>
      <c r="U86" s="506">
        <v>-1213.8258972000001</v>
      </c>
      <c r="V86" s="506">
        <v>-1182.0822613</v>
      </c>
      <c r="W86" s="506">
        <v>-1170.8387181999999</v>
      </c>
      <c r="X86" s="506">
        <v>-1177.8519394</v>
      </c>
      <c r="Y86" s="506">
        <v>-1166.3077149000001</v>
      </c>
      <c r="Z86" s="506">
        <v>-1158.9317636000001</v>
      </c>
      <c r="AA86" s="506">
        <v>-1166.5952534</v>
      </c>
      <c r="AB86" s="506">
        <v>-1167.2070311</v>
      </c>
      <c r="AC86" s="506">
        <v>-1165.4827471000001</v>
      </c>
      <c r="AD86" s="506">
        <v>-1154.1433081</v>
      </c>
      <c r="AE86" s="506">
        <v>-1131.2917110999999</v>
      </c>
      <c r="AF86" s="506">
        <v>-1139.9144718</v>
      </c>
      <c r="AG86" s="506">
        <v>-1186.3951133999999</v>
      </c>
      <c r="AH86" s="506">
        <v>-1238.6846625999999</v>
      </c>
      <c r="AI86" s="506">
        <v>-1263.9739626</v>
      </c>
      <c r="AJ86" s="506">
        <v>-1262.6000203999999</v>
      </c>
      <c r="AK86" s="506">
        <v>-1246.6975735000001</v>
      </c>
      <c r="AL86" s="506">
        <v>-1233.2977711999999</v>
      </c>
      <c r="AM86" s="506">
        <v>-1211.9070128000001</v>
      </c>
      <c r="AN86" s="506">
        <v>-1161.2184182999999</v>
      </c>
      <c r="AO86" s="506">
        <v>-1108.1735343</v>
      </c>
      <c r="AP86" s="506">
        <v>-1064.7069475000001</v>
      </c>
      <c r="AQ86" s="506">
        <v>-1044.7345304999999</v>
      </c>
      <c r="AR86" s="506">
        <v>-1031.0131527000001</v>
      </c>
      <c r="AS86" s="506">
        <v>-982.09351140000001</v>
      </c>
      <c r="AT86" s="506">
        <v>-910.84776105000003</v>
      </c>
      <c r="AU86" s="506">
        <v>-883.98844424000004</v>
      </c>
      <c r="AV86" s="506">
        <v>-883.41194231999998</v>
      </c>
      <c r="AW86" s="506">
        <v>-1022.1361523</v>
      </c>
      <c r="AX86" s="506">
        <v>-1072.2163969000001</v>
      </c>
      <c r="AY86" s="506">
        <v>-1134.1990972000001</v>
      </c>
      <c r="AZ86" s="506">
        <v>-1143.7286435999999</v>
      </c>
      <c r="BA86" s="506">
        <v>-1147.3553056000001</v>
      </c>
      <c r="BB86" s="506">
        <v>-1173.4754238</v>
      </c>
      <c r="BC86" s="506">
        <v>-1095.0234854</v>
      </c>
      <c r="BD86" s="506">
        <v>-1015.330884</v>
      </c>
      <c r="BE86" s="506">
        <v>-983.67097822000005</v>
      </c>
      <c r="BF86" s="506">
        <v>-956.52720508000004</v>
      </c>
      <c r="BG86" s="506">
        <v>-941.25846144000002</v>
      </c>
      <c r="BH86" s="506">
        <v>-937.47467434999999</v>
      </c>
      <c r="BI86" s="506">
        <v>-942.78065001000004</v>
      </c>
      <c r="BJ86" s="392" t="s">
        <v>1371</v>
      </c>
      <c r="BK86" s="392" t="s">
        <v>1371</v>
      </c>
      <c r="BL86" s="392" t="s">
        <v>1371</v>
      </c>
      <c r="BM86" s="392" t="s">
        <v>1371</v>
      </c>
      <c r="BN86" s="392" t="s">
        <v>1371</v>
      </c>
      <c r="BO86" s="392" t="s">
        <v>1371</v>
      </c>
      <c r="BP86" s="392" t="s">
        <v>1371</v>
      </c>
      <c r="BQ86" s="392" t="s">
        <v>1371</v>
      </c>
      <c r="BR86" s="392" t="s">
        <v>1371</v>
      </c>
      <c r="BS86" s="392" t="s">
        <v>1371</v>
      </c>
      <c r="BT86" s="392" t="s">
        <v>1371</v>
      </c>
      <c r="BU86" s="392" t="s">
        <v>1371</v>
      </c>
      <c r="BV86" s="392" t="s">
        <v>1371</v>
      </c>
    </row>
    <row r="87" spans="1:74" ht="11.05" customHeight="1" x14ac:dyDescent="0.2">
      <c r="A87" s="288" t="s">
        <v>1326</v>
      </c>
      <c r="B87" s="593" t="s">
        <v>1105</v>
      </c>
      <c r="C87" s="506">
        <v>-132.61845908000001</v>
      </c>
      <c r="D87" s="506">
        <v>-171.95480957000001</v>
      </c>
      <c r="E87" s="506">
        <v>-176.67713125</v>
      </c>
      <c r="F87" s="506">
        <v>-190.34819562000001</v>
      </c>
      <c r="G87" s="506">
        <v>-115.81115406000001</v>
      </c>
      <c r="H87" s="506">
        <v>-95.783015418000005</v>
      </c>
      <c r="I87" s="506">
        <v>-49.000047817000002</v>
      </c>
      <c r="J87" s="506">
        <v>-2.6444436029</v>
      </c>
      <c r="K87" s="506">
        <v>42.478040798999999</v>
      </c>
      <c r="L87" s="506">
        <v>51.560003244999997</v>
      </c>
      <c r="M87" s="506">
        <v>29.085418367999999</v>
      </c>
      <c r="N87" s="506">
        <v>2.3921016204000001</v>
      </c>
      <c r="O87" s="506">
        <v>-15.997234963</v>
      </c>
      <c r="P87" s="506">
        <v>-23.774971064999999</v>
      </c>
      <c r="Q87" s="506">
        <v>-28.374962584999999</v>
      </c>
      <c r="R87" s="506">
        <v>-27.466049922</v>
      </c>
      <c r="S87" s="506">
        <v>-22.536901375999999</v>
      </c>
      <c r="T87" s="506">
        <v>-20.015900707</v>
      </c>
      <c r="U87" s="506">
        <v>-23.108379041999999</v>
      </c>
      <c r="V87" s="506">
        <v>-35.957073301999998</v>
      </c>
      <c r="W87" s="506">
        <v>-50.125928616000003</v>
      </c>
      <c r="X87" s="506">
        <v>-55.991128709000002</v>
      </c>
      <c r="Y87" s="506">
        <v>-59.184113355999997</v>
      </c>
      <c r="Z87" s="506">
        <v>-72.471608919999994</v>
      </c>
      <c r="AA87" s="506">
        <v>-81.050156092999998</v>
      </c>
      <c r="AB87" s="506">
        <v>-73.428714236000005</v>
      </c>
      <c r="AC87" s="506">
        <v>-54.479059669000002</v>
      </c>
      <c r="AD87" s="506">
        <v>-32.867344737000003</v>
      </c>
      <c r="AE87" s="506">
        <v>-18.70988543</v>
      </c>
      <c r="AF87" s="506">
        <v>-11.229323847</v>
      </c>
      <c r="AG87" s="506">
        <v>-12.785607431000001</v>
      </c>
      <c r="AH87" s="506">
        <v>-26.477033232</v>
      </c>
      <c r="AI87" s="506">
        <v>-45.487963866999998</v>
      </c>
      <c r="AJ87" s="506">
        <v>-63.975447846999998</v>
      </c>
      <c r="AK87" s="506">
        <v>-69.433060388000001</v>
      </c>
      <c r="AL87" s="506">
        <v>-64.135880424999996</v>
      </c>
      <c r="AM87" s="506">
        <v>-57.621425324000001</v>
      </c>
      <c r="AN87" s="506">
        <v>-43.839418291000001</v>
      </c>
      <c r="AO87" s="506">
        <v>-25.112457135</v>
      </c>
      <c r="AP87" s="506">
        <v>-7.3529447063999998</v>
      </c>
      <c r="AQ87" s="506">
        <v>-2.3392342515000002</v>
      </c>
      <c r="AR87" s="506">
        <v>-13.862403425</v>
      </c>
      <c r="AS87" s="506">
        <v>-23.842592445000001</v>
      </c>
      <c r="AT87" s="506">
        <v>-31.829330013</v>
      </c>
      <c r="AU87" s="506">
        <v>-51.251494770999997</v>
      </c>
      <c r="AV87" s="506">
        <v>-69.107566496999993</v>
      </c>
      <c r="AW87" s="506">
        <v>-67.971923945</v>
      </c>
      <c r="AX87" s="506">
        <v>-74.407955315999999</v>
      </c>
      <c r="AY87" s="506">
        <v>-57.211487900000002</v>
      </c>
      <c r="AZ87" s="506">
        <v>-52.355669714999998</v>
      </c>
      <c r="BA87" s="506">
        <v>-44.330938433999997</v>
      </c>
      <c r="BB87" s="506">
        <v>-21.408741203999998</v>
      </c>
      <c r="BC87" s="506">
        <v>-21.066486445999999</v>
      </c>
      <c r="BD87" s="506">
        <v>-18.094860055000002</v>
      </c>
      <c r="BE87" s="506">
        <v>-26.213583926999998</v>
      </c>
      <c r="BF87" s="506">
        <v>-34.368333309</v>
      </c>
      <c r="BG87" s="506">
        <v>-42.144171901999997</v>
      </c>
      <c r="BH87" s="506">
        <v>-49.252817211999997</v>
      </c>
      <c r="BI87" s="506">
        <v>-56.154140126999998</v>
      </c>
      <c r="BJ87" s="392" t="s">
        <v>1371</v>
      </c>
      <c r="BK87" s="392" t="s">
        <v>1371</v>
      </c>
      <c r="BL87" s="392" t="s">
        <v>1371</v>
      </c>
      <c r="BM87" s="392" t="s">
        <v>1371</v>
      </c>
      <c r="BN87" s="392" t="s">
        <v>1371</v>
      </c>
      <c r="BO87" s="392" t="s">
        <v>1371</v>
      </c>
      <c r="BP87" s="392" t="s">
        <v>1371</v>
      </c>
      <c r="BQ87" s="392" t="s">
        <v>1371</v>
      </c>
      <c r="BR87" s="392" t="s">
        <v>1371</v>
      </c>
      <c r="BS87" s="392" t="s">
        <v>1371</v>
      </c>
      <c r="BT87" s="392" t="s">
        <v>1371</v>
      </c>
      <c r="BU87" s="392" t="s">
        <v>1371</v>
      </c>
      <c r="BV87" s="392" t="s">
        <v>1371</v>
      </c>
    </row>
    <row r="88" spans="1:74" ht="11.05" customHeight="1" x14ac:dyDescent="0.2">
      <c r="A88" s="288" t="s">
        <v>1327</v>
      </c>
      <c r="B88" s="593" t="s">
        <v>1107</v>
      </c>
      <c r="C88" s="506">
        <v>-395.98605598</v>
      </c>
      <c r="D88" s="506">
        <v>-375.82753703999998</v>
      </c>
      <c r="E88" s="506">
        <v>-361.16695435000003</v>
      </c>
      <c r="F88" s="506">
        <v>-399.06688826999999</v>
      </c>
      <c r="G88" s="506">
        <v>-288.20605694</v>
      </c>
      <c r="H88" s="506">
        <v>-272.79423539999999</v>
      </c>
      <c r="I88" s="506">
        <v>-201.65221925</v>
      </c>
      <c r="J88" s="506">
        <v>-159.73362259000001</v>
      </c>
      <c r="K88" s="506">
        <v>-131.97131419999999</v>
      </c>
      <c r="L88" s="506">
        <v>-120.59421596</v>
      </c>
      <c r="M88" s="506">
        <v>-135.03077814</v>
      </c>
      <c r="N88" s="506">
        <v>-145.05681200000001</v>
      </c>
      <c r="O88" s="506">
        <v>-143.78577655999999</v>
      </c>
      <c r="P88" s="506">
        <v>-147.72887333</v>
      </c>
      <c r="Q88" s="506">
        <v>-158.65002862</v>
      </c>
      <c r="R88" s="506">
        <v>-156.37823786000001</v>
      </c>
      <c r="S88" s="506">
        <v>-153.08393088</v>
      </c>
      <c r="T88" s="506">
        <v>-149.06845325</v>
      </c>
      <c r="U88" s="506">
        <v>-161.21810484</v>
      </c>
      <c r="V88" s="506">
        <v>-192.32293179999999</v>
      </c>
      <c r="W88" s="506">
        <v>-220.56646760999999</v>
      </c>
      <c r="X88" s="506">
        <v>-229.36303325</v>
      </c>
      <c r="Y88" s="506">
        <v>-231.88050686</v>
      </c>
      <c r="Z88" s="506">
        <v>-234.23428994</v>
      </c>
      <c r="AA88" s="506">
        <v>-241.96495032999999</v>
      </c>
      <c r="AB88" s="506">
        <v>-253.74157041999999</v>
      </c>
      <c r="AC88" s="506">
        <v>-253.8562058</v>
      </c>
      <c r="AD88" s="506">
        <v>-245.80452757</v>
      </c>
      <c r="AE88" s="506">
        <v>-248.28984771</v>
      </c>
      <c r="AF88" s="506">
        <v>-255.198196</v>
      </c>
      <c r="AG88" s="506">
        <v>-270.41201952</v>
      </c>
      <c r="AH88" s="506">
        <v>-303.03606668999998</v>
      </c>
      <c r="AI88" s="506">
        <v>-328.56278987000002</v>
      </c>
      <c r="AJ88" s="506">
        <v>-324.43424744999999</v>
      </c>
      <c r="AK88" s="506">
        <v>-321.97147281000002</v>
      </c>
      <c r="AL88" s="506">
        <v>-326.51163968999998</v>
      </c>
      <c r="AM88" s="506">
        <v>-317.25541500999998</v>
      </c>
      <c r="AN88" s="506">
        <v>-313.74010709999999</v>
      </c>
      <c r="AO88" s="506">
        <v>-300.28769793999999</v>
      </c>
      <c r="AP88" s="506">
        <v>-280.71888166999997</v>
      </c>
      <c r="AQ88" s="506">
        <v>-273.70539131999999</v>
      </c>
      <c r="AR88" s="506">
        <v>-281.11277154999999</v>
      </c>
      <c r="AS88" s="506">
        <v>-291.63232463000003</v>
      </c>
      <c r="AT88" s="506">
        <v>-300.81045240999998</v>
      </c>
      <c r="AU88" s="506">
        <v>-303.70870083</v>
      </c>
      <c r="AV88" s="506">
        <v>-306.13338577000002</v>
      </c>
      <c r="AW88" s="506">
        <v>-302.5644125</v>
      </c>
      <c r="AX88" s="506">
        <v>-315.74506653999998</v>
      </c>
      <c r="AY88" s="506">
        <v>-323.38319739999997</v>
      </c>
      <c r="AZ88" s="506">
        <v>-313.68972322000002</v>
      </c>
      <c r="BA88" s="506">
        <v>-290.18116881999998</v>
      </c>
      <c r="BB88" s="506">
        <v>-267.22660255</v>
      </c>
      <c r="BC88" s="506">
        <v>-254.80245255</v>
      </c>
      <c r="BD88" s="506">
        <v>-249.97308906999999</v>
      </c>
      <c r="BE88" s="506">
        <v>-249.36894039000001</v>
      </c>
      <c r="BF88" s="506">
        <v>-247.20748814000001</v>
      </c>
      <c r="BG88" s="506">
        <v>-246.81415741999999</v>
      </c>
      <c r="BH88" s="506">
        <v>-249.10312807</v>
      </c>
      <c r="BI88" s="506">
        <v>-254.17718982</v>
      </c>
      <c r="BJ88" s="392" t="s">
        <v>1371</v>
      </c>
      <c r="BK88" s="392" t="s">
        <v>1371</v>
      </c>
      <c r="BL88" s="392" t="s">
        <v>1371</v>
      </c>
      <c r="BM88" s="392" t="s">
        <v>1371</v>
      </c>
      <c r="BN88" s="392" t="s">
        <v>1371</v>
      </c>
      <c r="BO88" s="392" t="s">
        <v>1371</v>
      </c>
      <c r="BP88" s="392" t="s">
        <v>1371</v>
      </c>
      <c r="BQ88" s="392" t="s">
        <v>1371</v>
      </c>
      <c r="BR88" s="392" t="s">
        <v>1371</v>
      </c>
      <c r="BS88" s="392" t="s">
        <v>1371</v>
      </c>
      <c r="BT88" s="392" t="s">
        <v>1371</v>
      </c>
      <c r="BU88" s="392" t="s">
        <v>1371</v>
      </c>
      <c r="BV88" s="392" t="s">
        <v>1371</v>
      </c>
    </row>
    <row r="89" spans="1:74" ht="11.05" customHeight="1" x14ac:dyDescent="0.2">
      <c r="A89" s="288" t="s">
        <v>1328</v>
      </c>
      <c r="B89" s="593" t="s">
        <v>1109</v>
      </c>
      <c r="C89" s="506">
        <v>-499.48764266000001</v>
      </c>
      <c r="D89" s="506">
        <v>-516.48958130000005</v>
      </c>
      <c r="E89" s="506">
        <v>-540.22933651999995</v>
      </c>
      <c r="F89" s="506">
        <v>-562.61028028999999</v>
      </c>
      <c r="G89" s="506">
        <v>-577.30231244000004</v>
      </c>
      <c r="H89" s="506">
        <v>-614.99470341000006</v>
      </c>
      <c r="I89" s="506">
        <v>-570.88626918</v>
      </c>
      <c r="J89" s="506">
        <v>-543.88575685000001</v>
      </c>
      <c r="K89" s="506">
        <v>-528.24249908000002</v>
      </c>
      <c r="L89" s="506">
        <v>-535.99639823999996</v>
      </c>
      <c r="M89" s="506">
        <v>-510.85808677</v>
      </c>
      <c r="N89" s="506">
        <v>-471.23000386000001</v>
      </c>
      <c r="O89" s="506">
        <v>-444.26384923000001</v>
      </c>
      <c r="P89" s="506">
        <v>-442.39675581</v>
      </c>
      <c r="Q89" s="506">
        <v>-457.29694087000001</v>
      </c>
      <c r="R89" s="506">
        <v>-463.83641358</v>
      </c>
      <c r="S89" s="506">
        <v>-452.96137198000002</v>
      </c>
      <c r="T89" s="506">
        <v>-452.19978070000002</v>
      </c>
      <c r="U89" s="506">
        <v>-477.83294950999999</v>
      </c>
      <c r="V89" s="506">
        <v>-538.62847504000001</v>
      </c>
      <c r="W89" s="506">
        <v>-584.57797311000002</v>
      </c>
      <c r="X89" s="506">
        <v>-615.47102429999995</v>
      </c>
      <c r="Y89" s="506">
        <v>-639.26121938000006</v>
      </c>
      <c r="Z89" s="506">
        <v>-653.42537189999996</v>
      </c>
      <c r="AA89" s="506">
        <v>-668.74236757999995</v>
      </c>
      <c r="AB89" s="506">
        <v>-692.54831277999995</v>
      </c>
      <c r="AC89" s="506">
        <v>-713.49261907000005</v>
      </c>
      <c r="AD89" s="506">
        <v>-721.52253619999999</v>
      </c>
      <c r="AE89" s="506">
        <v>-715.54984020999996</v>
      </c>
      <c r="AF89" s="506">
        <v>-712.00422008999999</v>
      </c>
      <c r="AG89" s="506">
        <v>-732.92159445000004</v>
      </c>
      <c r="AH89" s="506">
        <v>-767.59357398999998</v>
      </c>
      <c r="AI89" s="506">
        <v>-788.29047546000004</v>
      </c>
      <c r="AJ89" s="506">
        <v>-800.59574286999998</v>
      </c>
      <c r="AK89" s="506">
        <v>-830.28449852999995</v>
      </c>
      <c r="AL89" s="506">
        <v>-863.89547052</v>
      </c>
      <c r="AM89" s="506">
        <v>-892.21271150999996</v>
      </c>
      <c r="AN89" s="506">
        <v>-917.70047764000003</v>
      </c>
      <c r="AO89" s="506">
        <v>-927.66970801000002</v>
      </c>
      <c r="AP89" s="506">
        <v>-922.32877172999997</v>
      </c>
      <c r="AQ89" s="506">
        <v>-916.28542704999995</v>
      </c>
      <c r="AR89" s="506">
        <v>-900.28760588</v>
      </c>
      <c r="AS89" s="506">
        <v>-875.74066891999996</v>
      </c>
      <c r="AT89" s="506">
        <v>-858.96033445</v>
      </c>
      <c r="AU89" s="506">
        <v>-848.93641692000006</v>
      </c>
      <c r="AV89" s="506">
        <v>-815.05574296999998</v>
      </c>
      <c r="AW89" s="506">
        <v>-766.02692356</v>
      </c>
      <c r="AX89" s="506">
        <v>-748.00545225999997</v>
      </c>
      <c r="AY89" s="506">
        <v>-713.53211298999997</v>
      </c>
      <c r="AZ89" s="506">
        <v>-685.03466489000004</v>
      </c>
      <c r="BA89" s="506">
        <v>-658.70837728000004</v>
      </c>
      <c r="BB89" s="506">
        <v>-606.97413390999998</v>
      </c>
      <c r="BC89" s="506">
        <v>-622.68126634999999</v>
      </c>
      <c r="BD89" s="506">
        <v>-638.29763101000003</v>
      </c>
      <c r="BE89" s="506">
        <v>-653.88357768000003</v>
      </c>
      <c r="BF89" s="506">
        <v>-668.68558714999995</v>
      </c>
      <c r="BG89" s="506">
        <v>-682.94704394999997</v>
      </c>
      <c r="BH89" s="506">
        <v>-696.24501727999996</v>
      </c>
      <c r="BI89" s="506">
        <v>-709.29460783000002</v>
      </c>
      <c r="BJ89" s="392" t="s">
        <v>1371</v>
      </c>
      <c r="BK89" s="392" t="s">
        <v>1371</v>
      </c>
      <c r="BL89" s="392" t="s">
        <v>1371</v>
      </c>
      <c r="BM89" s="392" t="s">
        <v>1371</v>
      </c>
      <c r="BN89" s="392" t="s">
        <v>1371</v>
      </c>
      <c r="BO89" s="392" t="s">
        <v>1371</v>
      </c>
      <c r="BP89" s="392" t="s">
        <v>1371</v>
      </c>
      <c r="BQ89" s="392" t="s">
        <v>1371</v>
      </c>
      <c r="BR89" s="392" t="s">
        <v>1371</v>
      </c>
      <c r="BS89" s="392" t="s">
        <v>1371</v>
      </c>
      <c r="BT89" s="392" t="s">
        <v>1371</v>
      </c>
      <c r="BU89" s="392" t="s">
        <v>1371</v>
      </c>
      <c r="BV89" s="392" t="s">
        <v>1371</v>
      </c>
    </row>
    <row r="90" spans="1:74" ht="11.05" customHeight="1" x14ac:dyDescent="0.2">
      <c r="A90" s="288" t="s">
        <v>1329</v>
      </c>
      <c r="B90" s="593" t="s">
        <v>1111</v>
      </c>
      <c r="C90" s="506">
        <v>-715.85798317000001</v>
      </c>
      <c r="D90" s="506">
        <v>-708.65396432</v>
      </c>
      <c r="E90" s="506">
        <v>-655.43458214999998</v>
      </c>
      <c r="F90" s="506">
        <v>-675.77853425000001</v>
      </c>
      <c r="G90" s="506">
        <v>-487.34167790999999</v>
      </c>
      <c r="H90" s="506">
        <v>-408.16008885999997</v>
      </c>
      <c r="I90" s="506">
        <v>-345.38864402000002</v>
      </c>
      <c r="J90" s="506">
        <v>-279.33863965</v>
      </c>
      <c r="K90" s="506">
        <v>-278.69523192000003</v>
      </c>
      <c r="L90" s="506">
        <v>-392.66850137</v>
      </c>
      <c r="M90" s="506">
        <v>-504.04134800999998</v>
      </c>
      <c r="N90" s="506">
        <v>-502.05009680000001</v>
      </c>
      <c r="O90" s="506">
        <v>-452.97707699</v>
      </c>
      <c r="P90" s="506">
        <v>-422.36793127999999</v>
      </c>
      <c r="Q90" s="506">
        <v>-420.01714841</v>
      </c>
      <c r="R90" s="506">
        <v>-372.54871032</v>
      </c>
      <c r="S90" s="506">
        <v>-302.30428301000001</v>
      </c>
      <c r="T90" s="506">
        <v>-257.41856178</v>
      </c>
      <c r="U90" s="506">
        <v>-304.23559700999999</v>
      </c>
      <c r="V90" s="506">
        <v>-449.28269975000001</v>
      </c>
      <c r="W90" s="506">
        <v>-554.99210290999997</v>
      </c>
      <c r="X90" s="506">
        <v>-588.62882907999995</v>
      </c>
      <c r="Y90" s="506">
        <v>-599.71182335000003</v>
      </c>
      <c r="Z90" s="506">
        <v>-603.55797669000003</v>
      </c>
      <c r="AA90" s="506">
        <v>-616.06327347000001</v>
      </c>
      <c r="AB90" s="506">
        <v>-640.49015532999999</v>
      </c>
      <c r="AC90" s="506">
        <v>-632.15469938000001</v>
      </c>
      <c r="AD90" s="506">
        <v>-589.03408524999998</v>
      </c>
      <c r="AE90" s="506">
        <v>-550.82071886999995</v>
      </c>
      <c r="AF90" s="506">
        <v>-545.23157025</v>
      </c>
      <c r="AG90" s="506">
        <v>-590.34113780999996</v>
      </c>
      <c r="AH90" s="506">
        <v>-657.93201783999996</v>
      </c>
      <c r="AI90" s="506">
        <v>-686.02834144999997</v>
      </c>
      <c r="AJ90" s="506">
        <v>-664.51671964000002</v>
      </c>
      <c r="AK90" s="506">
        <v>-640.85736564000001</v>
      </c>
      <c r="AL90" s="506">
        <v>-637.71208196999999</v>
      </c>
      <c r="AM90" s="506">
        <v>-637.69494898000005</v>
      </c>
      <c r="AN90" s="506">
        <v>-650.72671959000002</v>
      </c>
      <c r="AO90" s="506">
        <v>-644.02711601999999</v>
      </c>
      <c r="AP90" s="506">
        <v>-619.31535968000003</v>
      </c>
      <c r="AQ90" s="506">
        <v>-612.67049292000002</v>
      </c>
      <c r="AR90" s="506">
        <v>-634.48203785999999</v>
      </c>
      <c r="AS90" s="506">
        <v>-653.56895468000005</v>
      </c>
      <c r="AT90" s="506">
        <v>-655.04436906000001</v>
      </c>
      <c r="AU90" s="506">
        <v>-651.82912725000006</v>
      </c>
      <c r="AV90" s="506">
        <v>-627.63540637999995</v>
      </c>
      <c r="AW90" s="506">
        <v>-609.26298107000002</v>
      </c>
      <c r="AX90" s="506">
        <v>-608.51873382999997</v>
      </c>
      <c r="AY90" s="506">
        <v>-614.54379612000002</v>
      </c>
      <c r="AZ90" s="506">
        <v>-631.81977257000005</v>
      </c>
      <c r="BA90" s="506">
        <v>-640.31129847</v>
      </c>
      <c r="BB90" s="506">
        <v>-626.91447341000003</v>
      </c>
      <c r="BC90" s="506">
        <v>-628.58273579000002</v>
      </c>
      <c r="BD90" s="506">
        <v>-636.07086569000001</v>
      </c>
      <c r="BE90" s="506">
        <v>-645.62853158999997</v>
      </c>
      <c r="BF90" s="506">
        <v>-651.04132838999999</v>
      </c>
      <c r="BG90" s="506">
        <v>-652.65915692999999</v>
      </c>
      <c r="BH90" s="506">
        <v>-651.71703385000001</v>
      </c>
      <c r="BI90" s="506">
        <v>-649.15719483999999</v>
      </c>
      <c r="BJ90" s="392" t="s">
        <v>1371</v>
      </c>
      <c r="BK90" s="392" t="s">
        <v>1371</v>
      </c>
      <c r="BL90" s="392" t="s">
        <v>1371</v>
      </c>
      <c r="BM90" s="392" t="s">
        <v>1371</v>
      </c>
      <c r="BN90" s="392" t="s">
        <v>1371</v>
      </c>
      <c r="BO90" s="392" t="s">
        <v>1371</v>
      </c>
      <c r="BP90" s="392" t="s">
        <v>1371</v>
      </c>
      <c r="BQ90" s="392" t="s">
        <v>1371</v>
      </c>
      <c r="BR90" s="392" t="s">
        <v>1371</v>
      </c>
      <c r="BS90" s="392" t="s">
        <v>1371</v>
      </c>
      <c r="BT90" s="392" t="s">
        <v>1371</v>
      </c>
      <c r="BU90" s="392" t="s">
        <v>1371</v>
      </c>
      <c r="BV90" s="392" t="s">
        <v>1371</v>
      </c>
    </row>
    <row r="91" spans="1:74" s="578" customFormat="1" ht="11.05" customHeight="1" x14ac:dyDescent="0.2">
      <c r="A91" s="109" t="s">
        <v>1330</v>
      </c>
      <c r="B91" s="579" t="s">
        <v>1262</v>
      </c>
      <c r="C91" s="508">
        <v>-732.09627977000002</v>
      </c>
      <c r="D91" s="508">
        <v>-791.13322805999996</v>
      </c>
      <c r="E91" s="508">
        <v>-773.37206997999999</v>
      </c>
      <c r="F91" s="508">
        <v>-772.84723738000002</v>
      </c>
      <c r="G91" s="508">
        <v>-636.29244229999995</v>
      </c>
      <c r="H91" s="508">
        <v>-561.37647211000001</v>
      </c>
      <c r="I91" s="508">
        <v>-464.14132644</v>
      </c>
      <c r="J91" s="508">
        <v>-358.74418782999999</v>
      </c>
      <c r="K91" s="508">
        <v>-300.67710663999998</v>
      </c>
      <c r="L91" s="508">
        <v>-341.90023601000001</v>
      </c>
      <c r="M91" s="508">
        <v>-386.94486381000002</v>
      </c>
      <c r="N91" s="508">
        <v>-368.31096282999999</v>
      </c>
      <c r="O91" s="508">
        <v>-336.26225252</v>
      </c>
      <c r="P91" s="508">
        <v>-328.94020291999999</v>
      </c>
      <c r="Q91" s="508">
        <v>-330.13378977000002</v>
      </c>
      <c r="R91" s="508">
        <v>-304.99792910999997</v>
      </c>
      <c r="S91" s="508">
        <v>-248.7243028</v>
      </c>
      <c r="T91" s="508">
        <v>-205.64330358999999</v>
      </c>
      <c r="U91" s="508">
        <v>-213.58705551</v>
      </c>
      <c r="V91" s="508">
        <v>-280.89657414999999</v>
      </c>
      <c r="W91" s="508">
        <v>-324.31100383</v>
      </c>
      <c r="X91" s="508">
        <v>-341.30792708000001</v>
      </c>
      <c r="Y91" s="508">
        <v>-340.83937293000002</v>
      </c>
      <c r="Z91" s="508">
        <v>-331.76792282999997</v>
      </c>
      <c r="AA91" s="508">
        <v>-336.48731278000002</v>
      </c>
      <c r="AB91" s="508">
        <v>-352.03217078</v>
      </c>
      <c r="AC91" s="508">
        <v>-355.62847626000001</v>
      </c>
      <c r="AD91" s="508">
        <v>-335.32696678000002</v>
      </c>
      <c r="AE91" s="508">
        <v>-304.46799691000001</v>
      </c>
      <c r="AF91" s="508">
        <v>-305.24330246</v>
      </c>
      <c r="AG91" s="508">
        <v>-349.42157135999997</v>
      </c>
      <c r="AH91" s="508">
        <v>-424.26681280000003</v>
      </c>
      <c r="AI91" s="508">
        <v>-470.70615946999999</v>
      </c>
      <c r="AJ91" s="508">
        <v>-503.28285607999999</v>
      </c>
      <c r="AK91" s="508">
        <v>-533.62939430999995</v>
      </c>
      <c r="AL91" s="508">
        <v>-550.44352816000003</v>
      </c>
      <c r="AM91" s="508">
        <v>-552.33859645999996</v>
      </c>
      <c r="AN91" s="508">
        <v>-537.19047984999997</v>
      </c>
      <c r="AO91" s="508">
        <v>-511.05214539000002</v>
      </c>
      <c r="AP91" s="508">
        <v>-462.02674253999999</v>
      </c>
      <c r="AQ91" s="508">
        <v>-399.58100080999998</v>
      </c>
      <c r="AR91" s="508">
        <v>-346.94890502999999</v>
      </c>
      <c r="AS91" s="508">
        <v>-308.21832538000001</v>
      </c>
      <c r="AT91" s="508">
        <v>-300.84720172999999</v>
      </c>
      <c r="AU91" s="508">
        <v>-318.05931867999999</v>
      </c>
      <c r="AV91" s="508">
        <v>-295.29025589999998</v>
      </c>
      <c r="AW91" s="508">
        <v>-319.83846059000001</v>
      </c>
      <c r="AX91" s="508">
        <v>-358.04270628</v>
      </c>
      <c r="AY91" s="508">
        <v>-407.89018407999998</v>
      </c>
      <c r="AZ91" s="508">
        <v>-454.64789344000002</v>
      </c>
      <c r="BA91" s="508">
        <v>-457.90745872000002</v>
      </c>
      <c r="BB91" s="508">
        <v>-446.78967009000002</v>
      </c>
      <c r="BC91" s="508">
        <v>-416.06946233999997</v>
      </c>
      <c r="BD91" s="508">
        <v>-403.59389467</v>
      </c>
      <c r="BE91" s="508">
        <v>-397.88406436999998</v>
      </c>
      <c r="BF91" s="508">
        <v>-386.76743424</v>
      </c>
      <c r="BG91" s="508">
        <v>-374.73986152999998</v>
      </c>
      <c r="BH91" s="508">
        <v>-364.53088735</v>
      </c>
      <c r="BI91" s="508">
        <v>-356.51439576000001</v>
      </c>
      <c r="BJ91" s="437" t="s">
        <v>1371</v>
      </c>
      <c r="BK91" s="437" t="s">
        <v>1371</v>
      </c>
      <c r="BL91" s="437" t="s">
        <v>1371</v>
      </c>
      <c r="BM91" s="437" t="s">
        <v>1371</v>
      </c>
      <c r="BN91" s="437" t="s">
        <v>1371</v>
      </c>
      <c r="BO91" s="437" t="s">
        <v>1371</v>
      </c>
      <c r="BP91" s="437" t="s">
        <v>1371</v>
      </c>
      <c r="BQ91" s="437" t="s">
        <v>1371</v>
      </c>
      <c r="BR91" s="437" t="s">
        <v>1371</v>
      </c>
      <c r="BS91" s="437" t="s">
        <v>1371</v>
      </c>
      <c r="BT91" s="437" t="s">
        <v>1371</v>
      </c>
      <c r="BU91" s="437" t="s">
        <v>1371</v>
      </c>
      <c r="BV91" s="437" t="s">
        <v>1371</v>
      </c>
    </row>
    <row r="92" spans="1:74" s="373" customFormat="1" ht="32.799999999999997" customHeight="1" x14ac:dyDescent="0.2">
      <c r="A92" s="372"/>
      <c r="B92" s="1115" t="s">
        <v>1249</v>
      </c>
      <c r="C92" s="1115"/>
      <c r="D92" s="1115"/>
      <c r="E92" s="1115"/>
      <c r="F92" s="1115"/>
      <c r="G92" s="1115"/>
      <c r="H92" s="1115"/>
      <c r="I92" s="1115"/>
      <c r="J92" s="1115"/>
      <c r="K92" s="1115"/>
      <c r="L92" s="1115"/>
      <c r="M92" s="1115"/>
      <c r="N92" s="1115"/>
      <c r="O92" s="1115"/>
      <c r="P92" s="1115"/>
      <c r="Q92" s="1115"/>
      <c r="R92" s="657"/>
      <c r="BD92" s="376"/>
      <c r="BE92" s="376"/>
      <c r="BF92" s="376"/>
      <c r="BG92" s="376"/>
      <c r="BH92" s="376"/>
      <c r="BI92" s="376"/>
    </row>
    <row r="93" spans="1:74" s="200" customFormat="1" ht="12.65" customHeight="1" x14ac:dyDescent="0.2">
      <c r="A93" s="199"/>
      <c r="B93" s="1115" t="s">
        <v>1250</v>
      </c>
      <c r="C93" s="1068"/>
      <c r="D93" s="1068"/>
      <c r="E93" s="1068"/>
      <c r="F93" s="1068"/>
      <c r="G93" s="1068"/>
      <c r="H93" s="1068"/>
      <c r="I93" s="1068"/>
      <c r="J93" s="1068"/>
      <c r="K93" s="1068"/>
      <c r="L93" s="1068"/>
      <c r="M93" s="1068"/>
      <c r="N93" s="1068"/>
      <c r="O93" s="1068"/>
      <c r="P93" s="1068"/>
      <c r="Q93" s="1026"/>
      <c r="R93" s="657"/>
      <c r="AY93" s="219"/>
      <c r="AZ93" s="219"/>
      <c r="BA93" s="219"/>
      <c r="BB93" s="219"/>
      <c r="BC93" s="219"/>
      <c r="BD93" s="768"/>
      <c r="BE93" s="768"/>
      <c r="BF93" s="768"/>
      <c r="BG93" s="953"/>
      <c r="BH93" s="953"/>
      <c r="BI93" s="953"/>
      <c r="BJ93" s="219"/>
    </row>
    <row r="94" spans="1:74" s="200" customFormat="1" ht="24.1" customHeight="1" x14ac:dyDescent="0.2">
      <c r="A94" s="199"/>
      <c r="B94" s="1115" t="s">
        <v>1251</v>
      </c>
      <c r="C94" s="1115"/>
      <c r="D94" s="1115"/>
      <c r="E94" s="1115"/>
      <c r="F94" s="1115"/>
      <c r="G94" s="1115"/>
      <c r="H94" s="1115"/>
      <c r="I94" s="1115"/>
      <c r="J94" s="1115"/>
      <c r="K94" s="1115"/>
      <c r="L94" s="1115"/>
      <c r="M94" s="1115"/>
      <c r="N94" s="1115"/>
      <c r="O94" s="1115"/>
      <c r="P94" s="1115"/>
      <c r="Q94" s="1115"/>
      <c r="R94" s="657"/>
      <c r="AY94" s="219"/>
      <c r="AZ94" s="219"/>
      <c r="BA94" s="219"/>
      <c r="BB94" s="219"/>
      <c r="BC94" s="219"/>
      <c r="BD94" s="768"/>
      <c r="BE94" s="768"/>
      <c r="BF94" s="768"/>
      <c r="BG94" s="953"/>
      <c r="BH94" s="953"/>
      <c r="BI94" s="953"/>
      <c r="BJ94" s="219"/>
    </row>
    <row r="95" spans="1:74" s="200" customFormat="1" ht="10.55" customHeight="1" x14ac:dyDescent="0.2">
      <c r="A95" s="199"/>
      <c r="B95" s="1115" t="s">
        <v>1252</v>
      </c>
      <c r="C95" s="1115"/>
      <c r="D95" s="1115"/>
      <c r="E95" s="1115"/>
      <c r="F95" s="1115"/>
      <c r="G95" s="1115"/>
      <c r="H95" s="1115"/>
      <c r="I95" s="1115"/>
      <c r="J95" s="1115"/>
      <c r="K95" s="1115"/>
      <c r="L95" s="1115"/>
      <c r="M95" s="1115"/>
      <c r="N95" s="1115"/>
      <c r="O95" s="1115"/>
      <c r="P95" s="1115"/>
      <c r="Q95" s="1115"/>
      <c r="R95" s="657"/>
      <c r="AY95" s="219"/>
      <c r="AZ95" s="219"/>
      <c r="BA95" s="219"/>
      <c r="BB95" s="219"/>
      <c r="BC95" s="219"/>
      <c r="BD95" s="768"/>
      <c r="BE95" s="768"/>
      <c r="BF95" s="768"/>
      <c r="BG95" s="953"/>
      <c r="BH95" s="953"/>
      <c r="BI95" s="953"/>
      <c r="BJ95" s="219"/>
    </row>
    <row r="96" spans="1:74" s="200" customFormat="1" x14ac:dyDescent="0.2">
      <c r="A96" s="199"/>
      <c r="B96" s="363" t="s">
        <v>826</v>
      </c>
      <c r="C96" s="363"/>
      <c r="D96" s="363"/>
      <c r="E96" s="363"/>
      <c r="F96" s="363"/>
      <c r="G96" s="363"/>
      <c r="H96" s="611"/>
      <c r="I96" s="363"/>
      <c r="J96" s="363"/>
      <c r="K96" s="363"/>
      <c r="L96" s="363"/>
      <c r="M96" s="363"/>
      <c r="N96" s="363"/>
      <c r="O96" s="363"/>
      <c r="P96" s="363"/>
      <c r="Q96" s="363"/>
      <c r="R96" s="658"/>
      <c r="AY96" s="219"/>
      <c r="AZ96" s="219"/>
      <c r="BA96" s="219"/>
      <c r="BB96" s="219"/>
      <c r="BC96" s="219"/>
      <c r="BD96" s="768"/>
      <c r="BE96" s="768"/>
      <c r="BF96" s="768"/>
      <c r="BG96" s="953"/>
      <c r="BH96" s="953"/>
      <c r="BI96" s="953"/>
      <c r="BJ96" s="219"/>
    </row>
    <row r="97" spans="1:74" s="200" customFormat="1" ht="10.55" customHeight="1" x14ac:dyDescent="0.2">
      <c r="A97" s="199"/>
      <c r="B97" s="997" t="str">
        <f>Dates!$G$2</f>
        <v>EIA completed modeling and analysis for this report on Thursday, December 5, 2024.</v>
      </c>
      <c r="C97" s="998"/>
      <c r="D97" s="998"/>
      <c r="E97" s="998"/>
      <c r="F97" s="998"/>
      <c r="G97" s="998"/>
      <c r="H97" s="998"/>
      <c r="I97" s="998"/>
      <c r="J97" s="998"/>
      <c r="K97" s="998"/>
      <c r="L97" s="998"/>
      <c r="M97" s="998"/>
      <c r="N97" s="998"/>
      <c r="O97" s="998"/>
      <c r="P97" s="998"/>
      <c r="Q97" s="998"/>
      <c r="R97" s="657"/>
      <c r="AY97" s="219"/>
      <c r="AZ97" s="219"/>
      <c r="BA97" s="219"/>
      <c r="BB97" s="219"/>
      <c r="BC97" s="219"/>
      <c r="BD97" s="768"/>
      <c r="BE97" s="768"/>
      <c r="BF97" s="768"/>
      <c r="BG97" s="953"/>
      <c r="BH97" s="953"/>
      <c r="BI97" s="953"/>
      <c r="BJ97" s="219"/>
    </row>
    <row r="98" spans="1:74" s="200" customFormat="1" ht="10.55" customHeight="1" x14ac:dyDescent="0.2">
      <c r="A98" s="199"/>
      <c r="B98" s="996" t="s">
        <v>483</v>
      </c>
      <c r="C98" s="989"/>
      <c r="D98" s="989"/>
      <c r="E98" s="989"/>
      <c r="F98" s="989"/>
      <c r="G98" s="989"/>
      <c r="H98" s="989"/>
      <c r="I98" s="989"/>
      <c r="J98" s="989"/>
      <c r="K98" s="989"/>
      <c r="L98" s="989"/>
      <c r="M98" s="989"/>
      <c r="N98" s="989"/>
      <c r="O98" s="989"/>
      <c r="P98" s="989"/>
      <c r="Q98" s="989"/>
      <c r="R98" s="657"/>
      <c r="AY98" s="219"/>
      <c r="AZ98" s="219"/>
      <c r="BA98" s="219"/>
      <c r="BB98" s="219"/>
      <c r="BC98" s="219"/>
      <c r="BD98" s="768"/>
      <c r="BE98" s="768"/>
      <c r="BF98" s="768"/>
      <c r="BG98" s="953"/>
      <c r="BH98" s="953"/>
      <c r="BI98" s="953"/>
      <c r="BJ98" s="219"/>
    </row>
    <row r="99" spans="1:74" s="200" customFormat="1" ht="12.65" customHeight="1" x14ac:dyDescent="0.2">
      <c r="A99" s="199"/>
      <c r="B99" s="1099" t="s">
        <v>1442</v>
      </c>
      <c r="C99" s="1100"/>
      <c r="D99" s="1100"/>
      <c r="E99" s="1100"/>
      <c r="F99" s="1100"/>
      <c r="G99" s="1100"/>
      <c r="H99" s="1100"/>
      <c r="I99" s="1100"/>
      <c r="J99" s="1100"/>
      <c r="K99" s="1100"/>
      <c r="L99" s="1100"/>
      <c r="M99" s="1100"/>
      <c r="N99" s="1100"/>
      <c r="O99" s="1100"/>
      <c r="P99" s="1100"/>
      <c r="Q99" s="1100"/>
      <c r="R99" s="657"/>
      <c r="AY99" s="219"/>
      <c r="AZ99" s="219"/>
      <c r="BA99" s="219"/>
      <c r="BB99" s="219"/>
      <c r="BC99" s="219"/>
      <c r="BD99" s="768"/>
      <c r="BE99" s="768"/>
      <c r="BF99" s="768"/>
      <c r="BG99" s="953"/>
      <c r="BH99" s="953"/>
      <c r="BI99" s="953"/>
      <c r="BJ99" s="219"/>
    </row>
    <row r="100" spans="1:74" s="200" customFormat="1" ht="14.1" customHeight="1" x14ac:dyDescent="0.2">
      <c r="A100" s="199"/>
      <c r="B100" s="1025" t="s">
        <v>492</v>
      </c>
      <c r="C100" s="1026"/>
      <c r="D100" s="1026"/>
      <c r="E100" s="1026"/>
      <c r="F100" s="1026"/>
      <c r="G100" s="1026"/>
      <c r="H100" s="1026"/>
      <c r="I100" s="1026"/>
      <c r="J100" s="1026"/>
      <c r="K100" s="1026"/>
      <c r="L100" s="1026"/>
      <c r="M100" s="1026"/>
      <c r="N100" s="1026"/>
      <c r="O100" s="1026"/>
      <c r="P100" s="1026"/>
      <c r="Q100" s="1026"/>
      <c r="R100" s="657"/>
      <c r="AY100" s="219"/>
      <c r="AZ100" s="219"/>
      <c r="BA100" s="219"/>
      <c r="BB100" s="219"/>
      <c r="BC100" s="219"/>
      <c r="BD100" s="768"/>
      <c r="BE100" s="768"/>
      <c r="BF100" s="768"/>
      <c r="BG100" s="953"/>
      <c r="BH100" s="953"/>
      <c r="BI100" s="953"/>
      <c r="BJ100" s="219"/>
    </row>
    <row r="101" spans="1:74" s="200" customFormat="1" ht="12.65" customHeight="1" x14ac:dyDescent="0.2">
      <c r="A101" s="199"/>
      <c r="B101" s="1113" t="s">
        <v>840</v>
      </c>
      <c r="C101" s="1113"/>
      <c r="D101" s="1113"/>
      <c r="E101" s="1113"/>
      <c r="F101" s="1113"/>
      <c r="G101" s="1113"/>
      <c r="H101" s="1113"/>
      <c r="I101" s="1113"/>
      <c r="J101" s="1113"/>
      <c r="K101" s="1113"/>
      <c r="L101" s="1113"/>
      <c r="M101" s="1113"/>
      <c r="N101" s="1113"/>
      <c r="O101" s="1113"/>
      <c r="P101" s="1113"/>
      <c r="Q101" s="1113"/>
      <c r="R101" s="1113"/>
      <c r="AY101" s="219"/>
      <c r="AZ101" s="219"/>
      <c r="BA101" s="219"/>
      <c r="BB101" s="219"/>
      <c r="BC101" s="219"/>
      <c r="BD101" s="768"/>
      <c r="BE101" s="768"/>
      <c r="BF101" s="768"/>
      <c r="BG101" s="953"/>
      <c r="BH101" s="953"/>
      <c r="BI101" s="953"/>
      <c r="BJ101" s="219"/>
    </row>
    <row r="102" spans="1:74" s="196" customFormat="1" ht="11.95" customHeight="1" x14ac:dyDescent="0.2">
      <c r="A102" s="199"/>
      <c r="B102" s="1025" t="s">
        <v>1253</v>
      </c>
      <c r="C102" s="1068"/>
      <c r="D102" s="1068"/>
      <c r="E102" s="1068"/>
      <c r="F102" s="1068"/>
      <c r="G102" s="1068"/>
      <c r="H102" s="1068"/>
      <c r="I102" s="1068"/>
      <c r="J102" s="1068"/>
      <c r="K102" s="1068"/>
      <c r="L102" s="1068"/>
      <c r="M102" s="1068"/>
      <c r="N102" s="1068"/>
      <c r="O102" s="1068"/>
      <c r="P102" s="1068"/>
      <c r="Q102" s="1026"/>
      <c r="R102" s="657"/>
      <c r="AY102" s="218"/>
      <c r="AZ102" s="218"/>
      <c r="BA102" s="218"/>
      <c r="BB102" s="218"/>
      <c r="BC102" s="218"/>
      <c r="BD102" s="757"/>
      <c r="BE102" s="757"/>
      <c r="BF102" s="757"/>
      <c r="BG102" s="950"/>
      <c r="BH102" s="950"/>
      <c r="BI102" s="950"/>
      <c r="BJ102" s="218"/>
    </row>
    <row r="103" spans="1:74" x14ac:dyDescent="0.2">
      <c r="A103" s="62"/>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137"/>
      <c r="AZ103" s="137"/>
      <c r="BA103" s="137"/>
      <c r="BB103" s="137"/>
      <c r="BC103" s="137"/>
      <c r="BD103" s="769"/>
      <c r="BE103" s="769"/>
      <c r="BF103" s="769"/>
      <c r="BG103" s="954"/>
      <c r="BH103" s="954"/>
      <c r="BI103" s="954"/>
      <c r="BJ103" s="137"/>
      <c r="BK103" s="137"/>
      <c r="BL103" s="137"/>
      <c r="BM103" s="137"/>
      <c r="BN103" s="137"/>
      <c r="BO103" s="137"/>
      <c r="BP103" s="137"/>
      <c r="BQ103" s="137"/>
      <c r="BR103" s="137"/>
      <c r="BS103" s="137"/>
      <c r="BT103" s="137"/>
      <c r="BU103" s="137"/>
      <c r="BV103" s="137"/>
    </row>
    <row r="104" spans="1:74" x14ac:dyDescent="0.2">
      <c r="A104" s="62"/>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137"/>
      <c r="AZ104" s="137"/>
      <c r="BA104" s="137"/>
      <c r="BB104" s="137"/>
      <c r="BC104" s="137"/>
      <c r="BD104" s="769"/>
      <c r="BE104" s="769"/>
      <c r="BF104" s="769"/>
      <c r="BG104" s="954"/>
      <c r="BH104" s="954"/>
      <c r="BI104" s="954"/>
      <c r="BJ104" s="137"/>
      <c r="BK104" s="137"/>
      <c r="BL104" s="137"/>
      <c r="BM104" s="137"/>
      <c r="BN104" s="137"/>
      <c r="BO104" s="137"/>
      <c r="BP104" s="137"/>
      <c r="BQ104" s="137"/>
      <c r="BR104" s="137"/>
      <c r="BS104" s="137"/>
      <c r="BT104" s="137"/>
      <c r="BU104" s="137"/>
      <c r="BV104" s="137"/>
    </row>
    <row r="105" spans="1:74" x14ac:dyDescent="0.2">
      <c r="A105" s="62"/>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137"/>
      <c r="AZ105" s="137"/>
      <c r="BA105" s="137"/>
      <c r="BB105" s="137"/>
      <c r="BC105" s="137"/>
      <c r="BD105" s="769"/>
      <c r="BE105" s="769"/>
      <c r="BF105" s="769"/>
      <c r="BG105" s="954"/>
      <c r="BH105" s="954"/>
      <c r="BI105" s="954"/>
      <c r="BJ105" s="137"/>
      <c r="BK105" s="137"/>
      <c r="BL105" s="137"/>
      <c r="BM105" s="137"/>
      <c r="BN105" s="137"/>
      <c r="BO105" s="137"/>
      <c r="BP105" s="137"/>
      <c r="BQ105" s="137"/>
      <c r="BR105" s="137"/>
      <c r="BS105" s="137"/>
      <c r="BT105" s="137"/>
      <c r="BU105" s="137"/>
      <c r="BV105" s="137"/>
    </row>
    <row r="106" spans="1:74" x14ac:dyDescent="0.2">
      <c r="A106" s="62"/>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137"/>
      <c r="AZ106" s="137"/>
      <c r="BA106" s="137"/>
      <c r="BB106" s="137"/>
      <c r="BC106" s="137"/>
      <c r="BD106" s="769"/>
      <c r="BE106" s="769"/>
      <c r="BF106" s="769"/>
      <c r="BG106" s="954"/>
      <c r="BH106" s="954"/>
      <c r="BI106" s="954"/>
      <c r="BJ106" s="137"/>
      <c r="BK106" s="137"/>
      <c r="BL106" s="137"/>
      <c r="BM106" s="137"/>
      <c r="BN106" s="137"/>
      <c r="BO106" s="137"/>
      <c r="BP106" s="137"/>
      <c r="BQ106" s="137"/>
      <c r="BR106" s="137"/>
      <c r="BS106" s="137"/>
      <c r="BT106" s="137"/>
      <c r="BU106" s="137"/>
      <c r="BV106" s="137"/>
    </row>
    <row r="107" spans="1:74" x14ac:dyDescent="0.2">
      <c r="A107" s="62"/>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137"/>
      <c r="AZ107" s="137"/>
      <c r="BA107" s="137"/>
      <c r="BB107" s="137"/>
      <c r="BC107" s="137"/>
      <c r="BD107" s="769"/>
      <c r="BE107" s="769"/>
      <c r="BF107" s="769"/>
      <c r="BG107" s="954"/>
      <c r="BH107" s="954"/>
      <c r="BI107" s="954"/>
      <c r="BJ107" s="137"/>
      <c r="BK107" s="137"/>
      <c r="BL107" s="137"/>
      <c r="BM107" s="137"/>
      <c r="BN107" s="137"/>
      <c r="BO107" s="137"/>
      <c r="BP107" s="137"/>
      <c r="BQ107" s="137"/>
      <c r="BR107" s="137"/>
      <c r="BS107" s="137"/>
      <c r="BT107" s="137"/>
      <c r="BU107" s="137"/>
      <c r="BV107" s="137"/>
    </row>
    <row r="108" spans="1:74" x14ac:dyDescent="0.2">
      <c r="A108" s="62"/>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137"/>
      <c r="AZ108" s="137"/>
      <c r="BA108" s="137"/>
      <c r="BB108" s="137"/>
      <c r="BC108" s="137"/>
      <c r="BD108" s="769"/>
      <c r="BE108" s="769"/>
      <c r="BF108" s="769"/>
      <c r="BG108" s="954"/>
      <c r="BH108" s="954"/>
      <c r="BI108" s="954"/>
      <c r="BJ108" s="137"/>
      <c r="BK108" s="137"/>
      <c r="BL108" s="137"/>
      <c r="BM108" s="137"/>
      <c r="BN108" s="137"/>
      <c r="BO108" s="137"/>
      <c r="BP108" s="137"/>
      <c r="BQ108" s="137"/>
      <c r="BR108" s="137"/>
      <c r="BS108" s="137"/>
      <c r="BT108" s="137"/>
      <c r="BU108" s="137"/>
      <c r="BV108" s="137"/>
    </row>
    <row r="109" spans="1:74" x14ac:dyDescent="0.2">
      <c r="A109" s="62"/>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137"/>
      <c r="AZ109" s="137"/>
      <c r="BA109" s="137"/>
      <c r="BB109" s="137"/>
      <c r="BC109" s="137"/>
      <c r="BD109" s="769"/>
      <c r="BE109" s="769"/>
      <c r="BF109" s="769"/>
      <c r="BG109" s="954"/>
      <c r="BH109" s="954"/>
      <c r="BI109" s="954"/>
      <c r="BJ109" s="137"/>
      <c r="BK109" s="137"/>
      <c r="BL109" s="137"/>
      <c r="BM109" s="137"/>
      <c r="BN109" s="137"/>
      <c r="BO109" s="137"/>
      <c r="BP109" s="137"/>
      <c r="BQ109" s="137"/>
      <c r="BR109" s="137"/>
      <c r="BS109" s="137"/>
      <c r="BT109" s="137"/>
      <c r="BU109" s="137"/>
      <c r="BV109" s="137"/>
    </row>
    <row r="110" spans="1:74" x14ac:dyDescent="0.2">
      <c r="A110" s="62"/>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137"/>
      <c r="AZ110" s="137"/>
      <c r="BA110" s="137"/>
      <c r="BB110" s="137"/>
      <c r="BC110" s="137"/>
      <c r="BD110" s="769"/>
      <c r="BE110" s="769"/>
      <c r="BF110" s="769"/>
      <c r="BG110" s="954"/>
      <c r="BH110" s="954"/>
      <c r="BI110" s="954"/>
      <c r="BJ110" s="137"/>
      <c r="BK110" s="137"/>
      <c r="BL110" s="137"/>
      <c r="BM110" s="137"/>
      <c r="BN110" s="137"/>
      <c r="BO110" s="137"/>
      <c r="BP110" s="137"/>
      <c r="BQ110" s="137"/>
      <c r="BR110" s="137"/>
      <c r="BS110" s="137"/>
      <c r="BT110" s="137"/>
      <c r="BU110" s="137"/>
      <c r="BV110" s="137"/>
    </row>
    <row r="111" spans="1:74" x14ac:dyDescent="0.2">
      <c r="A111" s="62"/>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137"/>
      <c r="AZ111" s="137"/>
      <c r="BA111" s="137"/>
      <c r="BB111" s="137"/>
      <c r="BC111" s="137"/>
      <c r="BD111" s="769"/>
      <c r="BE111" s="769"/>
      <c r="BF111" s="769"/>
      <c r="BG111" s="954"/>
      <c r="BH111" s="954"/>
      <c r="BI111" s="954"/>
      <c r="BJ111" s="137"/>
      <c r="BK111" s="137"/>
      <c r="BL111" s="137"/>
      <c r="BM111" s="137"/>
      <c r="BN111" s="137"/>
      <c r="BO111" s="137"/>
      <c r="BP111" s="137"/>
      <c r="BQ111" s="137"/>
      <c r="BR111" s="137"/>
      <c r="BS111" s="137"/>
      <c r="BT111" s="137"/>
      <c r="BU111" s="137"/>
      <c r="BV111" s="137"/>
    </row>
    <row r="112" spans="1:74" x14ac:dyDescent="0.2">
      <c r="BK112" s="138"/>
      <c r="BL112" s="138"/>
      <c r="BM112" s="138"/>
      <c r="BN112" s="138"/>
      <c r="BO112" s="138"/>
      <c r="BP112" s="138"/>
      <c r="BQ112" s="138"/>
      <c r="BR112" s="138"/>
      <c r="BS112" s="138"/>
      <c r="BT112" s="138"/>
      <c r="BU112" s="138"/>
      <c r="BV112" s="138"/>
    </row>
    <row r="113" spans="1:74" x14ac:dyDescent="0.2">
      <c r="A113" s="62"/>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137"/>
      <c r="AZ113" s="137"/>
      <c r="BA113" s="137"/>
      <c r="BB113" s="137"/>
      <c r="BC113" s="137"/>
      <c r="BD113" s="769"/>
      <c r="BE113" s="769"/>
      <c r="BF113" s="769"/>
      <c r="BG113" s="954"/>
      <c r="BH113" s="954"/>
      <c r="BI113" s="954"/>
      <c r="BJ113" s="137"/>
      <c r="BK113" s="137"/>
      <c r="BL113" s="137"/>
      <c r="BM113" s="137"/>
      <c r="BN113" s="137"/>
      <c r="BO113" s="137"/>
      <c r="BP113" s="137"/>
      <c r="BQ113" s="137"/>
      <c r="BR113" s="137"/>
      <c r="BS113" s="137"/>
      <c r="BT113" s="137"/>
      <c r="BU113" s="137"/>
      <c r="BV113" s="137"/>
    </row>
    <row r="114" spans="1:74" x14ac:dyDescent="0.2">
      <c r="A114" s="62"/>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137"/>
      <c r="AZ114" s="137"/>
      <c r="BA114" s="137"/>
      <c r="BB114" s="137"/>
      <c r="BC114" s="137"/>
      <c r="BD114" s="769"/>
      <c r="BE114" s="769"/>
      <c r="BF114" s="769"/>
      <c r="BG114" s="954"/>
      <c r="BH114" s="954"/>
      <c r="BI114" s="954"/>
      <c r="BJ114" s="137"/>
      <c r="BK114" s="137"/>
      <c r="BL114" s="137"/>
      <c r="BM114" s="137"/>
      <c r="BN114" s="137"/>
      <c r="BO114" s="137"/>
      <c r="BP114" s="137"/>
      <c r="BQ114" s="137"/>
      <c r="BR114" s="137"/>
      <c r="BS114" s="137"/>
      <c r="BT114" s="137"/>
      <c r="BU114" s="137"/>
      <c r="BV114" s="137"/>
    </row>
    <row r="115" spans="1:74" x14ac:dyDescent="0.2">
      <c r="A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137"/>
      <c r="AZ115" s="137"/>
      <c r="BA115" s="137"/>
      <c r="BB115" s="137"/>
      <c r="BC115" s="137"/>
      <c r="BD115" s="769"/>
      <c r="BE115" s="769"/>
      <c r="BF115" s="769"/>
      <c r="BG115" s="954"/>
      <c r="BH115" s="954"/>
      <c r="BI115" s="954"/>
      <c r="BJ115" s="137"/>
      <c r="BK115" s="137"/>
      <c r="BL115" s="137"/>
      <c r="BM115" s="137"/>
      <c r="BN115" s="137"/>
      <c r="BO115" s="137"/>
      <c r="BP115" s="137"/>
      <c r="BQ115" s="137"/>
      <c r="BR115" s="137"/>
      <c r="BS115" s="137"/>
      <c r="BT115" s="137"/>
      <c r="BU115" s="137"/>
      <c r="BV115" s="137"/>
    </row>
    <row r="116" spans="1:74" x14ac:dyDescent="0.2">
      <c r="A116" s="62"/>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137"/>
      <c r="AZ116" s="137"/>
      <c r="BA116" s="137"/>
      <c r="BB116" s="137"/>
      <c r="BC116" s="137"/>
      <c r="BD116" s="769"/>
      <c r="BE116" s="769"/>
      <c r="BF116" s="769"/>
      <c r="BG116" s="954"/>
      <c r="BH116" s="954"/>
      <c r="BI116" s="954"/>
      <c r="BJ116" s="137"/>
      <c r="BK116" s="137"/>
      <c r="BL116" s="137"/>
      <c r="BM116" s="137"/>
      <c r="BN116" s="137"/>
      <c r="BO116" s="137"/>
      <c r="BP116" s="137"/>
      <c r="BQ116" s="137"/>
      <c r="BR116" s="137"/>
      <c r="BS116" s="137"/>
      <c r="BT116" s="137"/>
      <c r="BU116" s="137"/>
      <c r="BV116" s="137"/>
    </row>
    <row r="117" spans="1:74" x14ac:dyDescent="0.2">
      <c r="A117" s="62"/>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137"/>
      <c r="AZ117" s="137"/>
      <c r="BA117" s="137"/>
      <c r="BB117" s="137"/>
      <c r="BC117" s="137"/>
      <c r="BD117" s="769"/>
      <c r="BE117" s="769"/>
      <c r="BF117" s="769"/>
      <c r="BG117" s="954"/>
      <c r="BH117" s="954"/>
      <c r="BI117" s="954"/>
      <c r="BJ117" s="137"/>
      <c r="BK117" s="137"/>
      <c r="BL117" s="137"/>
      <c r="BM117" s="137"/>
      <c r="BN117" s="137"/>
      <c r="BO117" s="137"/>
      <c r="BP117" s="137"/>
      <c r="BQ117" s="137"/>
      <c r="BR117" s="137"/>
      <c r="BS117" s="137"/>
      <c r="BT117" s="137"/>
      <c r="BU117" s="137"/>
      <c r="BV117" s="137"/>
    </row>
    <row r="118" spans="1:74" x14ac:dyDescent="0.2">
      <c r="A118" s="62"/>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137"/>
      <c r="AZ118" s="137"/>
      <c r="BA118" s="137"/>
      <c r="BB118" s="137"/>
      <c r="BC118" s="137"/>
      <c r="BD118" s="769"/>
      <c r="BE118" s="769"/>
      <c r="BF118" s="769"/>
      <c r="BG118" s="954"/>
      <c r="BH118" s="954"/>
      <c r="BI118" s="954"/>
      <c r="BJ118" s="137"/>
      <c r="BK118" s="137"/>
      <c r="BL118" s="137"/>
      <c r="BM118" s="137"/>
      <c r="BN118" s="137"/>
      <c r="BO118" s="137"/>
      <c r="BP118" s="137"/>
      <c r="BQ118" s="137"/>
      <c r="BR118" s="137"/>
      <c r="BS118" s="137"/>
      <c r="BT118" s="137"/>
      <c r="BU118" s="137"/>
      <c r="BV118" s="137"/>
    </row>
    <row r="119" spans="1:74" x14ac:dyDescent="0.2">
      <c r="A119" s="62"/>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137"/>
      <c r="AZ119" s="137"/>
      <c r="BA119" s="137"/>
      <c r="BB119" s="137"/>
      <c r="BC119" s="137"/>
      <c r="BD119" s="769"/>
      <c r="BE119" s="769"/>
      <c r="BF119" s="769"/>
      <c r="BG119" s="954"/>
      <c r="BH119" s="954"/>
      <c r="BI119" s="954"/>
      <c r="BJ119" s="137"/>
      <c r="BK119" s="137"/>
      <c r="BL119" s="137"/>
      <c r="BM119" s="137"/>
      <c r="BN119" s="137"/>
      <c r="BO119" s="137"/>
      <c r="BP119" s="137"/>
      <c r="BQ119" s="137"/>
      <c r="BR119" s="137"/>
      <c r="BS119" s="137"/>
      <c r="BT119" s="137"/>
      <c r="BU119" s="137"/>
      <c r="BV119" s="137"/>
    </row>
    <row r="120" spans="1:74" x14ac:dyDescent="0.2">
      <c r="A120" s="62"/>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137"/>
      <c r="AZ120" s="137"/>
      <c r="BA120" s="137"/>
      <c r="BB120" s="137"/>
      <c r="BC120" s="137"/>
      <c r="BD120" s="769"/>
      <c r="BE120" s="769"/>
      <c r="BF120" s="769"/>
      <c r="BG120" s="954"/>
      <c r="BH120" s="954"/>
      <c r="BI120" s="954"/>
      <c r="BJ120" s="137"/>
      <c r="BK120" s="137"/>
      <c r="BL120" s="137"/>
      <c r="BM120" s="137"/>
      <c r="BN120" s="137"/>
      <c r="BO120" s="137"/>
      <c r="BP120" s="137"/>
      <c r="BQ120" s="137"/>
      <c r="BR120" s="137"/>
      <c r="BS120" s="137"/>
      <c r="BT120" s="137"/>
      <c r="BU120" s="137"/>
      <c r="BV120" s="137"/>
    </row>
    <row r="121" spans="1:74" x14ac:dyDescent="0.2">
      <c r="A121" s="62"/>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137"/>
      <c r="AZ121" s="137"/>
      <c r="BA121" s="137"/>
      <c r="BB121" s="137"/>
      <c r="BC121" s="137"/>
      <c r="BD121" s="769"/>
      <c r="BE121" s="769"/>
      <c r="BF121" s="769"/>
      <c r="BG121" s="954"/>
      <c r="BH121" s="954"/>
      <c r="BI121" s="954"/>
      <c r="BJ121" s="137"/>
      <c r="BK121" s="137"/>
      <c r="BL121" s="137"/>
      <c r="BM121" s="137"/>
      <c r="BN121" s="137"/>
      <c r="BO121" s="137"/>
      <c r="BP121" s="137"/>
      <c r="BQ121" s="137"/>
      <c r="BR121" s="137"/>
      <c r="BS121" s="137"/>
      <c r="BT121" s="137"/>
      <c r="BU121" s="137"/>
      <c r="BV121" s="137"/>
    </row>
    <row r="122" spans="1:74" x14ac:dyDescent="0.2">
      <c r="BK122" s="138"/>
      <c r="BL122" s="138"/>
      <c r="BM122" s="138"/>
      <c r="BN122" s="138"/>
      <c r="BO122" s="138"/>
      <c r="BP122" s="138"/>
      <c r="BQ122" s="138"/>
      <c r="BR122" s="138"/>
      <c r="BS122" s="138"/>
      <c r="BT122" s="138"/>
      <c r="BU122" s="138"/>
      <c r="BV122" s="138"/>
    </row>
    <row r="123" spans="1:74" x14ac:dyDescent="0.2">
      <c r="BK123" s="138"/>
      <c r="BL123" s="138"/>
      <c r="BM123" s="138"/>
      <c r="BN123" s="138"/>
      <c r="BO123" s="138"/>
      <c r="BP123" s="138"/>
      <c r="BQ123" s="138"/>
      <c r="BR123" s="138"/>
      <c r="BS123" s="138"/>
      <c r="BT123" s="138"/>
      <c r="BU123" s="138"/>
      <c r="BV123" s="138"/>
    </row>
    <row r="124" spans="1:74" x14ac:dyDescent="0.2">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139"/>
      <c r="AZ124" s="139"/>
      <c r="BA124" s="139"/>
      <c r="BB124" s="139"/>
      <c r="BC124" s="139"/>
      <c r="BD124" s="770"/>
      <c r="BE124" s="770"/>
      <c r="BF124" s="770"/>
      <c r="BG124" s="955"/>
      <c r="BH124" s="955"/>
      <c r="BI124" s="955"/>
      <c r="BJ124" s="139"/>
      <c r="BK124" s="139"/>
      <c r="BL124" s="139"/>
      <c r="BM124" s="139"/>
      <c r="BN124" s="139"/>
      <c r="BO124" s="139"/>
      <c r="BP124" s="139"/>
      <c r="BQ124" s="139"/>
      <c r="BR124" s="139"/>
      <c r="BS124" s="139"/>
      <c r="BT124" s="139"/>
      <c r="BU124" s="139"/>
      <c r="BV124" s="139"/>
    </row>
    <row r="125" spans="1:74" x14ac:dyDescent="0.2">
      <c r="BK125" s="138"/>
      <c r="BL125" s="138"/>
      <c r="BM125" s="138"/>
      <c r="BN125" s="138"/>
      <c r="BO125" s="138"/>
      <c r="BP125" s="138"/>
      <c r="BQ125" s="138"/>
      <c r="BR125" s="138"/>
      <c r="BS125" s="138"/>
      <c r="BT125" s="138"/>
      <c r="BU125" s="138"/>
      <c r="BV125" s="138"/>
    </row>
    <row r="126" spans="1:74" x14ac:dyDescent="0.2">
      <c r="BK126" s="138"/>
      <c r="BL126" s="138"/>
      <c r="BM126" s="138"/>
      <c r="BN126" s="138"/>
      <c r="BO126" s="138"/>
      <c r="BP126" s="138"/>
      <c r="BQ126" s="138"/>
      <c r="BR126" s="138"/>
      <c r="BS126" s="138"/>
      <c r="BT126" s="138"/>
      <c r="BU126" s="138"/>
      <c r="BV126" s="138"/>
    </row>
    <row r="127" spans="1:74" x14ac:dyDescent="0.2">
      <c r="BK127" s="138"/>
      <c r="BL127" s="138"/>
      <c r="BM127" s="138"/>
      <c r="BN127" s="138"/>
      <c r="BO127" s="138"/>
      <c r="BP127" s="138"/>
      <c r="BQ127" s="138"/>
      <c r="BR127" s="138"/>
      <c r="BS127" s="138"/>
      <c r="BT127" s="138"/>
      <c r="BU127" s="138"/>
      <c r="BV127" s="138"/>
    </row>
    <row r="128" spans="1:74" x14ac:dyDescent="0.2">
      <c r="BK128" s="138"/>
      <c r="BL128" s="138"/>
      <c r="BM128" s="138"/>
      <c r="BN128" s="138"/>
      <c r="BO128" s="138"/>
      <c r="BP128" s="138"/>
      <c r="BQ128" s="138"/>
      <c r="BR128" s="138"/>
      <c r="BS128" s="138"/>
      <c r="BT128" s="138"/>
      <c r="BU128" s="138"/>
      <c r="BV128" s="138"/>
    </row>
    <row r="129" spans="3:74" x14ac:dyDescent="0.2">
      <c r="BK129" s="138"/>
      <c r="BL129" s="138"/>
      <c r="BM129" s="138"/>
      <c r="BN129" s="138"/>
      <c r="BO129" s="138"/>
      <c r="BP129" s="138"/>
      <c r="BQ129" s="138"/>
      <c r="BR129" s="138"/>
      <c r="BS129" s="138"/>
      <c r="BT129" s="138"/>
      <c r="BU129" s="138"/>
      <c r="BV129" s="138"/>
    </row>
    <row r="130" spans="3:74" x14ac:dyDescent="0.2">
      <c r="BK130" s="138"/>
      <c r="BL130" s="138"/>
      <c r="BM130" s="138"/>
      <c r="BN130" s="138"/>
      <c r="BO130" s="138"/>
      <c r="BP130" s="138"/>
      <c r="BQ130" s="138"/>
      <c r="BR130" s="138"/>
      <c r="BS130" s="138"/>
      <c r="BT130" s="138"/>
      <c r="BU130" s="138"/>
      <c r="BV130" s="138"/>
    </row>
    <row r="131" spans="3:74" x14ac:dyDescent="0.2">
      <c r="BK131" s="138"/>
      <c r="BL131" s="138"/>
      <c r="BM131" s="138"/>
      <c r="BN131" s="138"/>
      <c r="BO131" s="138"/>
      <c r="BP131" s="138"/>
      <c r="BQ131" s="138"/>
      <c r="BR131" s="138"/>
      <c r="BS131" s="138"/>
      <c r="BT131" s="138"/>
      <c r="BU131" s="138"/>
      <c r="BV131" s="138"/>
    </row>
    <row r="132" spans="3:74" x14ac:dyDescent="0.2">
      <c r="BK132" s="138"/>
      <c r="BL132" s="138"/>
      <c r="BM132" s="138"/>
      <c r="BN132" s="138"/>
      <c r="BO132" s="138"/>
      <c r="BP132" s="138"/>
      <c r="BQ132" s="138"/>
      <c r="BR132" s="138"/>
      <c r="BS132" s="138"/>
      <c r="BT132" s="138"/>
      <c r="BU132" s="138"/>
      <c r="BV132" s="138"/>
    </row>
    <row r="133" spans="3:74" x14ac:dyDescent="0.2">
      <c r="BK133" s="138"/>
      <c r="BL133" s="138"/>
      <c r="BM133" s="138"/>
      <c r="BN133" s="138"/>
      <c r="BO133" s="138"/>
      <c r="BP133" s="138"/>
      <c r="BQ133" s="138"/>
      <c r="BR133" s="138"/>
      <c r="BS133" s="138"/>
      <c r="BT133" s="138"/>
      <c r="BU133" s="138"/>
      <c r="BV133" s="138"/>
    </row>
    <row r="134" spans="3:74" x14ac:dyDescent="0.2">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140"/>
      <c r="AZ134" s="140"/>
      <c r="BA134" s="140"/>
      <c r="BB134" s="140"/>
      <c r="BC134" s="140"/>
      <c r="BD134" s="771"/>
      <c r="BE134" s="771"/>
      <c r="BF134" s="771"/>
      <c r="BG134" s="956"/>
      <c r="BH134" s="956"/>
      <c r="BI134" s="956"/>
      <c r="BJ134" s="140"/>
      <c r="BK134" s="140"/>
      <c r="BL134" s="140"/>
      <c r="BM134" s="140"/>
      <c r="BN134" s="140"/>
      <c r="BO134" s="140"/>
      <c r="BP134" s="140"/>
      <c r="BQ134" s="140"/>
      <c r="BR134" s="140"/>
      <c r="BS134" s="140"/>
      <c r="BT134" s="140"/>
      <c r="BU134" s="140"/>
      <c r="BV134" s="140"/>
    </row>
    <row r="135" spans="3:74" x14ac:dyDescent="0.2">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140"/>
      <c r="AZ135" s="140"/>
      <c r="BA135" s="140"/>
      <c r="BB135" s="140"/>
      <c r="BC135" s="140"/>
      <c r="BD135" s="771"/>
      <c r="BE135" s="771"/>
      <c r="BF135" s="771"/>
      <c r="BG135" s="956"/>
      <c r="BH135" s="956"/>
      <c r="BI135" s="956"/>
      <c r="BJ135" s="140"/>
      <c r="BK135" s="140"/>
      <c r="BL135" s="140"/>
      <c r="BM135" s="140"/>
      <c r="BN135" s="140"/>
      <c r="BO135" s="140"/>
      <c r="BP135" s="140"/>
      <c r="BQ135" s="140"/>
      <c r="BR135" s="140"/>
      <c r="BS135" s="140"/>
      <c r="BT135" s="140"/>
      <c r="BU135" s="140"/>
      <c r="BV135" s="140"/>
    </row>
    <row r="136" spans="3:74" x14ac:dyDescent="0.2">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140"/>
      <c r="AZ136" s="140"/>
      <c r="BA136" s="140"/>
      <c r="BB136" s="140"/>
      <c r="BC136" s="140"/>
      <c r="BD136" s="771"/>
      <c r="BE136" s="771"/>
      <c r="BF136" s="771"/>
      <c r="BG136" s="956"/>
      <c r="BH136" s="956"/>
      <c r="BI136" s="956"/>
      <c r="BJ136" s="140"/>
      <c r="BK136" s="140"/>
      <c r="BL136" s="140"/>
      <c r="BM136" s="140"/>
      <c r="BN136" s="140"/>
      <c r="BO136" s="140"/>
      <c r="BP136" s="140"/>
      <c r="BQ136" s="140"/>
      <c r="BR136" s="140"/>
      <c r="BS136" s="140"/>
      <c r="BT136" s="140"/>
      <c r="BU136" s="140"/>
      <c r="BV136" s="140"/>
    </row>
    <row r="137" spans="3:74" x14ac:dyDescent="0.2">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140"/>
      <c r="AZ137" s="140"/>
      <c r="BA137" s="140"/>
      <c r="BB137" s="140"/>
      <c r="BC137" s="140"/>
      <c r="BD137" s="771"/>
      <c r="BE137" s="771"/>
      <c r="BF137" s="771"/>
      <c r="BG137" s="956"/>
      <c r="BH137" s="956"/>
      <c r="BI137" s="956"/>
      <c r="BJ137" s="140"/>
      <c r="BK137" s="140"/>
      <c r="BL137" s="140"/>
      <c r="BM137" s="140"/>
      <c r="BN137" s="140"/>
      <c r="BO137" s="140"/>
      <c r="BP137" s="140"/>
      <c r="BQ137" s="140"/>
      <c r="BR137" s="140"/>
      <c r="BS137" s="140"/>
      <c r="BT137" s="140"/>
      <c r="BU137" s="140"/>
      <c r="BV137" s="140"/>
    </row>
    <row r="138" spans="3:74" x14ac:dyDescent="0.2">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140"/>
      <c r="AZ138" s="140"/>
      <c r="BA138" s="140"/>
      <c r="BB138" s="140"/>
      <c r="BC138" s="140"/>
      <c r="BD138" s="771"/>
      <c r="BE138" s="771"/>
      <c r="BF138" s="771"/>
      <c r="BG138" s="956"/>
      <c r="BH138" s="956"/>
      <c r="BI138" s="956"/>
      <c r="BJ138" s="140"/>
      <c r="BK138" s="140"/>
      <c r="BL138" s="140"/>
      <c r="BM138" s="140"/>
      <c r="BN138" s="140"/>
      <c r="BO138" s="140"/>
      <c r="BP138" s="140"/>
      <c r="BQ138" s="140"/>
      <c r="BR138" s="140"/>
      <c r="BS138" s="140"/>
      <c r="BT138" s="140"/>
      <c r="BU138" s="140"/>
      <c r="BV138" s="140"/>
    </row>
    <row r="139" spans="3:74" x14ac:dyDescent="0.2">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140"/>
      <c r="AZ139" s="140"/>
      <c r="BA139" s="140"/>
      <c r="BB139" s="140"/>
      <c r="BC139" s="140"/>
      <c r="BD139" s="771"/>
      <c r="BE139" s="771"/>
      <c r="BF139" s="771"/>
      <c r="BG139" s="956"/>
      <c r="BH139" s="956"/>
      <c r="BI139" s="956"/>
      <c r="BJ139" s="140"/>
      <c r="BK139" s="140"/>
      <c r="BL139" s="140"/>
      <c r="BM139" s="140"/>
      <c r="BN139" s="140"/>
      <c r="BO139" s="140"/>
      <c r="BP139" s="140"/>
      <c r="BQ139" s="140"/>
      <c r="BR139" s="140"/>
      <c r="BS139" s="140"/>
      <c r="BT139" s="140"/>
      <c r="BU139" s="140"/>
      <c r="BV139" s="140"/>
    </row>
    <row r="140" spans="3:74" x14ac:dyDescent="0.2">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140"/>
      <c r="AZ140" s="140"/>
      <c r="BA140" s="140"/>
      <c r="BB140" s="140"/>
      <c r="BC140" s="140"/>
      <c r="BD140" s="771"/>
      <c r="BE140" s="771"/>
      <c r="BF140" s="771"/>
      <c r="BG140" s="956"/>
      <c r="BH140" s="956"/>
      <c r="BI140" s="956"/>
      <c r="BJ140" s="140"/>
      <c r="BK140" s="140"/>
      <c r="BL140" s="140"/>
      <c r="BM140" s="140"/>
      <c r="BN140" s="140"/>
      <c r="BO140" s="140"/>
      <c r="BP140" s="140"/>
      <c r="BQ140" s="140"/>
      <c r="BR140" s="140"/>
      <c r="BS140" s="140"/>
      <c r="BT140" s="140"/>
      <c r="BU140" s="140"/>
      <c r="BV140" s="140"/>
    </row>
    <row r="141" spans="3:74" x14ac:dyDescent="0.2">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140"/>
      <c r="AZ141" s="140"/>
      <c r="BA141" s="140"/>
      <c r="BB141" s="140"/>
      <c r="BC141" s="140"/>
      <c r="BD141" s="771"/>
      <c r="BE141" s="771"/>
      <c r="BF141" s="771"/>
      <c r="BG141" s="956"/>
      <c r="BH141" s="956"/>
      <c r="BI141" s="956"/>
      <c r="BJ141" s="140"/>
      <c r="BK141" s="140"/>
      <c r="BL141" s="140"/>
      <c r="BM141" s="140"/>
      <c r="BN141" s="140"/>
      <c r="BO141" s="140"/>
      <c r="BP141" s="140"/>
      <c r="BQ141" s="140"/>
      <c r="BR141" s="140"/>
      <c r="BS141" s="140"/>
      <c r="BT141" s="140"/>
      <c r="BU141" s="140"/>
      <c r="BV141" s="140"/>
    </row>
    <row r="142" spans="3:74" x14ac:dyDescent="0.2">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140"/>
      <c r="AZ142" s="140"/>
      <c r="BA142" s="140"/>
      <c r="BB142" s="140"/>
      <c r="BC142" s="140"/>
      <c r="BD142" s="771"/>
      <c r="BE142" s="771"/>
      <c r="BF142" s="771"/>
      <c r="BG142" s="956"/>
      <c r="BH142" s="956"/>
      <c r="BI142" s="956"/>
      <c r="BJ142" s="140"/>
      <c r="BK142" s="140"/>
      <c r="BL142" s="140"/>
      <c r="BM142" s="140"/>
      <c r="BN142" s="140"/>
      <c r="BO142" s="140"/>
      <c r="BP142" s="140"/>
      <c r="BQ142" s="140"/>
      <c r="BR142" s="140"/>
      <c r="BS142" s="140"/>
      <c r="BT142" s="140"/>
      <c r="BU142" s="140"/>
      <c r="BV142" s="140"/>
    </row>
    <row r="143" spans="3:74" x14ac:dyDescent="0.2">
      <c r="BK143" s="138"/>
      <c r="BL143" s="138"/>
      <c r="BM143" s="138"/>
      <c r="BN143" s="138"/>
      <c r="BO143" s="138"/>
      <c r="BP143" s="138"/>
      <c r="BQ143" s="138"/>
      <c r="BR143" s="138"/>
      <c r="BS143" s="138"/>
      <c r="BT143" s="138"/>
      <c r="BU143" s="138"/>
      <c r="BV143" s="138"/>
    </row>
    <row r="144" spans="3:74" x14ac:dyDescent="0.2">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141"/>
      <c r="AZ144" s="141"/>
      <c r="BA144" s="141"/>
      <c r="BB144" s="141"/>
      <c r="BC144" s="141"/>
      <c r="BD144" s="772"/>
      <c r="BE144" s="772"/>
      <c r="BF144" s="772"/>
      <c r="BG144" s="957"/>
      <c r="BH144" s="957"/>
      <c r="BI144" s="957"/>
      <c r="BJ144" s="141"/>
      <c r="BK144" s="141"/>
      <c r="BL144" s="141"/>
      <c r="BM144" s="141"/>
      <c r="BN144" s="141"/>
      <c r="BO144" s="141"/>
      <c r="BP144" s="141"/>
      <c r="BQ144" s="141"/>
      <c r="BR144" s="141"/>
      <c r="BS144" s="141"/>
      <c r="BT144" s="141"/>
      <c r="BU144" s="141"/>
      <c r="BV144" s="141"/>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row r="149" spans="63:74" x14ac:dyDescent="0.2">
      <c r="BK149" s="138"/>
      <c r="BL149" s="138"/>
      <c r="BM149" s="138"/>
      <c r="BN149" s="138"/>
      <c r="BO149" s="138"/>
      <c r="BP149" s="138"/>
      <c r="BQ149" s="138"/>
      <c r="BR149" s="138"/>
      <c r="BS149" s="138"/>
      <c r="BT149" s="138"/>
      <c r="BU149" s="138"/>
      <c r="BV149" s="138"/>
    </row>
    <row r="150" spans="63:74" x14ac:dyDescent="0.2">
      <c r="BK150" s="138"/>
      <c r="BL150" s="138"/>
      <c r="BM150" s="138"/>
      <c r="BN150" s="138"/>
      <c r="BO150" s="138"/>
      <c r="BP150" s="138"/>
      <c r="BQ150" s="138"/>
      <c r="BR150" s="138"/>
      <c r="BS150" s="138"/>
      <c r="BT150" s="138"/>
      <c r="BU150" s="138"/>
      <c r="BV150" s="138"/>
    </row>
    <row r="151" spans="63:74" x14ac:dyDescent="0.2">
      <c r="BK151" s="138"/>
      <c r="BL151" s="138"/>
      <c r="BM151" s="138"/>
      <c r="BN151" s="138"/>
      <c r="BO151" s="138"/>
      <c r="BP151" s="138"/>
      <c r="BQ151" s="138"/>
      <c r="BR151" s="138"/>
      <c r="BS151" s="138"/>
      <c r="BT151" s="138"/>
      <c r="BU151" s="138"/>
      <c r="BV151" s="138"/>
    </row>
    <row r="152" spans="63:74" x14ac:dyDescent="0.2">
      <c r="BK152" s="138"/>
      <c r="BL152" s="138"/>
      <c r="BM152" s="138"/>
      <c r="BN152" s="138"/>
      <c r="BO152" s="138"/>
      <c r="BP152" s="138"/>
      <c r="BQ152" s="138"/>
      <c r="BR152" s="138"/>
      <c r="BS152" s="138"/>
      <c r="BT152" s="138"/>
      <c r="BU152" s="138"/>
      <c r="BV152" s="138"/>
    </row>
    <row r="153" spans="63:74" x14ac:dyDescent="0.2">
      <c r="BK153" s="138"/>
      <c r="BL153" s="138"/>
      <c r="BM153" s="138"/>
      <c r="BN153" s="138"/>
      <c r="BO153" s="138"/>
      <c r="BP153" s="138"/>
      <c r="BQ153" s="138"/>
      <c r="BR153" s="138"/>
      <c r="BS153" s="138"/>
      <c r="BT153" s="138"/>
      <c r="BU153" s="138"/>
      <c r="BV153" s="138"/>
    </row>
    <row r="154" spans="63:74" x14ac:dyDescent="0.2">
      <c r="BK154" s="138"/>
      <c r="BL154" s="138"/>
      <c r="BM154" s="138"/>
      <c r="BN154" s="138"/>
      <c r="BO154" s="138"/>
      <c r="BP154" s="138"/>
      <c r="BQ154" s="138"/>
      <c r="BR154" s="138"/>
      <c r="BS154" s="138"/>
      <c r="BT154" s="138"/>
      <c r="BU154" s="138"/>
      <c r="BV154" s="138"/>
    </row>
    <row r="155" spans="63:74" x14ac:dyDescent="0.2">
      <c r="BK155" s="138"/>
      <c r="BL155" s="138"/>
      <c r="BM155" s="138"/>
      <c r="BN155" s="138"/>
      <c r="BO155" s="138"/>
      <c r="BP155" s="138"/>
      <c r="BQ155" s="138"/>
      <c r="BR155" s="138"/>
      <c r="BS155" s="138"/>
      <c r="BT155" s="138"/>
      <c r="BU155" s="138"/>
      <c r="BV155" s="138"/>
    </row>
    <row r="156" spans="63:74" x14ac:dyDescent="0.2">
      <c r="BK156" s="138"/>
      <c r="BL156" s="138"/>
      <c r="BM156" s="138"/>
      <c r="BN156" s="138"/>
      <c r="BO156" s="138"/>
      <c r="BP156" s="138"/>
      <c r="BQ156" s="138"/>
      <c r="BR156" s="138"/>
      <c r="BS156" s="138"/>
      <c r="BT156" s="138"/>
      <c r="BU156" s="138"/>
      <c r="BV156" s="138"/>
    </row>
    <row r="157" spans="63:74" x14ac:dyDescent="0.2">
      <c r="BK157" s="138"/>
      <c r="BL157" s="138"/>
      <c r="BM157" s="138"/>
      <c r="BN157" s="138"/>
      <c r="BO157" s="138"/>
      <c r="BP157" s="138"/>
      <c r="BQ157" s="138"/>
      <c r="BR157" s="138"/>
      <c r="BS157" s="138"/>
      <c r="BT157" s="138"/>
      <c r="BU157" s="138"/>
      <c r="BV157" s="138"/>
    </row>
    <row r="158" spans="63:74" x14ac:dyDescent="0.2">
      <c r="BK158" s="138"/>
      <c r="BL158" s="138"/>
      <c r="BM158" s="138"/>
      <c r="BN158" s="138"/>
      <c r="BO158" s="138"/>
      <c r="BP158" s="138"/>
      <c r="BQ158" s="138"/>
      <c r="BR158" s="138"/>
      <c r="BS158" s="138"/>
      <c r="BT158" s="138"/>
      <c r="BU158" s="138"/>
      <c r="BV158" s="138"/>
    </row>
    <row r="159" spans="63:74" x14ac:dyDescent="0.2">
      <c r="BK159" s="138"/>
      <c r="BL159" s="138"/>
      <c r="BM159" s="138"/>
      <c r="BN159" s="138"/>
      <c r="BO159" s="138"/>
      <c r="BP159" s="138"/>
      <c r="BQ159" s="138"/>
      <c r="BR159" s="138"/>
      <c r="BS159" s="138"/>
      <c r="BT159" s="138"/>
      <c r="BU159" s="138"/>
      <c r="BV159" s="138"/>
    </row>
    <row r="160" spans="63:74" x14ac:dyDescent="0.2">
      <c r="BK160" s="138"/>
      <c r="BL160" s="138"/>
      <c r="BM160" s="138"/>
      <c r="BN160" s="138"/>
      <c r="BO160" s="138"/>
      <c r="BP160" s="138"/>
      <c r="BQ160" s="138"/>
      <c r="BR160" s="138"/>
      <c r="BS160" s="138"/>
      <c r="BT160" s="138"/>
      <c r="BU160" s="138"/>
      <c r="BV160" s="138"/>
    </row>
    <row r="161" spans="63:74" x14ac:dyDescent="0.2">
      <c r="BK161" s="138"/>
      <c r="BL161" s="138"/>
      <c r="BM161" s="138"/>
      <c r="BN161" s="138"/>
      <c r="BO161" s="138"/>
      <c r="BP161" s="138"/>
      <c r="BQ161" s="138"/>
      <c r="BR161" s="138"/>
      <c r="BS161" s="138"/>
      <c r="BT161" s="138"/>
      <c r="BU161" s="138"/>
      <c r="BV161" s="138"/>
    </row>
    <row r="162" spans="63:74" x14ac:dyDescent="0.2">
      <c r="BK162" s="138"/>
      <c r="BL162" s="138"/>
      <c r="BM162" s="138"/>
      <c r="BN162" s="138"/>
      <c r="BO162" s="138"/>
      <c r="BP162" s="138"/>
      <c r="BQ162" s="138"/>
      <c r="BR162" s="138"/>
      <c r="BS162" s="138"/>
      <c r="BT162" s="138"/>
      <c r="BU162" s="138"/>
      <c r="BV162" s="138"/>
    </row>
    <row r="163" spans="63:74" x14ac:dyDescent="0.2">
      <c r="BK163" s="138"/>
      <c r="BL163" s="138"/>
      <c r="BM163" s="138"/>
      <c r="BN163" s="138"/>
      <c r="BO163" s="138"/>
      <c r="BP163" s="138"/>
      <c r="BQ163" s="138"/>
      <c r="BR163" s="138"/>
      <c r="BS163" s="138"/>
      <c r="BT163" s="138"/>
      <c r="BU163" s="138"/>
      <c r="BV163" s="138"/>
    </row>
    <row r="164" spans="63:74" x14ac:dyDescent="0.2">
      <c r="BK164" s="138"/>
      <c r="BL164" s="138"/>
      <c r="BM164" s="138"/>
      <c r="BN164" s="138"/>
      <c r="BO164" s="138"/>
      <c r="BP164" s="138"/>
      <c r="BQ164" s="138"/>
      <c r="BR164" s="138"/>
      <c r="BS164" s="138"/>
      <c r="BT164" s="138"/>
      <c r="BU164" s="138"/>
      <c r="BV164" s="138"/>
    </row>
    <row r="165" spans="63:74" x14ac:dyDescent="0.2">
      <c r="BK165" s="138"/>
      <c r="BL165" s="138"/>
      <c r="BM165" s="138"/>
      <c r="BN165" s="138"/>
      <c r="BO165" s="138"/>
      <c r="BP165" s="138"/>
      <c r="BQ165" s="138"/>
      <c r="BR165" s="138"/>
      <c r="BS165" s="138"/>
      <c r="BT165" s="138"/>
      <c r="BU165" s="138"/>
      <c r="BV165" s="138"/>
    </row>
    <row r="166" spans="63:74" x14ac:dyDescent="0.2">
      <c r="BK166" s="138"/>
      <c r="BL166" s="138"/>
      <c r="BM166" s="138"/>
      <c r="BN166" s="138"/>
      <c r="BO166" s="138"/>
      <c r="BP166" s="138"/>
      <c r="BQ166" s="138"/>
      <c r="BR166" s="138"/>
      <c r="BS166" s="138"/>
      <c r="BT166" s="138"/>
      <c r="BU166" s="138"/>
      <c r="BV166" s="138"/>
    </row>
    <row r="167" spans="63:74" x14ac:dyDescent="0.2">
      <c r="BK167" s="138"/>
      <c r="BL167" s="138"/>
      <c r="BM167" s="138"/>
      <c r="BN167" s="138"/>
      <c r="BO167" s="138"/>
      <c r="BP167" s="138"/>
      <c r="BQ167" s="138"/>
      <c r="BR167" s="138"/>
      <c r="BS167" s="138"/>
      <c r="BT167" s="138"/>
      <c r="BU167" s="138"/>
      <c r="BV167" s="138"/>
    </row>
    <row r="168" spans="63:74" x14ac:dyDescent="0.2">
      <c r="BK168" s="138"/>
      <c r="BL168" s="138"/>
      <c r="BM168" s="138"/>
      <c r="BN168" s="138"/>
      <c r="BO168" s="138"/>
      <c r="BP168" s="138"/>
      <c r="BQ168" s="138"/>
      <c r="BR168" s="138"/>
      <c r="BS168" s="138"/>
      <c r="BT168" s="138"/>
      <c r="BU168" s="138"/>
      <c r="BV168" s="138"/>
    </row>
    <row r="169" spans="63:74" x14ac:dyDescent="0.2">
      <c r="BK169" s="138"/>
      <c r="BL169" s="138"/>
      <c r="BM169" s="138"/>
      <c r="BN169" s="138"/>
      <c r="BO169" s="138"/>
      <c r="BP169" s="138"/>
      <c r="BQ169" s="138"/>
      <c r="BR169" s="138"/>
      <c r="BS169" s="138"/>
      <c r="BT169" s="138"/>
      <c r="BU169" s="138"/>
      <c r="BV169" s="138"/>
    </row>
    <row r="170" spans="63:74" x14ac:dyDescent="0.2">
      <c r="BK170" s="138"/>
      <c r="BL170" s="138"/>
      <c r="BM170" s="138"/>
      <c r="BN170" s="138"/>
      <c r="BO170" s="138"/>
      <c r="BP170" s="138"/>
      <c r="BQ170" s="138"/>
      <c r="BR170" s="138"/>
      <c r="BS170" s="138"/>
      <c r="BT170" s="138"/>
      <c r="BU170" s="138"/>
      <c r="BV170" s="138"/>
    </row>
    <row r="171" spans="63:74" x14ac:dyDescent="0.2">
      <c r="BK171" s="138"/>
      <c r="BL171" s="138"/>
      <c r="BM171" s="138"/>
      <c r="BN171" s="138"/>
      <c r="BO171" s="138"/>
      <c r="BP171" s="138"/>
      <c r="BQ171" s="138"/>
      <c r="BR171" s="138"/>
      <c r="BS171" s="138"/>
      <c r="BT171" s="138"/>
      <c r="BU171" s="138"/>
      <c r="BV171" s="138"/>
    </row>
    <row r="172" spans="63:74" x14ac:dyDescent="0.2">
      <c r="BK172" s="138"/>
      <c r="BL172" s="138"/>
      <c r="BM172" s="138"/>
      <c r="BN172" s="138"/>
      <c r="BO172" s="138"/>
      <c r="BP172" s="138"/>
      <c r="BQ172" s="138"/>
      <c r="BR172" s="138"/>
      <c r="BS172" s="138"/>
      <c r="BT172" s="138"/>
      <c r="BU172" s="138"/>
      <c r="BV172" s="138"/>
    </row>
    <row r="173" spans="63:74" x14ac:dyDescent="0.2">
      <c r="BK173" s="138"/>
      <c r="BL173" s="138"/>
      <c r="BM173" s="138"/>
      <c r="BN173" s="138"/>
      <c r="BO173" s="138"/>
      <c r="BP173" s="138"/>
      <c r="BQ173" s="138"/>
      <c r="BR173" s="138"/>
      <c r="BS173" s="138"/>
      <c r="BT173" s="138"/>
      <c r="BU173" s="138"/>
      <c r="BV173" s="138"/>
    </row>
    <row r="174" spans="63:74" x14ac:dyDescent="0.2">
      <c r="BK174" s="138"/>
      <c r="BL174" s="138"/>
      <c r="BM174" s="138"/>
      <c r="BN174" s="138"/>
      <c r="BO174" s="138"/>
      <c r="BP174" s="138"/>
      <c r="BQ174" s="138"/>
      <c r="BR174" s="138"/>
      <c r="BS174" s="138"/>
      <c r="BT174" s="138"/>
      <c r="BU174" s="138"/>
      <c r="BV174" s="138"/>
    </row>
    <row r="175" spans="63:74" x14ac:dyDescent="0.2">
      <c r="BK175" s="138"/>
      <c r="BL175" s="138"/>
      <c r="BM175" s="138"/>
      <c r="BN175" s="138"/>
      <c r="BO175" s="138"/>
      <c r="BP175" s="138"/>
      <c r="BQ175" s="138"/>
      <c r="BR175" s="138"/>
      <c r="BS175" s="138"/>
      <c r="BT175" s="138"/>
      <c r="BU175" s="138"/>
      <c r="BV175" s="138"/>
    </row>
    <row r="176" spans="63:74" x14ac:dyDescent="0.2">
      <c r="BK176" s="138"/>
      <c r="BL176" s="138"/>
      <c r="BM176" s="138"/>
      <c r="BN176" s="138"/>
      <c r="BO176" s="138"/>
      <c r="BP176" s="138"/>
      <c r="BQ176" s="138"/>
      <c r="BR176" s="138"/>
      <c r="BS176" s="138"/>
      <c r="BT176" s="138"/>
      <c r="BU176" s="138"/>
      <c r="BV176" s="138"/>
    </row>
    <row r="177" spans="63:74" x14ac:dyDescent="0.2">
      <c r="BK177" s="138"/>
      <c r="BL177" s="138"/>
      <c r="BM177" s="138"/>
      <c r="BN177" s="138"/>
      <c r="BO177" s="138"/>
      <c r="BP177" s="138"/>
      <c r="BQ177" s="138"/>
      <c r="BR177" s="138"/>
      <c r="BS177" s="138"/>
      <c r="BT177" s="138"/>
      <c r="BU177" s="138"/>
      <c r="BV177" s="138"/>
    </row>
    <row r="178" spans="63:74" x14ac:dyDescent="0.2">
      <c r="BK178" s="138"/>
      <c r="BL178" s="138"/>
      <c r="BM178" s="138"/>
      <c r="BN178" s="138"/>
      <c r="BO178" s="138"/>
      <c r="BP178" s="138"/>
      <c r="BQ178" s="138"/>
      <c r="BR178" s="138"/>
      <c r="BS178" s="138"/>
      <c r="BT178" s="138"/>
      <c r="BU178" s="138"/>
      <c r="BV178" s="138"/>
    </row>
    <row r="179" spans="63:74" x14ac:dyDescent="0.2">
      <c r="BK179" s="138"/>
      <c r="BL179" s="138"/>
      <c r="BM179" s="138"/>
      <c r="BN179" s="138"/>
      <c r="BO179" s="138"/>
      <c r="BP179" s="138"/>
      <c r="BQ179" s="138"/>
      <c r="BR179" s="138"/>
      <c r="BS179" s="138"/>
      <c r="BT179" s="138"/>
      <c r="BU179" s="138"/>
      <c r="BV179" s="138"/>
    </row>
    <row r="180" spans="63:74" x14ac:dyDescent="0.2">
      <c r="BK180" s="138"/>
      <c r="BL180" s="138"/>
      <c r="BM180" s="138"/>
      <c r="BN180" s="138"/>
      <c r="BO180" s="138"/>
      <c r="BP180" s="138"/>
      <c r="BQ180" s="138"/>
      <c r="BR180" s="138"/>
      <c r="BS180" s="138"/>
      <c r="BT180" s="138"/>
      <c r="BU180" s="138"/>
      <c r="BV180" s="138"/>
    </row>
    <row r="181" spans="63:74" x14ac:dyDescent="0.2">
      <c r="BK181" s="138"/>
      <c r="BL181" s="138"/>
      <c r="BM181" s="138"/>
      <c r="BN181" s="138"/>
      <c r="BO181" s="138"/>
      <c r="BP181" s="138"/>
      <c r="BQ181" s="138"/>
      <c r="BR181" s="138"/>
      <c r="BS181" s="138"/>
      <c r="BT181" s="138"/>
      <c r="BU181" s="138"/>
      <c r="BV181" s="138"/>
    </row>
    <row r="182" spans="63:74" x14ac:dyDescent="0.2">
      <c r="BK182" s="138"/>
      <c r="BL182" s="138"/>
      <c r="BM182" s="138"/>
      <c r="BN182" s="138"/>
      <c r="BO182" s="138"/>
      <c r="BP182" s="138"/>
      <c r="BQ182" s="138"/>
      <c r="BR182" s="138"/>
      <c r="BS182" s="138"/>
      <c r="BT182" s="138"/>
      <c r="BU182" s="138"/>
      <c r="BV182" s="138"/>
    </row>
    <row r="183" spans="63:74" x14ac:dyDescent="0.2">
      <c r="BK183" s="138"/>
      <c r="BL183" s="138"/>
      <c r="BM183" s="138"/>
      <c r="BN183" s="138"/>
      <c r="BO183" s="138"/>
      <c r="BP183" s="138"/>
      <c r="BQ183" s="138"/>
      <c r="BR183" s="138"/>
      <c r="BS183" s="138"/>
      <c r="BT183" s="138"/>
      <c r="BU183" s="138"/>
      <c r="BV183" s="138"/>
    </row>
    <row r="184" spans="63:74" x14ac:dyDescent="0.2">
      <c r="BK184" s="138"/>
      <c r="BL184" s="138"/>
      <c r="BM184" s="138"/>
      <c r="BN184" s="138"/>
      <c r="BO184" s="138"/>
      <c r="BP184" s="138"/>
      <c r="BQ184" s="138"/>
      <c r="BR184" s="138"/>
      <c r="BS184" s="138"/>
      <c r="BT184" s="138"/>
      <c r="BU184" s="138"/>
      <c r="BV184" s="138"/>
    </row>
    <row r="185" spans="63:74" x14ac:dyDescent="0.2">
      <c r="BK185" s="138"/>
      <c r="BL185" s="138"/>
      <c r="BM185" s="138"/>
      <c r="BN185" s="138"/>
      <c r="BO185" s="138"/>
      <c r="BP185" s="138"/>
      <c r="BQ185" s="138"/>
      <c r="BR185" s="138"/>
      <c r="BS185" s="138"/>
      <c r="BT185" s="138"/>
      <c r="BU185" s="138"/>
      <c r="BV185" s="138"/>
    </row>
    <row r="186" spans="63:74" x14ac:dyDescent="0.2">
      <c r="BK186" s="138"/>
      <c r="BL186" s="138"/>
      <c r="BM186" s="138"/>
      <c r="BN186" s="138"/>
      <c r="BO186" s="138"/>
      <c r="BP186" s="138"/>
      <c r="BQ186" s="138"/>
      <c r="BR186" s="138"/>
      <c r="BS186" s="138"/>
      <c r="BT186" s="138"/>
      <c r="BU186" s="138"/>
      <c r="BV186" s="138"/>
    </row>
    <row r="187" spans="63:74" x14ac:dyDescent="0.2">
      <c r="BK187" s="138"/>
      <c r="BL187" s="138"/>
      <c r="BM187" s="138"/>
      <c r="BN187" s="138"/>
      <c r="BO187" s="138"/>
      <c r="BP187" s="138"/>
      <c r="BQ187" s="138"/>
      <c r="BR187" s="138"/>
      <c r="BS187" s="138"/>
      <c r="BT187" s="138"/>
      <c r="BU187" s="138"/>
      <c r="BV187" s="138"/>
    </row>
    <row r="188" spans="63:74" x14ac:dyDescent="0.2">
      <c r="BK188" s="138"/>
      <c r="BL188" s="138"/>
      <c r="BM188" s="138"/>
      <c r="BN188" s="138"/>
      <c r="BO188" s="138"/>
      <c r="BP188" s="138"/>
      <c r="BQ188" s="138"/>
      <c r="BR188" s="138"/>
      <c r="BS188" s="138"/>
      <c r="BT188" s="138"/>
      <c r="BU188" s="138"/>
      <c r="BV188" s="138"/>
    </row>
  </sheetData>
  <mergeCells count="18">
    <mergeCell ref="B97:Q97"/>
    <mergeCell ref="B98:Q98"/>
    <mergeCell ref="B99:Q99"/>
    <mergeCell ref="B100:Q100"/>
    <mergeCell ref="B102:Q102"/>
    <mergeCell ref="B101:R101"/>
    <mergeCell ref="AY3:BJ3"/>
    <mergeCell ref="BK3:BV3"/>
    <mergeCell ref="B93:Q93"/>
    <mergeCell ref="B94:Q94"/>
    <mergeCell ref="B95:Q95"/>
    <mergeCell ref="B92:Q92"/>
    <mergeCell ref="AM3:AX3"/>
    <mergeCell ref="A1:A2"/>
    <mergeCell ref="B1:AL1"/>
    <mergeCell ref="C3:N3"/>
    <mergeCell ref="O3:Z3"/>
    <mergeCell ref="AA3:AL3"/>
  </mergeCells>
  <conditionalFormatting sqref="C92:P92">
    <cfRule type="cellIs" dxfId="0" priority="1" stopIfTrue="1" operator="notEqual">
      <formula>0</formula>
    </cfRule>
  </conditionalFormatting>
  <hyperlinks>
    <hyperlink ref="A1:A2" location="Contents!A1" display="Table of Contents"/>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BV128"/>
  <sheetViews>
    <sheetView showGridLines="0" zoomScaleNormal="100" workbookViewId="0">
      <pane xSplit="2" ySplit="4" topLeftCell="AZ5" activePane="bottomRight" state="frozen"/>
      <selection activeCell="BF63" sqref="BF63"/>
      <selection pane="topRight" activeCell="BF63" sqref="BF63"/>
      <selection pane="bottomLeft" activeCell="BF63" sqref="BF63"/>
      <selection pane="bottomRight" activeCell="BM30" sqref="BM30"/>
    </sheetView>
  </sheetViews>
  <sheetFormatPr defaultColWidth="9.5" defaultRowHeight="11.4" x14ac:dyDescent="0.15"/>
  <cols>
    <col min="1" max="1" width="10.5" style="2" customWidth="1"/>
    <col min="2" max="2" width="58" style="2" customWidth="1"/>
    <col min="3" max="50" width="6.5" style="2" customWidth="1"/>
    <col min="51" max="55" width="6.5" style="148" customWidth="1"/>
    <col min="56" max="58" width="6.5" style="713" customWidth="1"/>
    <col min="59" max="61" width="6.5" style="722" customWidth="1"/>
    <col min="62" max="62" width="6.5" style="148" customWidth="1"/>
    <col min="63" max="64" width="6.5" style="2" customWidth="1"/>
    <col min="65" max="65" width="6.5" style="2" bestFit="1" customWidth="1"/>
    <col min="66" max="74" width="6.5" style="2" customWidth="1"/>
    <col min="75" max="16384" width="9.5" style="2"/>
  </cols>
  <sheetData>
    <row r="1" spans="1:74" ht="15.7" customHeight="1" x14ac:dyDescent="0.2">
      <c r="A1" s="999" t="s">
        <v>479</v>
      </c>
      <c r="B1" s="1055" t="s">
        <v>1331</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s="4" customFormat="1" ht="12.85" x14ac:dyDescent="0.2">
      <c r="A2" s="1000"/>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233"/>
      <c r="AZ2" s="233"/>
      <c r="BA2" s="233"/>
      <c r="BB2" s="233"/>
      <c r="BC2" s="233"/>
      <c r="BD2" s="714"/>
      <c r="BE2" s="714"/>
      <c r="BF2" s="714"/>
      <c r="BG2" s="946"/>
      <c r="BH2" s="946"/>
      <c r="BI2" s="946"/>
      <c r="BJ2" s="233"/>
    </row>
    <row r="3" spans="1:74" s="7" customFormat="1" ht="12.85" x14ac:dyDescent="0.2">
      <c r="A3" s="353" t="s">
        <v>777</v>
      </c>
      <c r="B3" s="9"/>
      <c r="C3" s="1002">
        <f>Dates!D3</f>
        <v>2020</v>
      </c>
      <c r="D3" s="994"/>
      <c r="E3" s="994"/>
      <c r="F3" s="994"/>
      <c r="G3" s="994"/>
      <c r="H3" s="994"/>
      <c r="I3" s="994"/>
      <c r="J3" s="994"/>
      <c r="K3" s="994"/>
      <c r="L3" s="994"/>
      <c r="M3" s="994"/>
      <c r="N3" s="995"/>
      <c r="O3" s="1002">
        <f>C3+1</f>
        <v>2021</v>
      </c>
      <c r="P3" s="1003"/>
      <c r="Q3" s="1003"/>
      <c r="R3" s="1003"/>
      <c r="S3" s="1003"/>
      <c r="T3" s="1003"/>
      <c r="U3" s="1003"/>
      <c r="V3" s="1003"/>
      <c r="W3" s="1003"/>
      <c r="X3" s="994"/>
      <c r="Y3" s="994"/>
      <c r="Z3" s="995"/>
      <c r="AA3" s="991">
        <f>O3+1</f>
        <v>2022</v>
      </c>
      <c r="AB3" s="994"/>
      <c r="AC3" s="994"/>
      <c r="AD3" s="994"/>
      <c r="AE3" s="994"/>
      <c r="AF3" s="994"/>
      <c r="AG3" s="994"/>
      <c r="AH3" s="994"/>
      <c r="AI3" s="994"/>
      <c r="AJ3" s="994"/>
      <c r="AK3" s="994"/>
      <c r="AL3" s="995"/>
      <c r="AM3" s="991">
        <f>AA3+1</f>
        <v>2023</v>
      </c>
      <c r="AN3" s="994"/>
      <c r="AO3" s="994"/>
      <c r="AP3" s="994"/>
      <c r="AQ3" s="994"/>
      <c r="AR3" s="994"/>
      <c r="AS3" s="994"/>
      <c r="AT3" s="994"/>
      <c r="AU3" s="994"/>
      <c r="AV3" s="994"/>
      <c r="AW3" s="994"/>
      <c r="AX3" s="995"/>
      <c r="AY3" s="991">
        <f>AM3+1</f>
        <v>2024</v>
      </c>
      <c r="AZ3" s="992"/>
      <c r="BA3" s="992"/>
      <c r="BB3" s="992"/>
      <c r="BC3" s="992"/>
      <c r="BD3" s="992"/>
      <c r="BE3" s="992"/>
      <c r="BF3" s="992"/>
      <c r="BG3" s="992"/>
      <c r="BH3" s="992"/>
      <c r="BI3" s="992"/>
      <c r="BJ3" s="993"/>
      <c r="BK3" s="991">
        <f>AY3+1</f>
        <v>2025</v>
      </c>
      <c r="BL3" s="994"/>
      <c r="BM3" s="994"/>
      <c r="BN3" s="994"/>
      <c r="BO3" s="994"/>
      <c r="BP3" s="994"/>
      <c r="BQ3" s="994"/>
      <c r="BR3" s="994"/>
      <c r="BS3" s="994"/>
      <c r="BT3" s="994"/>
      <c r="BU3" s="994"/>
      <c r="BV3" s="995"/>
    </row>
    <row r="4" spans="1:74" s="7" customFormat="1" ht="10.7"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302" customFormat="1" ht="11.05" customHeight="1" x14ac:dyDescent="0.2">
      <c r="A5" s="634" t="s">
        <v>1334</v>
      </c>
      <c r="B5" s="661" t="s">
        <v>1335</v>
      </c>
      <c r="C5" s="623">
        <v>8.1029999999999998</v>
      </c>
      <c r="D5" s="623">
        <v>8.0860000000000003</v>
      </c>
      <c r="E5" s="623">
        <v>8.1590000000000007</v>
      </c>
      <c r="F5" s="623">
        <v>7.5359999999999996</v>
      </c>
      <c r="G5" s="623">
        <v>6.0730000000000004</v>
      </c>
      <c r="H5" s="623">
        <v>6.569</v>
      </c>
      <c r="I5" s="623">
        <v>6.899</v>
      </c>
      <c r="J5" s="623">
        <v>6.9870000000000001</v>
      </c>
      <c r="K5" s="623">
        <v>7.0090000000000003</v>
      </c>
      <c r="L5" s="623">
        <v>7.0270000000000001</v>
      </c>
      <c r="M5" s="623">
        <v>7.0679999999999996</v>
      </c>
      <c r="N5" s="623">
        <v>6.9409999999999998</v>
      </c>
      <c r="O5" s="623">
        <v>6.9349999999999996</v>
      </c>
      <c r="P5" s="623">
        <v>5.9530000000000003</v>
      </c>
      <c r="Q5" s="623">
        <v>7.0970000000000004</v>
      </c>
      <c r="R5" s="623">
        <v>7.1680000000000001</v>
      </c>
      <c r="S5" s="623">
        <v>7.24</v>
      </c>
      <c r="T5" s="623">
        <v>7.2450000000000001</v>
      </c>
      <c r="U5" s="623">
        <v>7.2649999999999997</v>
      </c>
      <c r="V5" s="623">
        <v>7.4020000000000001</v>
      </c>
      <c r="W5" s="623">
        <v>7.5190000000000001</v>
      </c>
      <c r="X5" s="623">
        <v>7.5609999999999999</v>
      </c>
      <c r="Y5" s="623">
        <v>7.6440000000000001</v>
      </c>
      <c r="Z5" s="623">
        <v>7.617</v>
      </c>
      <c r="AA5" s="623">
        <v>7.4029999999999996</v>
      </c>
      <c r="AB5" s="623">
        <v>7.4630000000000001</v>
      </c>
      <c r="AC5" s="623">
        <v>7.7439999999999998</v>
      </c>
      <c r="AD5" s="623">
        <v>7.6289999999999996</v>
      </c>
      <c r="AE5" s="623">
        <v>7.7549999999999999</v>
      </c>
      <c r="AF5" s="623">
        <v>7.8209999999999997</v>
      </c>
      <c r="AG5" s="623">
        <v>7.827</v>
      </c>
      <c r="AH5" s="623">
        <v>7.9240000000000004</v>
      </c>
      <c r="AI5" s="623">
        <v>8.1199999999999992</v>
      </c>
      <c r="AJ5" s="623">
        <v>8.1809999999999992</v>
      </c>
      <c r="AK5" s="623">
        <v>8.1920000000000002</v>
      </c>
      <c r="AL5" s="623">
        <v>7.9509999999999996</v>
      </c>
      <c r="AM5" s="623">
        <v>8.1959999999999997</v>
      </c>
      <c r="AN5" s="623">
        <v>8.2620000000000005</v>
      </c>
      <c r="AO5" s="623">
        <v>8.4619999999999997</v>
      </c>
      <c r="AP5" s="623">
        <v>8.4359999999999999</v>
      </c>
      <c r="AQ5" s="623">
        <v>8.4629999999999992</v>
      </c>
      <c r="AR5" s="623">
        <v>8.452</v>
      </c>
      <c r="AS5" s="623">
        <v>8.5120000000000005</v>
      </c>
      <c r="AT5" s="623">
        <v>8.5990000000000002</v>
      </c>
      <c r="AU5" s="623">
        <v>8.6790000000000003</v>
      </c>
      <c r="AV5" s="623">
        <v>8.6850000000000005</v>
      </c>
      <c r="AW5" s="623">
        <v>8.8800000000000008</v>
      </c>
      <c r="AX5" s="623">
        <v>8.875</v>
      </c>
      <c r="AY5" s="623">
        <v>8.3070000000000004</v>
      </c>
      <c r="AZ5" s="623">
        <v>8.7509999999999994</v>
      </c>
      <c r="BA5" s="623">
        <v>8.8170000000000002</v>
      </c>
      <c r="BB5" s="623">
        <v>8.8390000000000004</v>
      </c>
      <c r="BC5" s="623">
        <v>8.83</v>
      </c>
      <c r="BD5" s="623">
        <v>8.8149999999999995</v>
      </c>
      <c r="BE5" s="623">
        <v>8.7769999999999992</v>
      </c>
      <c r="BF5" s="623">
        <v>8.81</v>
      </c>
      <c r="BG5" s="623">
        <v>8.8550000000000004</v>
      </c>
      <c r="BH5" s="623">
        <v>8.7989999999999995</v>
      </c>
      <c r="BI5" s="623">
        <v>8.7970000000000006</v>
      </c>
      <c r="BJ5" s="392" t="s">
        <v>1371</v>
      </c>
      <c r="BK5" s="392" t="s">
        <v>1371</v>
      </c>
      <c r="BL5" s="392" t="s">
        <v>1371</v>
      </c>
      <c r="BM5" s="392" t="s">
        <v>1371</v>
      </c>
      <c r="BN5" s="392" t="s">
        <v>1371</v>
      </c>
      <c r="BO5" s="392" t="s">
        <v>1371</v>
      </c>
      <c r="BP5" s="392" t="s">
        <v>1371</v>
      </c>
      <c r="BQ5" s="392" t="s">
        <v>1371</v>
      </c>
      <c r="BR5" s="392" t="s">
        <v>1371</v>
      </c>
      <c r="BS5" s="392" t="s">
        <v>1371</v>
      </c>
      <c r="BT5" s="392" t="s">
        <v>1371</v>
      </c>
      <c r="BU5" s="392" t="s">
        <v>1371</v>
      </c>
      <c r="BV5" s="392" t="s">
        <v>1371</v>
      </c>
    </row>
    <row r="6" spans="1:74" ht="11.05" customHeight="1" x14ac:dyDescent="0.2">
      <c r="A6" s="288" t="s">
        <v>1336</v>
      </c>
      <c r="B6" s="593" t="s">
        <v>1337</v>
      </c>
      <c r="C6" s="624">
        <v>0.113</v>
      </c>
      <c r="D6" s="624">
        <v>0.11899999999999999</v>
      </c>
      <c r="E6" s="624">
        <v>0.121</v>
      </c>
      <c r="F6" s="624">
        <v>0.106</v>
      </c>
      <c r="G6" s="624">
        <v>8.7999999999999995E-2</v>
      </c>
      <c r="H6" s="624">
        <v>8.7999999999999995E-2</v>
      </c>
      <c r="I6" s="624">
        <v>8.8999999999999996E-2</v>
      </c>
      <c r="J6" s="624">
        <v>9.4E-2</v>
      </c>
      <c r="K6" s="624">
        <v>8.8999999999999996E-2</v>
      </c>
      <c r="L6" s="624">
        <v>9.2999999999999999E-2</v>
      </c>
      <c r="M6" s="624">
        <v>9.7000000000000003E-2</v>
      </c>
      <c r="N6" s="624">
        <v>9.0999999999999998E-2</v>
      </c>
      <c r="O6" s="624">
        <v>8.8999999999999996E-2</v>
      </c>
      <c r="P6" s="624">
        <v>7.4999999999999997E-2</v>
      </c>
      <c r="Q6" s="624">
        <v>9.9000000000000005E-2</v>
      </c>
      <c r="R6" s="624">
        <v>9.6000000000000002E-2</v>
      </c>
      <c r="S6" s="624">
        <v>0.106</v>
      </c>
      <c r="T6" s="624">
        <v>0.11</v>
      </c>
      <c r="U6" s="624">
        <v>0.11</v>
      </c>
      <c r="V6" s="624">
        <v>0.115</v>
      </c>
      <c r="W6" s="624">
        <v>0.11899999999999999</v>
      </c>
      <c r="X6" s="624">
        <v>0.113</v>
      </c>
      <c r="Y6" s="624">
        <v>0.11799999999999999</v>
      </c>
      <c r="Z6" s="624">
        <v>0.123</v>
      </c>
      <c r="AA6" s="624">
        <v>0.107</v>
      </c>
      <c r="AB6" s="624">
        <v>0.121</v>
      </c>
      <c r="AC6" s="624">
        <v>0.11899999999999999</v>
      </c>
      <c r="AD6" s="624">
        <v>0.11700000000000001</v>
      </c>
      <c r="AE6" s="624">
        <v>0.11899999999999999</v>
      </c>
      <c r="AF6" s="624">
        <v>0.121</v>
      </c>
      <c r="AG6" s="624">
        <v>0.123</v>
      </c>
      <c r="AH6" s="624">
        <v>0.11899999999999999</v>
      </c>
      <c r="AI6" s="624">
        <v>0.115</v>
      </c>
      <c r="AJ6" s="624">
        <v>0.112</v>
      </c>
      <c r="AK6" s="624">
        <v>0.113</v>
      </c>
      <c r="AL6" s="624">
        <v>0.11899999999999999</v>
      </c>
      <c r="AM6" s="624">
        <v>0.127</v>
      </c>
      <c r="AN6" s="624">
        <v>0.128</v>
      </c>
      <c r="AO6" s="624">
        <v>0.125</v>
      </c>
      <c r="AP6" s="624">
        <v>0.127</v>
      </c>
      <c r="AQ6" s="624">
        <v>0.125</v>
      </c>
      <c r="AR6" s="624">
        <v>0.11799999999999999</v>
      </c>
      <c r="AS6" s="624">
        <v>0.123</v>
      </c>
      <c r="AT6" s="624">
        <v>0.125</v>
      </c>
      <c r="AU6" s="624">
        <v>0.129</v>
      </c>
      <c r="AV6" s="624">
        <v>0.13100000000000001</v>
      </c>
      <c r="AW6" s="624">
        <v>0.127</v>
      </c>
      <c r="AX6" s="624">
        <v>0.11600000000000001</v>
      </c>
      <c r="AY6" s="624">
        <v>0.108</v>
      </c>
      <c r="AZ6" s="624">
        <v>0.11700000000000001</v>
      </c>
      <c r="BA6" s="624">
        <v>0.123</v>
      </c>
      <c r="BB6" s="624">
        <v>0.126</v>
      </c>
      <c r="BC6" s="624">
        <v>0.127</v>
      </c>
      <c r="BD6" s="624">
        <v>0.126</v>
      </c>
      <c r="BE6" s="624">
        <v>0.122</v>
      </c>
      <c r="BF6" s="624">
        <v>0.122</v>
      </c>
      <c r="BG6" s="624">
        <v>0.122</v>
      </c>
      <c r="BH6" s="624">
        <v>0.123</v>
      </c>
      <c r="BI6" s="624">
        <v>0.123</v>
      </c>
      <c r="BJ6" s="392" t="s">
        <v>1371</v>
      </c>
      <c r="BK6" s="392" t="s">
        <v>1371</v>
      </c>
      <c r="BL6" s="392" t="s">
        <v>1371</v>
      </c>
      <c r="BM6" s="392" t="s">
        <v>1371</v>
      </c>
      <c r="BN6" s="392" t="s">
        <v>1371</v>
      </c>
      <c r="BO6" s="392" t="s">
        <v>1371</v>
      </c>
      <c r="BP6" s="392" t="s">
        <v>1371</v>
      </c>
      <c r="BQ6" s="392" t="s">
        <v>1371</v>
      </c>
      <c r="BR6" s="392" t="s">
        <v>1371</v>
      </c>
      <c r="BS6" s="392" t="s">
        <v>1371</v>
      </c>
      <c r="BT6" s="392" t="s">
        <v>1371</v>
      </c>
      <c r="BU6" s="392" t="s">
        <v>1371</v>
      </c>
      <c r="BV6" s="392" t="s">
        <v>1371</v>
      </c>
    </row>
    <row r="7" spans="1:74" ht="11.05" customHeight="1" x14ac:dyDescent="0.2">
      <c r="A7" s="288" t="s">
        <v>1338</v>
      </c>
      <c r="B7" s="593" t="s">
        <v>1339</v>
      </c>
      <c r="C7" s="624">
        <v>1.409</v>
      </c>
      <c r="D7" s="624">
        <v>1.431</v>
      </c>
      <c r="E7" s="624">
        <v>1.415</v>
      </c>
      <c r="F7" s="624">
        <v>1.206</v>
      </c>
      <c r="G7" s="624">
        <v>0.84799999999999998</v>
      </c>
      <c r="H7" s="624">
        <v>0.878</v>
      </c>
      <c r="I7" s="624">
        <v>1.0289999999999999</v>
      </c>
      <c r="J7" s="624">
        <v>1.1499999999999999</v>
      </c>
      <c r="K7" s="624">
        <v>1.2030000000000001</v>
      </c>
      <c r="L7" s="624">
        <v>1.21</v>
      </c>
      <c r="M7" s="624">
        <v>1.2050000000000001</v>
      </c>
      <c r="N7" s="624">
        <v>1.169</v>
      </c>
      <c r="O7" s="624">
        <v>1.133</v>
      </c>
      <c r="P7" s="624">
        <v>1.07</v>
      </c>
      <c r="Q7" s="624">
        <v>1.0940000000000001</v>
      </c>
      <c r="R7" s="624">
        <v>1.107</v>
      </c>
      <c r="S7" s="624">
        <v>1.1140000000000001</v>
      </c>
      <c r="T7" s="624">
        <v>1.117</v>
      </c>
      <c r="U7" s="624">
        <v>1.0620000000000001</v>
      </c>
      <c r="V7" s="624">
        <v>1.095</v>
      </c>
      <c r="W7" s="624">
        <v>1.101</v>
      </c>
      <c r="X7" s="624">
        <v>1.097</v>
      </c>
      <c r="Y7" s="624">
        <v>1.1479999999999999</v>
      </c>
      <c r="Z7" s="624">
        <v>1.1319999999999999</v>
      </c>
      <c r="AA7" s="624">
        <v>1.079</v>
      </c>
      <c r="AB7" s="624">
        <v>1.081</v>
      </c>
      <c r="AC7" s="624">
        <v>1.117</v>
      </c>
      <c r="AD7" s="624">
        <v>0.90400000000000003</v>
      </c>
      <c r="AE7" s="624">
        <v>1.0489999999999999</v>
      </c>
      <c r="AF7" s="624">
        <v>1.095</v>
      </c>
      <c r="AG7" s="624">
        <v>1.0669999999999999</v>
      </c>
      <c r="AH7" s="624">
        <v>1.0680000000000001</v>
      </c>
      <c r="AI7" s="624">
        <v>1.117</v>
      </c>
      <c r="AJ7" s="624">
        <v>1.1100000000000001</v>
      </c>
      <c r="AK7" s="624">
        <v>1.0940000000000001</v>
      </c>
      <c r="AL7" s="624">
        <v>0.96099999999999997</v>
      </c>
      <c r="AM7" s="624">
        <v>1.0640000000000001</v>
      </c>
      <c r="AN7" s="624">
        <v>1.159</v>
      </c>
      <c r="AO7" s="624">
        <v>1.1259999999999999</v>
      </c>
      <c r="AP7" s="624">
        <v>1.1339999999999999</v>
      </c>
      <c r="AQ7" s="624">
        <v>1.137</v>
      </c>
      <c r="AR7" s="624">
        <v>1.17</v>
      </c>
      <c r="AS7" s="624">
        <v>1.179</v>
      </c>
      <c r="AT7" s="624">
        <v>1.2190000000000001</v>
      </c>
      <c r="AU7" s="624">
        <v>1.3</v>
      </c>
      <c r="AV7" s="624">
        <v>1.268</v>
      </c>
      <c r="AW7" s="624">
        <v>1.2929999999999999</v>
      </c>
      <c r="AX7" s="624">
        <v>1.288</v>
      </c>
      <c r="AY7" s="624">
        <v>1.1160000000000001</v>
      </c>
      <c r="AZ7" s="624">
        <v>1.27</v>
      </c>
      <c r="BA7" s="624">
        <v>1.2490000000000001</v>
      </c>
      <c r="BB7" s="624">
        <v>1.262</v>
      </c>
      <c r="BC7" s="624">
        <v>1.2190000000000001</v>
      </c>
      <c r="BD7" s="624">
        <v>1.206</v>
      </c>
      <c r="BE7" s="624">
        <v>1.1890000000000001</v>
      </c>
      <c r="BF7" s="624">
        <v>1.2050000000000001</v>
      </c>
      <c r="BG7" s="624">
        <v>1.262</v>
      </c>
      <c r="BH7" s="624">
        <v>1.202</v>
      </c>
      <c r="BI7" s="624">
        <v>1.2</v>
      </c>
      <c r="BJ7" s="392" t="s">
        <v>1371</v>
      </c>
      <c r="BK7" s="392" t="s">
        <v>1371</v>
      </c>
      <c r="BL7" s="392" t="s">
        <v>1371</v>
      </c>
      <c r="BM7" s="392" t="s">
        <v>1371</v>
      </c>
      <c r="BN7" s="392" t="s">
        <v>1371</v>
      </c>
      <c r="BO7" s="392" t="s">
        <v>1371</v>
      </c>
      <c r="BP7" s="392" t="s">
        <v>1371</v>
      </c>
      <c r="BQ7" s="392" t="s">
        <v>1371</v>
      </c>
      <c r="BR7" s="392" t="s">
        <v>1371</v>
      </c>
      <c r="BS7" s="392" t="s">
        <v>1371</v>
      </c>
      <c r="BT7" s="392" t="s">
        <v>1371</v>
      </c>
      <c r="BU7" s="392" t="s">
        <v>1371</v>
      </c>
      <c r="BV7" s="392" t="s">
        <v>1371</v>
      </c>
    </row>
    <row r="8" spans="1:74" ht="11.05" customHeight="1" x14ac:dyDescent="0.2">
      <c r="A8" s="288" t="s">
        <v>1340</v>
      </c>
      <c r="B8" s="593" t="s">
        <v>1341</v>
      </c>
      <c r="C8" s="624">
        <v>1.266</v>
      </c>
      <c r="D8" s="624">
        <v>1.2569999999999999</v>
      </c>
      <c r="E8" s="624">
        <v>1.2549999999999999</v>
      </c>
      <c r="F8" s="624">
        <v>1.165</v>
      </c>
      <c r="G8" s="624">
        <v>0.82799999999999996</v>
      </c>
      <c r="H8" s="624">
        <v>0.89900000000000002</v>
      </c>
      <c r="I8" s="624">
        <v>0.99199999999999999</v>
      </c>
      <c r="J8" s="624">
        <v>1.0149999999999999</v>
      </c>
      <c r="K8" s="624">
        <v>1.006</v>
      </c>
      <c r="L8" s="624">
        <v>1.0129999999999999</v>
      </c>
      <c r="M8" s="624">
        <v>1.0069999999999999</v>
      </c>
      <c r="N8" s="624">
        <v>0.97699999999999998</v>
      </c>
      <c r="O8" s="624">
        <v>0.95599999999999996</v>
      </c>
      <c r="P8" s="624">
        <v>0.80900000000000005</v>
      </c>
      <c r="Q8" s="624">
        <v>0.996</v>
      </c>
      <c r="R8" s="624">
        <v>1.002</v>
      </c>
      <c r="S8" s="624">
        <v>0.97599999999999998</v>
      </c>
      <c r="T8" s="624">
        <v>0.96499999999999997</v>
      </c>
      <c r="U8" s="624">
        <v>0.98399999999999999</v>
      </c>
      <c r="V8" s="624">
        <v>0.98499999999999999</v>
      </c>
      <c r="W8" s="624">
        <v>0.99</v>
      </c>
      <c r="X8" s="624">
        <v>0.95899999999999996</v>
      </c>
      <c r="Y8" s="624">
        <v>0.96099999999999997</v>
      </c>
      <c r="Z8" s="624">
        <v>0.95799999999999996</v>
      </c>
      <c r="AA8" s="624">
        <v>0.94099999999999995</v>
      </c>
      <c r="AB8" s="624">
        <v>0.93799999999999994</v>
      </c>
      <c r="AC8" s="624">
        <v>0.94299999999999995</v>
      </c>
      <c r="AD8" s="624">
        <v>0.96699999999999997</v>
      </c>
      <c r="AE8" s="624">
        <v>0.95399999999999996</v>
      </c>
      <c r="AF8" s="624">
        <v>0.98499999999999999</v>
      </c>
      <c r="AG8" s="624">
        <v>0.97299999999999998</v>
      </c>
      <c r="AH8" s="624">
        <v>0.98599999999999999</v>
      </c>
      <c r="AI8" s="624">
        <v>1.01</v>
      </c>
      <c r="AJ8" s="624">
        <v>1.01</v>
      </c>
      <c r="AK8" s="624">
        <v>0.98099999999999998</v>
      </c>
      <c r="AL8" s="624">
        <v>0.95299999999999996</v>
      </c>
      <c r="AM8" s="624">
        <v>0.97899999999999998</v>
      </c>
      <c r="AN8" s="624">
        <v>0.995</v>
      </c>
      <c r="AO8" s="624">
        <v>1.0289999999999999</v>
      </c>
      <c r="AP8" s="624">
        <v>1.0049999999999999</v>
      </c>
      <c r="AQ8" s="624">
        <v>1.0289999999999999</v>
      </c>
      <c r="AR8" s="624">
        <v>1.04</v>
      </c>
      <c r="AS8" s="624">
        <v>1.04</v>
      </c>
      <c r="AT8" s="624">
        <v>1.012</v>
      </c>
      <c r="AU8" s="624">
        <v>1.0109999999999999</v>
      </c>
      <c r="AV8" s="624">
        <v>0.97699999999999998</v>
      </c>
      <c r="AW8" s="624">
        <v>0.96899999999999997</v>
      </c>
      <c r="AX8" s="624">
        <v>0.93799999999999994</v>
      </c>
      <c r="AY8" s="624">
        <v>0.90500000000000003</v>
      </c>
      <c r="AZ8" s="624">
        <v>0.94799999999999995</v>
      </c>
      <c r="BA8" s="624">
        <v>0.96499999999999997</v>
      </c>
      <c r="BB8" s="624">
        <v>1.002</v>
      </c>
      <c r="BC8" s="624">
        <v>1.0329999999999999</v>
      </c>
      <c r="BD8" s="624">
        <v>1.0289999999999999</v>
      </c>
      <c r="BE8" s="624">
        <v>1.024</v>
      </c>
      <c r="BF8" s="624">
        <v>1.0209999999999999</v>
      </c>
      <c r="BG8" s="624">
        <v>1.018</v>
      </c>
      <c r="BH8" s="624">
        <v>1.0149999999999999</v>
      </c>
      <c r="BI8" s="624">
        <v>1.012</v>
      </c>
      <c r="BJ8" s="392" t="s">
        <v>1371</v>
      </c>
      <c r="BK8" s="392" t="s">
        <v>1371</v>
      </c>
      <c r="BL8" s="392" t="s">
        <v>1371</v>
      </c>
      <c r="BM8" s="392" t="s">
        <v>1371</v>
      </c>
      <c r="BN8" s="392" t="s">
        <v>1371</v>
      </c>
      <c r="BO8" s="392" t="s">
        <v>1371</v>
      </c>
      <c r="BP8" s="392" t="s">
        <v>1371</v>
      </c>
      <c r="BQ8" s="392" t="s">
        <v>1371</v>
      </c>
      <c r="BR8" s="392" t="s">
        <v>1371</v>
      </c>
      <c r="BS8" s="392" t="s">
        <v>1371</v>
      </c>
      <c r="BT8" s="392" t="s">
        <v>1371</v>
      </c>
      <c r="BU8" s="392" t="s">
        <v>1371</v>
      </c>
      <c r="BV8" s="392" t="s">
        <v>1371</v>
      </c>
    </row>
    <row r="9" spans="1:74" s="302" customFormat="1" ht="11.05" customHeight="1" x14ac:dyDescent="0.2">
      <c r="A9" s="288" t="s">
        <v>1342</v>
      </c>
      <c r="B9" s="593" t="s">
        <v>1343</v>
      </c>
      <c r="C9" s="624">
        <v>0.24299999999999999</v>
      </c>
      <c r="D9" s="624">
        <v>0.23499999999999999</v>
      </c>
      <c r="E9" s="624">
        <v>0.23400000000000001</v>
      </c>
      <c r="F9" s="624">
        <v>0.21</v>
      </c>
      <c r="G9" s="624">
        <v>0.154</v>
      </c>
      <c r="H9" s="624">
        <v>0.188</v>
      </c>
      <c r="I9" s="624">
        <v>0.20300000000000001</v>
      </c>
      <c r="J9" s="624">
        <v>0.189</v>
      </c>
      <c r="K9" s="624">
        <v>0.17599999999999999</v>
      </c>
      <c r="L9" s="624">
        <v>0.16800000000000001</v>
      </c>
      <c r="M9" s="624">
        <v>0.2</v>
      </c>
      <c r="N9" s="624">
        <v>0.18099999999999999</v>
      </c>
      <c r="O9" s="624">
        <v>0.17299999999999999</v>
      </c>
      <c r="P9" s="624">
        <v>0.121</v>
      </c>
      <c r="Q9" s="624">
        <v>0.16700000000000001</v>
      </c>
      <c r="R9" s="624">
        <v>0.16900000000000001</v>
      </c>
      <c r="S9" s="624">
        <v>0.16900000000000001</v>
      </c>
      <c r="T9" s="624">
        <v>0.16300000000000001</v>
      </c>
      <c r="U9" s="624">
        <v>0.157</v>
      </c>
      <c r="V9" s="624">
        <v>0.153</v>
      </c>
      <c r="W9" s="624">
        <v>0.157</v>
      </c>
      <c r="X9" s="624">
        <v>0.16</v>
      </c>
      <c r="Y9" s="624">
        <v>0.153</v>
      </c>
      <c r="Z9" s="624">
        <v>0.153</v>
      </c>
      <c r="AA9" s="624">
        <v>0.15</v>
      </c>
      <c r="AB9" s="624">
        <v>0.14499999999999999</v>
      </c>
      <c r="AC9" s="624">
        <v>0.157</v>
      </c>
      <c r="AD9" s="624">
        <v>0.157</v>
      </c>
      <c r="AE9" s="624">
        <v>0.156</v>
      </c>
      <c r="AF9" s="624">
        <v>0.151</v>
      </c>
      <c r="AG9" s="624">
        <v>0.14599999999999999</v>
      </c>
      <c r="AH9" s="624">
        <v>0.14899999999999999</v>
      </c>
      <c r="AI9" s="624">
        <v>0.14199999999999999</v>
      </c>
      <c r="AJ9" s="624">
        <v>0.154</v>
      </c>
      <c r="AK9" s="624">
        <v>0.16</v>
      </c>
      <c r="AL9" s="624">
        <v>0.151</v>
      </c>
      <c r="AM9" s="624">
        <v>0.157</v>
      </c>
      <c r="AN9" s="624">
        <v>0.155</v>
      </c>
      <c r="AO9" s="624">
        <v>0.154</v>
      </c>
      <c r="AP9" s="624">
        <v>0.14799999999999999</v>
      </c>
      <c r="AQ9" s="624">
        <v>0.14899999999999999</v>
      </c>
      <c r="AR9" s="624">
        <v>0.14299999999999999</v>
      </c>
      <c r="AS9" s="624">
        <v>0.14299999999999999</v>
      </c>
      <c r="AT9" s="624">
        <v>0.13600000000000001</v>
      </c>
      <c r="AU9" s="624">
        <v>0.13500000000000001</v>
      </c>
      <c r="AV9" s="624">
        <v>0.13500000000000001</v>
      </c>
      <c r="AW9" s="624">
        <v>0.13700000000000001</v>
      </c>
      <c r="AX9" s="624">
        <v>0.13600000000000001</v>
      </c>
      <c r="AY9" s="624">
        <v>0.121</v>
      </c>
      <c r="AZ9" s="624">
        <v>0.13300000000000001</v>
      </c>
      <c r="BA9" s="624">
        <v>0.128</v>
      </c>
      <c r="BB9" s="624">
        <v>0.128</v>
      </c>
      <c r="BC9" s="624">
        <v>0.12</v>
      </c>
      <c r="BD9" s="624">
        <v>0.11600000000000001</v>
      </c>
      <c r="BE9" s="624">
        <v>0.115</v>
      </c>
      <c r="BF9" s="624">
        <v>0.114</v>
      </c>
      <c r="BG9" s="624">
        <v>0.113</v>
      </c>
      <c r="BH9" s="624">
        <v>0.112</v>
      </c>
      <c r="BI9" s="624">
        <v>0.11</v>
      </c>
      <c r="BJ9" s="392" t="s">
        <v>1371</v>
      </c>
      <c r="BK9" s="392" t="s">
        <v>1371</v>
      </c>
      <c r="BL9" s="392" t="s">
        <v>1371</v>
      </c>
      <c r="BM9" s="392" t="s">
        <v>1371</v>
      </c>
      <c r="BN9" s="392" t="s">
        <v>1371</v>
      </c>
      <c r="BO9" s="392" t="s">
        <v>1371</v>
      </c>
      <c r="BP9" s="392" t="s">
        <v>1371</v>
      </c>
      <c r="BQ9" s="392" t="s">
        <v>1371</v>
      </c>
      <c r="BR9" s="392" t="s">
        <v>1371</v>
      </c>
      <c r="BS9" s="392" t="s">
        <v>1371</v>
      </c>
      <c r="BT9" s="392" t="s">
        <v>1371</v>
      </c>
      <c r="BU9" s="392" t="s">
        <v>1371</v>
      </c>
      <c r="BV9" s="392" t="s">
        <v>1371</v>
      </c>
    </row>
    <row r="10" spans="1:74" s="302" customFormat="1" ht="11.05" customHeight="1" x14ac:dyDescent="0.2">
      <c r="A10" s="288" t="s">
        <v>1344</v>
      </c>
      <c r="B10" s="593" t="s">
        <v>1345</v>
      </c>
      <c r="C10" s="624">
        <v>0.52900000000000003</v>
      </c>
      <c r="D10" s="624">
        <v>0.51100000000000001</v>
      </c>
      <c r="E10" s="624">
        <v>0.5</v>
      </c>
      <c r="F10" s="624">
        <v>0.49</v>
      </c>
      <c r="G10" s="624">
        <v>0.435</v>
      </c>
      <c r="H10" s="624">
        <v>0.441</v>
      </c>
      <c r="I10" s="624">
        <v>0.45300000000000001</v>
      </c>
      <c r="J10" s="624">
        <v>0.45100000000000001</v>
      </c>
      <c r="K10" s="624">
        <v>0.42699999999999999</v>
      </c>
      <c r="L10" s="624">
        <v>0.40899999999999997</v>
      </c>
      <c r="M10" s="624">
        <v>0.40300000000000002</v>
      </c>
      <c r="N10" s="624">
        <v>0.38400000000000001</v>
      </c>
      <c r="O10" s="624">
        <v>0.38200000000000001</v>
      </c>
      <c r="P10" s="624">
        <v>0.377</v>
      </c>
      <c r="Q10" s="624">
        <v>0.374</v>
      </c>
      <c r="R10" s="624">
        <v>0.40799999999999997</v>
      </c>
      <c r="S10" s="624">
        <v>0.41299999999999998</v>
      </c>
      <c r="T10" s="624">
        <v>0.40100000000000002</v>
      </c>
      <c r="U10" s="624">
        <v>0.40699999999999997</v>
      </c>
      <c r="V10" s="624">
        <v>0.41299999999999998</v>
      </c>
      <c r="W10" s="624">
        <v>0.42799999999999999</v>
      </c>
      <c r="X10" s="624">
        <v>0.45400000000000001</v>
      </c>
      <c r="Y10" s="624">
        <v>0.44900000000000001</v>
      </c>
      <c r="Z10" s="624">
        <v>0.44700000000000001</v>
      </c>
      <c r="AA10" s="624">
        <v>0.43</v>
      </c>
      <c r="AB10" s="624">
        <v>0.438</v>
      </c>
      <c r="AC10" s="624">
        <v>0.44600000000000001</v>
      </c>
      <c r="AD10" s="624">
        <v>0.44400000000000001</v>
      </c>
      <c r="AE10" s="624">
        <v>0.435</v>
      </c>
      <c r="AF10" s="624">
        <v>0.42799999999999999</v>
      </c>
      <c r="AG10" s="624">
        <v>0.42799999999999999</v>
      </c>
      <c r="AH10" s="624">
        <v>0.43099999999999999</v>
      </c>
      <c r="AI10" s="624">
        <v>0.42899999999999999</v>
      </c>
      <c r="AJ10" s="624">
        <v>0.432</v>
      </c>
      <c r="AK10" s="624">
        <v>0.443</v>
      </c>
      <c r="AL10" s="624">
        <v>0.40600000000000003</v>
      </c>
      <c r="AM10" s="624">
        <v>0.42</v>
      </c>
      <c r="AN10" s="624">
        <v>0.41299999999999998</v>
      </c>
      <c r="AO10" s="624">
        <v>0.43099999999999999</v>
      </c>
      <c r="AP10" s="624">
        <v>0.44400000000000001</v>
      </c>
      <c r="AQ10" s="624">
        <v>0.45100000000000001</v>
      </c>
      <c r="AR10" s="624">
        <v>0.45900000000000002</v>
      </c>
      <c r="AS10" s="624">
        <v>0.45100000000000001</v>
      </c>
      <c r="AT10" s="624">
        <v>0.45900000000000002</v>
      </c>
      <c r="AU10" s="624">
        <v>0.45600000000000002</v>
      </c>
      <c r="AV10" s="624">
        <v>0.46800000000000003</v>
      </c>
      <c r="AW10" s="624">
        <v>0.48</v>
      </c>
      <c r="AX10" s="624">
        <v>0.49199999999999999</v>
      </c>
      <c r="AY10" s="624">
        <v>0.44800000000000001</v>
      </c>
      <c r="AZ10" s="624">
        <v>0.47199999999999998</v>
      </c>
      <c r="BA10" s="624">
        <v>0.47399999999999998</v>
      </c>
      <c r="BB10" s="624">
        <v>0.45600000000000002</v>
      </c>
      <c r="BC10" s="624">
        <v>0.46</v>
      </c>
      <c r="BD10" s="624">
        <v>0.44600000000000001</v>
      </c>
      <c r="BE10" s="624">
        <v>0.44600000000000001</v>
      </c>
      <c r="BF10" s="624">
        <v>0.44600000000000001</v>
      </c>
      <c r="BG10" s="624">
        <v>0.44600000000000001</v>
      </c>
      <c r="BH10" s="624">
        <v>0.44600000000000001</v>
      </c>
      <c r="BI10" s="624">
        <v>0.44600000000000001</v>
      </c>
      <c r="BJ10" s="392" t="s">
        <v>1371</v>
      </c>
      <c r="BK10" s="392" t="s">
        <v>1371</v>
      </c>
      <c r="BL10" s="392" t="s">
        <v>1371</v>
      </c>
      <c r="BM10" s="392" t="s">
        <v>1371</v>
      </c>
      <c r="BN10" s="392" t="s">
        <v>1371</v>
      </c>
      <c r="BO10" s="392" t="s">
        <v>1371</v>
      </c>
      <c r="BP10" s="392" t="s">
        <v>1371</v>
      </c>
      <c r="BQ10" s="392" t="s">
        <v>1371</v>
      </c>
      <c r="BR10" s="392" t="s">
        <v>1371</v>
      </c>
      <c r="BS10" s="392" t="s">
        <v>1371</v>
      </c>
      <c r="BT10" s="392" t="s">
        <v>1371</v>
      </c>
      <c r="BU10" s="392" t="s">
        <v>1371</v>
      </c>
      <c r="BV10" s="392" t="s">
        <v>1371</v>
      </c>
    </row>
    <row r="11" spans="1:74" ht="11.05" customHeight="1" x14ac:dyDescent="0.2">
      <c r="A11" s="288" t="s">
        <v>1346</v>
      </c>
      <c r="B11" s="593" t="s">
        <v>1347</v>
      </c>
      <c r="C11" s="624">
        <v>4.0880000000000001</v>
      </c>
      <c r="D11" s="624">
        <v>4.0750000000000002</v>
      </c>
      <c r="E11" s="624">
        <v>4.1779999999999999</v>
      </c>
      <c r="F11" s="624">
        <v>3.952</v>
      </c>
      <c r="G11" s="624">
        <v>3.4039999999999999</v>
      </c>
      <c r="H11" s="624">
        <v>3.681</v>
      </c>
      <c r="I11" s="624">
        <v>3.726</v>
      </c>
      <c r="J11" s="624">
        <v>3.673</v>
      </c>
      <c r="K11" s="624">
        <v>3.6850000000000001</v>
      </c>
      <c r="L11" s="624">
        <v>3.7469999999999999</v>
      </c>
      <c r="M11" s="624">
        <v>3.7650000000000001</v>
      </c>
      <c r="N11" s="624">
        <v>3.7469999999999999</v>
      </c>
      <c r="O11" s="624">
        <v>3.8180000000000001</v>
      </c>
      <c r="P11" s="624">
        <v>3.1589999999999998</v>
      </c>
      <c r="Q11" s="624">
        <v>3.9889999999999999</v>
      </c>
      <c r="R11" s="624">
        <v>4.0110000000000001</v>
      </c>
      <c r="S11" s="624">
        <v>4.0910000000000002</v>
      </c>
      <c r="T11" s="624">
        <v>4.1100000000000003</v>
      </c>
      <c r="U11" s="624">
        <v>4.1790000000000003</v>
      </c>
      <c r="V11" s="624">
        <v>4.2750000000000004</v>
      </c>
      <c r="W11" s="624">
        <v>4.3479999999999999</v>
      </c>
      <c r="X11" s="624">
        <v>4.4130000000000003</v>
      </c>
      <c r="Y11" s="624">
        <v>4.4450000000000003</v>
      </c>
      <c r="Z11" s="624">
        <v>4.4349999999999996</v>
      </c>
      <c r="AA11" s="624">
        <v>4.3319999999999999</v>
      </c>
      <c r="AB11" s="624">
        <v>4.3769999999999998</v>
      </c>
      <c r="AC11" s="624">
        <v>4.5739999999999998</v>
      </c>
      <c r="AD11" s="624">
        <v>4.641</v>
      </c>
      <c r="AE11" s="624">
        <v>4.6310000000000002</v>
      </c>
      <c r="AF11" s="624">
        <v>4.6289999999999996</v>
      </c>
      <c r="AG11" s="624">
        <v>4.6820000000000004</v>
      </c>
      <c r="AH11" s="624">
        <v>4.7549999999999999</v>
      </c>
      <c r="AI11" s="624">
        <v>4.8890000000000002</v>
      </c>
      <c r="AJ11" s="624">
        <v>4.9400000000000004</v>
      </c>
      <c r="AK11" s="624">
        <v>4.9790000000000001</v>
      </c>
      <c r="AL11" s="624">
        <v>4.9630000000000001</v>
      </c>
      <c r="AM11" s="624">
        <v>5.0529999999999999</v>
      </c>
      <c r="AN11" s="624">
        <v>5.0069999999999997</v>
      </c>
      <c r="AO11" s="624">
        <v>5.1689999999999996</v>
      </c>
      <c r="AP11" s="624">
        <v>5.165</v>
      </c>
      <c r="AQ11" s="624">
        <v>5.1449999999999996</v>
      </c>
      <c r="AR11" s="624">
        <v>5.0890000000000004</v>
      </c>
      <c r="AS11" s="624">
        <v>5.1609999999999996</v>
      </c>
      <c r="AT11" s="624">
        <v>5.2290000000000001</v>
      </c>
      <c r="AU11" s="624">
        <v>5.2359999999999998</v>
      </c>
      <c r="AV11" s="624">
        <v>5.298</v>
      </c>
      <c r="AW11" s="624">
        <v>5.4649999999999999</v>
      </c>
      <c r="AX11" s="624">
        <v>5.5010000000000003</v>
      </c>
      <c r="AY11" s="624">
        <v>5.2320000000000002</v>
      </c>
      <c r="AZ11" s="624">
        <v>5.4279999999999999</v>
      </c>
      <c r="BA11" s="624">
        <v>5.4950000000000001</v>
      </c>
      <c r="BB11" s="624">
        <v>5.48</v>
      </c>
      <c r="BC11" s="624">
        <v>5.468</v>
      </c>
      <c r="BD11" s="624">
        <v>5.492</v>
      </c>
      <c r="BE11" s="624">
        <v>5.4980000000000002</v>
      </c>
      <c r="BF11" s="624">
        <v>5.5010000000000003</v>
      </c>
      <c r="BG11" s="624">
        <v>5.5049999999999999</v>
      </c>
      <c r="BH11" s="624">
        <v>5.5119999999999996</v>
      </c>
      <c r="BI11" s="624">
        <v>5.5170000000000003</v>
      </c>
      <c r="BJ11" s="392" t="s">
        <v>1371</v>
      </c>
      <c r="BK11" s="392" t="s">
        <v>1371</v>
      </c>
      <c r="BL11" s="392" t="s">
        <v>1371</v>
      </c>
      <c r="BM11" s="392" t="s">
        <v>1371</v>
      </c>
      <c r="BN11" s="392" t="s">
        <v>1371</v>
      </c>
      <c r="BO11" s="392" t="s">
        <v>1371</v>
      </c>
      <c r="BP11" s="392" t="s">
        <v>1371</v>
      </c>
      <c r="BQ11" s="392" t="s">
        <v>1371</v>
      </c>
      <c r="BR11" s="392" t="s">
        <v>1371</v>
      </c>
      <c r="BS11" s="392" t="s">
        <v>1371</v>
      </c>
      <c r="BT11" s="392" t="s">
        <v>1371</v>
      </c>
      <c r="BU11" s="392" t="s">
        <v>1371</v>
      </c>
      <c r="BV11" s="392" t="s">
        <v>1371</v>
      </c>
    </row>
    <row r="12" spans="1:74" ht="11.05" customHeight="1" x14ac:dyDescent="0.2">
      <c r="A12" s="288" t="s">
        <v>1348</v>
      </c>
      <c r="B12" s="593" t="s">
        <v>1349</v>
      </c>
      <c r="C12" s="624">
        <v>0.114</v>
      </c>
      <c r="D12" s="624">
        <v>0.11899999999999999</v>
      </c>
      <c r="E12" s="624">
        <v>0.121</v>
      </c>
      <c r="F12" s="624">
        <v>0.107</v>
      </c>
      <c r="G12" s="624">
        <v>6.3E-2</v>
      </c>
      <c r="H12" s="624">
        <v>0.10299999999999999</v>
      </c>
      <c r="I12" s="624">
        <v>0.107</v>
      </c>
      <c r="J12" s="624">
        <v>0.104</v>
      </c>
      <c r="K12" s="624">
        <v>0.106</v>
      </c>
      <c r="L12" s="624">
        <v>0.1</v>
      </c>
      <c r="M12" s="624">
        <v>0.10299999999999999</v>
      </c>
      <c r="N12" s="624">
        <v>9.6000000000000002E-2</v>
      </c>
      <c r="O12" s="624">
        <v>9.5000000000000001E-2</v>
      </c>
      <c r="P12" s="624">
        <v>6.7000000000000004E-2</v>
      </c>
      <c r="Q12" s="624">
        <v>9.0999999999999998E-2</v>
      </c>
      <c r="R12" s="624">
        <v>8.5999999999999993E-2</v>
      </c>
      <c r="S12" s="624">
        <v>8.7999999999999995E-2</v>
      </c>
      <c r="T12" s="624">
        <v>8.5999999999999993E-2</v>
      </c>
      <c r="U12" s="624">
        <v>8.4000000000000005E-2</v>
      </c>
      <c r="V12" s="624">
        <v>8.2000000000000003E-2</v>
      </c>
      <c r="W12" s="624">
        <v>0.09</v>
      </c>
      <c r="X12" s="624">
        <v>8.6999999999999994E-2</v>
      </c>
      <c r="Y12" s="624">
        <v>8.5000000000000006E-2</v>
      </c>
      <c r="Z12" s="624">
        <v>8.5000000000000006E-2</v>
      </c>
      <c r="AA12" s="624">
        <v>8.4000000000000005E-2</v>
      </c>
      <c r="AB12" s="624">
        <v>7.8E-2</v>
      </c>
      <c r="AC12" s="624">
        <v>9.1999999999999998E-2</v>
      </c>
      <c r="AD12" s="624">
        <v>9.5000000000000001E-2</v>
      </c>
      <c r="AE12" s="624">
        <v>9.5000000000000001E-2</v>
      </c>
      <c r="AF12" s="624">
        <v>9.4E-2</v>
      </c>
      <c r="AG12" s="624">
        <v>8.8999999999999996E-2</v>
      </c>
      <c r="AH12" s="624">
        <v>9.0999999999999998E-2</v>
      </c>
      <c r="AI12" s="624">
        <v>0.09</v>
      </c>
      <c r="AJ12" s="624">
        <v>8.6999999999999994E-2</v>
      </c>
      <c r="AK12" s="624">
        <v>9.4E-2</v>
      </c>
      <c r="AL12" s="624">
        <v>8.7999999999999995E-2</v>
      </c>
      <c r="AM12" s="624">
        <v>9.2999999999999999E-2</v>
      </c>
      <c r="AN12" s="624">
        <v>9.2999999999999999E-2</v>
      </c>
      <c r="AO12" s="624">
        <v>9.6000000000000002E-2</v>
      </c>
      <c r="AP12" s="624">
        <v>9.2999999999999999E-2</v>
      </c>
      <c r="AQ12" s="624">
        <v>0.104</v>
      </c>
      <c r="AR12" s="624">
        <v>0.10100000000000001</v>
      </c>
      <c r="AS12" s="624">
        <v>0.10299999999999999</v>
      </c>
      <c r="AT12" s="624">
        <v>9.8000000000000004E-2</v>
      </c>
      <c r="AU12" s="624">
        <v>9.1999999999999998E-2</v>
      </c>
      <c r="AV12" s="624">
        <v>8.8999999999999996E-2</v>
      </c>
      <c r="AW12" s="624">
        <v>8.8999999999999996E-2</v>
      </c>
      <c r="AX12" s="624">
        <v>8.7999999999999995E-2</v>
      </c>
      <c r="AY12" s="624">
        <v>7.9000000000000001E-2</v>
      </c>
      <c r="AZ12" s="624">
        <v>8.2000000000000003E-2</v>
      </c>
      <c r="BA12" s="624">
        <v>8.2000000000000003E-2</v>
      </c>
      <c r="BB12" s="624">
        <v>8.5999999999999993E-2</v>
      </c>
      <c r="BC12" s="624">
        <v>8.8999999999999996E-2</v>
      </c>
      <c r="BD12" s="624">
        <v>8.5000000000000006E-2</v>
      </c>
      <c r="BE12" s="624">
        <v>8.5000000000000006E-2</v>
      </c>
      <c r="BF12" s="624">
        <v>8.5000000000000006E-2</v>
      </c>
      <c r="BG12" s="624">
        <v>8.4000000000000005E-2</v>
      </c>
      <c r="BH12" s="624">
        <v>8.4000000000000005E-2</v>
      </c>
      <c r="BI12" s="624">
        <v>8.3000000000000004E-2</v>
      </c>
      <c r="BJ12" s="392" t="s">
        <v>1371</v>
      </c>
      <c r="BK12" s="392" t="s">
        <v>1371</v>
      </c>
      <c r="BL12" s="392" t="s">
        <v>1371</v>
      </c>
      <c r="BM12" s="392" t="s">
        <v>1371</v>
      </c>
      <c r="BN12" s="392" t="s">
        <v>1371</v>
      </c>
      <c r="BO12" s="392" t="s">
        <v>1371</v>
      </c>
      <c r="BP12" s="392" t="s">
        <v>1371</v>
      </c>
      <c r="BQ12" s="392" t="s">
        <v>1371</v>
      </c>
      <c r="BR12" s="392" t="s">
        <v>1371</v>
      </c>
      <c r="BS12" s="392" t="s">
        <v>1371</v>
      </c>
      <c r="BT12" s="392" t="s">
        <v>1371</v>
      </c>
      <c r="BU12" s="392" t="s">
        <v>1371</v>
      </c>
      <c r="BV12" s="392" t="s">
        <v>1371</v>
      </c>
    </row>
    <row r="13" spans="1:74" ht="11.05" customHeight="1" x14ac:dyDescent="0.2">
      <c r="A13" s="288" t="s">
        <v>1350</v>
      </c>
      <c r="B13" s="593" t="s">
        <v>1351</v>
      </c>
      <c r="C13" s="624">
        <v>0.34100000000000003</v>
      </c>
      <c r="D13" s="624">
        <v>0.33900000000000002</v>
      </c>
      <c r="E13" s="624">
        <v>0.33500000000000002</v>
      </c>
      <c r="F13" s="624">
        <v>0.3</v>
      </c>
      <c r="G13" s="624">
        <v>0.253</v>
      </c>
      <c r="H13" s="624">
        <v>0.29099999999999998</v>
      </c>
      <c r="I13" s="624">
        <v>0.3</v>
      </c>
      <c r="J13" s="624">
        <v>0.311</v>
      </c>
      <c r="K13" s="624">
        <v>0.317</v>
      </c>
      <c r="L13" s="624">
        <v>0.28699999999999998</v>
      </c>
      <c r="M13" s="624">
        <v>0.28799999999999998</v>
      </c>
      <c r="N13" s="624">
        <v>0.29599999999999999</v>
      </c>
      <c r="O13" s="624">
        <v>0.28899999999999998</v>
      </c>
      <c r="P13" s="624">
        <v>0.27500000000000002</v>
      </c>
      <c r="Q13" s="624">
        <v>0.28699999999999998</v>
      </c>
      <c r="R13" s="624">
        <v>0.28899999999999998</v>
      </c>
      <c r="S13" s="624">
        <v>0.28299999999999997</v>
      </c>
      <c r="T13" s="624">
        <v>0.29299999999999998</v>
      </c>
      <c r="U13" s="624">
        <v>0.28199999999999997</v>
      </c>
      <c r="V13" s="624">
        <v>0.28399999999999997</v>
      </c>
      <c r="W13" s="624">
        <v>0.28599999999999998</v>
      </c>
      <c r="X13" s="624">
        <v>0.27800000000000002</v>
      </c>
      <c r="Y13" s="624">
        <v>0.28499999999999998</v>
      </c>
      <c r="Z13" s="624">
        <v>0.28399999999999997</v>
      </c>
      <c r="AA13" s="624">
        <v>0.28000000000000003</v>
      </c>
      <c r="AB13" s="624">
        <v>0.28499999999999998</v>
      </c>
      <c r="AC13" s="624">
        <v>0.29599999999999999</v>
      </c>
      <c r="AD13" s="624">
        <v>0.30399999999999999</v>
      </c>
      <c r="AE13" s="624">
        <v>0.316</v>
      </c>
      <c r="AF13" s="624">
        <v>0.318</v>
      </c>
      <c r="AG13" s="624">
        <v>0.31900000000000001</v>
      </c>
      <c r="AH13" s="624">
        <v>0.32500000000000001</v>
      </c>
      <c r="AI13" s="624">
        <v>0.32800000000000001</v>
      </c>
      <c r="AJ13" s="624">
        <v>0.33600000000000002</v>
      </c>
      <c r="AK13" s="624">
        <v>0.32800000000000001</v>
      </c>
      <c r="AL13" s="624">
        <v>0.31</v>
      </c>
      <c r="AM13" s="624">
        <v>0.30299999999999999</v>
      </c>
      <c r="AN13" s="624">
        <v>0.312</v>
      </c>
      <c r="AO13" s="624">
        <v>0.33200000000000002</v>
      </c>
      <c r="AP13" s="624">
        <v>0.32</v>
      </c>
      <c r="AQ13" s="624">
        <v>0.32300000000000001</v>
      </c>
      <c r="AR13" s="624">
        <v>0.33200000000000002</v>
      </c>
      <c r="AS13" s="624">
        <v>0.312</v>
      </c>
      <c r="AT13" s="624">
        <v>0.32100000000000001</v>
      </c>
      <c r="AU13" s="624">
        <v>0.32</v>
      </c>
      <c r="AV13" s="624">
        <v>0.31900000000000001</v>
      </c>
      <c r="AW13" s="624">
        <v>0.32</v>
      </c>
      <c r="AX13" s="624">
        <v>0.316</v>
      </c>
      <c r="AY13" s="624">
        <v>0.29799999999999999</v>
      </c>
      <c r="AZ13" s="624">
        <v>0.30099999999999999</v>
      </c>
      <c r="BA13" s="624">
        <v>0.30099999999999999</v>
      </c>
      <c r="BB13" s="624">
        <v>0.29899999999999999</v>
      </c>
      <c r="BC13" s="624">
        <v>0.314</v>
      </c>
      <c r="BD13" s="624">
        <v>0.315</v>
      </c>
      <c r="BE13" s="624">
        <v>0.29799999999999999</v>
      </c>
      <c r="BF13" s="624">
        <v>0.316</v>
      </c>
      <c r="BG13" s="624">
        <v>0.30499999999999999</v>
      </c>
      <c r="BH13" s="624">
        <v>0.30499999999999999</v>
      </c>
      <c r="BI13" s="624">
        <v>0.30599999999999999</v>
      </c>
      <c r="BJ13" s="392" t="s">
        <v>1371</v>
      </c>
      <c r="BK13" s="392" t="s">
        <v>1371</v>
      </c>
      <c r="BL13" s="392" t="s">
        <v>1371</v>
      </c>
      <c r="BM13" s="392" t="s">
        <v>1371</v>
      </c>
      <c r="BN13" s="392" t="s">
        <v>1371</v>
      </c>
      <c r="BO13" s="392" t="s">
        <v>1371</v>
      </c>
      <c r="BP13" s="392" t="s">
        <v>1371</v>
      </c>
      <c r="BQ13" s="392" t="s">
        <v>1371</v>
      </c>
      <c r="BR13" s="392" t="s">
        <v>1371</v>
      </c>
      <c r="BS13" s="392" t="s">
        <v>1371</v>
      </c>
      <c r="BT13" s="392" t="s">
        <v>1371</v>
      </c>
      <c r="BU13" s="392" t="s">
        <v>1371</v>
      </c>
      <c r="BV13" s="392" t="s">
        <v>1371</v>
      </c>
    </row>
    <row r="14" spans="1:74" ht="11.05" customHeight="1" x14ac:dyDescent="0.2">
      <c r="A14" s="288"/>
      <c r="B14" s="292"/>
      <c r="C14" s="624"/>
      <c r="D14" s="624"/>
      <c r="E14" s="624"/>
      <c r="F14" s="624"/>
      <c r="G14" s="624"/>
      <c r="H14" s="624"/>
      <c r="I14" s="624"/>
      <c r="J14" s="624"/>
      <c r="K14" s="624"/>
      <c r="L14" s="624"/>
      <c r="M14" s="624"/>
      <c r="N14" s="624"/>
      <c r="O14" s="624"/>
      <c r="P14" s="624"/>
      <c r="Q14" s="624"/>
      <c r="R14" s="624"/>
      <c r="S14" s="624"/>
      <c r="T14" s="624"/>
      <c r="U14" s="624"/>
      <c r="V14" s="624"/>
      <c r="W14" s="624"/>
      <c r="X14" s="624"/>
      <c r="Y14" s="624"/>
      <c r="Z14" s="624"/>
      <c r="AA14" s="624"/>
      <c r="AB14" s="624"/>
      <c r="AC14" s="624"/>
      <c r="AD14" s="624"/>
      <c r="AE14" s="624"/>
      <c r="AF14" s="624"/>
      <c r="AG14" s="624"/>
      <c r="AH14" s="624"/>
      <c r="AI14" s="624"/>
      <c r="AJ14" s="624"/>
      <c r="AK14" s="624"/>
      <c r="AL14" s="624"/>
      <c r="AM14" s="624"/>
      <c r="AN14" s="624"/>
      <c r="AO14" s="624"/>
      <c r="AP14" s="624"/>
      <c r="AQ14" s="624"/>
      <c r="AR14" s="624"/>
      <c r="AS14" s="624"/>
      <c r="AT14" s="624"/>
      <c r="AU14" s="624"/>
      <c r="AV14" s="624"/>
      <c r="AW14" s="624"/>
      <c r="AX14" s="624"/>
      <c r="AY14" s="624"/>
      <c r="AZ14" s="624"/>
      <c r="BA14" s="624"/>
      <c r="BB14" s="624"/>
      <c r="BC14" s="624"/>
      <c r="BD14" s="624"/>
      <c r="BE14" s="624"/>
      <c r="BF14" s="624"/>
      <c r="BG14" s="624"/>
      <c r="BH14" s="624"/>
      <c r="BI14" s="624"/>
      <c r="BJ14" s="662"/>
      <c r="BK14" s="662"/>
      <c r="BL14" s="662"/>
      <c r="BM14" s="662"/>
      <c r="BN14" s="662"/>
      <c r="BO14" s="662"/>
      <c r="BP14" s="662"/>
      <c r="BQ14" s="662"/>
      <c r="BR14" s="662"/>
      <c r="BS14" s="662"/>
      <c r="BT14" s="662"/>
      <c r="BU14" s="662"/>
      <c r="BV14" s="662"/>
    </row>
    <row r="15" spans="1:74" s="302" customFormat="1" ht="11.05" customHeight="1" x14ac:dyDescent="0.2">
      <c r="A15" s="634" t="s">
        <v>1352</v>
      </c>
      <c r="B15" s="661" t="s">
        <v>1353</v>
      </c>
      <c r="C15" s="335">
        <v>71.835999999999999</v>
      </c>
      <c r="D15" s="335">
        <v>72.042000000000002</v>
      </c>
      <c r="E15" s="335">
        <v>72.316999999999993</v>
      </c>
      <c r="F15" s="335">
        <v>70.513999999999996</v>
      </c>
      <c r="G15" s="335">
        <v>67.134</v>
      </c>
      <c r="H15" s="335">
        <v>68.048000000000002</v>
      </c>
      <c r="I15" s="335">
        <v>69.162999999999997</v>
      </c>
      <c r="J15" s="335">
        <v>69.835999999999999</v>
      </c>
      <c r="K15" s="335">
        <v>69.974000000000004</v>
      </c>
      <c r="L15" s="335">
        <v>69.704999999999998</v>
      </c>
      <c r="M15" s="335">
        <v>71.816000000000003</v>
      </c>
      <c r="N15" s="335">
        <v>72.45</v>
      </c>
      <c r="O15" s="335">
        <v>72.087000000000003</v>
      </c>
      <c r="P15" s="335">
        <v>66.778999999999996</v>
      </c>
      <c r="Q15" s="335">
        <v>72.680999999999997</v>
      </c>
      <c r="R15" s="335">
        <v>73.444000000000003</v>
      </c>
      <c r="S15" s="335">
        <v>73.337999999999994</v>
      </c>
      <c r="T15" s="335">
        <v>73.968999999999994</v>
      </c>
      <c r="U15" s="335">
        <v>74.265000000000001</v>
      </c>
      <c r="V15" s="335">
        <v>75.141000000000005</v>
      </c>
      <c r="W15" s="335">
        <v>76.37</v>
      </c>
      <c r="X15" s="335">
        <v>76.86</v>
      </c>
      <c r="Y15" s="335">
        <v>78.097999999999999</v>
      </c>
      <c r="Z15" s="335">
        <v>78.224000000000004</v>
      </c>
      <c r="AA15" s="335">
        <v>75.893000000000001</v>
      </c>
      <c r="AB15" s="335">
        <v>75.665999999999997</v>
      </c>
      <c r="AC15" s="335">
        <v>76.647000000000006</v>
      </c>
      <c r="AD15" s="335">
        <v>77.376000000000005</v>
      </c>
      <c r="AE15" s="335">
        <v>78.578000000000003</v>
      </c>
      <c r="AF15" s="335">
        <v>79.063000000000002</v>
      </c>
      <c r="AG15" s="335">
        <v>79.510999999999996</v>
      </c>
      <c r="AH15" s="335">
        <v>80.076999999999998</v>
      </c>
      <c r="AI15" s="335">
        <v>81.38</v>
      </c>
      <c r="AJ15" s="335">
        <v>81.302000000000007</v>
      </c>
      <c r="AK15" s="335">
        <v>81.751000000000005</v>
      </c>
      <c r="AL15" s="335">
        <v>80.587999999999994</v>
      </c>
      <c r="AM15" s="335">
        <v>82.058000000000007</v>
      </c>
      <c r="AN15" s="335">
        <v>82.019000000000005</v>
      </c>
      <c r="AO15" s="335">
        <v>83.135999999999996</v>
      </c>
      <c r="AP15" s="335">
        <v>82.314999999999998</v>
      </c>
      <c r="AQ15" s="335">
        <v>83.393000000000001</v>
      </c>
      <c r="AR15" s="335">
        <v>82.700999999999993</v>
      </c>
      <c r="AS15" s="335">
        <v>82.873000000000005</v>
      </c>
      <c r="AT15" s="335">
        <v>83.028000000000006</v>
      </c>
      <c r="AU15" s="335">
        <v>83.028000000000006</v>
      </c>
      <c r="AV15" s="335">
        <v>82.534000000000006</v>
      </c>
      <c r="AW15" s="335">
        <v>83.98</v>
      </c>
      <c r="AX15" s="335">
        <v>84.292000000000002</v>
      </c>
      <c r="AY15" s="335">
        <v>81.335999999999999</v>
      </c>
      <c r="AZ15" s="335">
        <v>83.167000000000002</v>
      </c>
      <c r="BA15" s="335">
        <v>80.95</v>
      </c>
      <c r="BB15" s="335">
        <v>79.753</v>
      </c>
      <c r="BC15" s="335">
        <v>79.295000000000002</v>
      </c>
      <c r="BD15" s="335">
        <v>80.239000000000004</v>
      </c>
      <c r="BE15" s="335">
        <v>82.796999999999997</v>
      </c>
      <c r="BF15" s="335">
        <v>83.087000000000003</v>
      </c>
      <c r="BG15" s="335">
        <v>83.412999999999997</v>
      </c>
      <c r="BH15" s="335">
        <v>83.688000000000002</v>
      </c>
      <c r="BI15" s="335">
        <v>83.781999999999996</v>
      </c>
      <c r="BJ15" s="663" t="s">
        <v>1371</v>
      </c>
      <c r="BK15" s="663" t="s">
        <v>1371</v>
      </c>
      <c r="BL15" s="663" t="s">
        <v>1371</v>
      </c>
      <c r="BM15" s="663" t="s">
        <v>1371</v>
      </c>
      <c r="BN15" s="663" t="s">
        <v>1371</v>
      </c>
      <c r="BO15" s="663" t="s">
        <v>1371</v>
      </c>
      <c r="BP15" s="663" t="s">
        <v>1371</v>
      </c>
      <c r="BQ15" s="663" t="s">
        <v>1371</v>
      </c>
      <c r="BR15" s="663" t="s">
        <v>1371</v>
      </c>
      <c r="BS15" s="663" t="s">
        <v>1371</v>
      </c>
      <c r="BT15" s="663" t="s">
        <v>1371</v>
      </c>
      <c r="BU15" s="663" t="s">
        <v>1371</v>
      </c>
      <c r="BV15" s="663" t="s">
        <v>1371</v>
      </c>
    </row>
    <row r="16" spans="1:74" ht="11.05" customHeight="1" x14ac:dyDescent="0.2">
      <c r="A16" s="288" t="s">
        <v>1354</v>
      </c>
      <c r="B16" s="593" t="s">
        <v>1339</v>
      </c>
      <c r="C16" s="490">
        <v>2.2269999999999999</v>
      </c>
      <c r="D16" s="490">
        <v>2.2909999999999999</v>
      </c>
      <c r="E16" s="490">
        <v>2.3159999999999998</v>
      </c>
      <c r="F16" s="490">
        <v>2.008</v>
      </c>
      <c r="G16" s="490">
        <v>1.42</v>
      </c>
      <c r="H16" s="490">
        <v>1.4510000000000001</v>
      </c>
      <c r="I16" s="490">
        <v>1.7010000000000001</v>
      </c>
      <c r="J16" s="490">
        <v>1.944</v>
      </c>
      <c r="K16" s="490">
        <v>2.0659999999999998</v>
      </c>
      <c r="L16" s="490">
        <v>2.1240000000000001</v>
      </c>
      <c r="M16" s="490">
        <v>2.1240000000000001</v>
      </c>
      <c r="N16" s="490">
        <v>2.1219999999999999</v>
      </c>
      <c r="O16" s="490">
        <v>2.129</v>
      </c>
      <c r="P16" s="490">
        <v>2.0219999999999998</v>
      </c>
      <c r="Q16" s="490">
        <v>2.1419999999999999</v>
      </c>
      <c r="R16" s="490">
        <v>2.1909999999999998</v>
      </c>
      <c r="S16" s="490">
        <v>2.23</v>
      </c>
      <c r="T16" s="490">
        <v>2.2309999999999999</v>
      </c>
      <c r="U16" s="490">
        <v>2.1509999999999998</v>
      </c>
      <c r="V16" s="490">
        <v>2.214</v>
      </c>
      <c r="W16" s="490">
        <v>2.2599999999999998</v>
      </c>
      <c r="X16" s="490">
        <v>2.2400000000000002</v>
      </c>
      <c r="Y16" s="490">
        <v>2.3039999999999998</v>
      </c>
      <c r="Z16" s="490">
        <v>2.258</v>
      </c>
      <c r="AA16" s="490">
        <v>2.117</v>
      </c>
      <c r="AB16" s="490">
        <v>2.1429999999999998</v>
      </c>
      <c r="AC16" s="490">
        <v>2.2490000000000001</v>
      </c>
      <c r="AD16" s="490">
        <v>1.837</v>
      </c>
      <c r="AE16" s="490">
        <v>2.0790000000000002</v>
      </c>
      <c r="AF16" s="490">
        <v>2.2850000000000001</v>
      </c>
      <c r="AG16" s="490">
        <v>2.319</v>
      </c>
      <c r="AH16" s="490">
        <v>2.3069999999999999</v>
      </c>
      <c r="AI16" s="490">
        <v>2.3719999999999999</v>
      </c>
      <c r="AJ16" s="490">
        <v>2.3540000000000001</v>
      </c>
      <c r="AK16" s="490">
        <v>2.278</v>
      </c>
      <c r="AL16" s="490">
        <v>1.9830000000000001</v>
      </c>
      <c r="AM16" s="490">
        <v>2.1440000000000001</v>
      </c>
      <c r="AN16" s="490">
        <v>2.2930000000000001</v>
      </c>
      <c r="AO16" s="490">
        <v>2.2989999999999999</v>
      </c>
      <c r="AP16" s="490">
        <v>2.351</v>
      </c>
      <c r="AQ16" s="490">
        <v>2.379</v>
      </c>
      <c r="AR16" s="490">
        <v>2.444</v>
      </c>
      <c r="AS16" s="490">
        <v>2.484</v>
      </c>
      <c r="AT16" s="490">
        <v>2.508</v>
      </c>
      <c r="AU16" s="490">
        <v>2.6</v>
      </c>
      <c r="AV16" s="490">
        <v>2.5739999999999998</v>
      </c>
      <c r="AW16" s="490">
        <v>2.6139999999999999</v>
      </c>
      <c r="AX16" s="490">
        <v>2.6619999999999999</v>
      </c>
      <c r="AY16" s="490">
        <v>2.2650000000000001</v>
      </c>
      <c r="AZ16" s="490">
        <v>2.5419999999999998</v>
      </c>
      <c r="BA16" s="490">
        <v>2.5579999999999998</v>
      </c>
      <c r="BB16" s="490">
        <v>2.6190000000000002</v>
      </c>
      <c r="BC16" s="490">
        <v>2.6469999999999998</v>
      </c>
      <c r="BD16" s="490">
        <v>2.6339999999999999</v>
      </c>
      <c r="BE16" s="490">
        <v>2.6139999999999999</v>
      </c>
      <c r="BF16" s="490">
        <v>2.6629999999999998</v>
      </c>
      <c r="BG16" s="490">
        <v>2.7749999999999999</v>
      </c>
      <c r="BH16" s="490">
        <v>2.6869999999999998</v>
      </c>
      <c r="BI16" s="490">
        <v>2.698</v>
      </c>
      <c r="BJ16" s="663" t="s">
        <v>1371</v>
      </c>
      <c r="BK16" s="663" t="s">
        <v>1371</v>
      </c>
      <c r="BL16" s="663" t="s">
        <v>1371</v>
      </c>
      <c r="BM16" s="663" t="s">
        <v>1371</v>
      </c>
      <c r="BN16" s="663" t="s">
        <v>1371</v>
      </c>
      <c r="BO16" s="663" t="s">
        <v>1371</v>
      </c>
      <c r="BP16" s="663" t="s">
        <v>1371</v>
      </c>
      <c r="BQ16" s="663" t="s">
        <v>1371</v>
      </c>
      <c r="BR16" s="663" t="s">
        <v>1371</v>
      </c>
      <c r="BS16" s="663" t="s">
        <v>1371</v>
      </c>
      <c r="BT16" s="663" t="s">
        <v>1371</v>
      </c>
      <c r="BU16" s="663" t="s">
        <v>1371</v>
      </c>
      <c r="BV16" s="663" t="s">
        <v>1371</v>
      </c>
    </row>
    <row r="17" spans="1:74" ht="11.05" customHeight="1" x14ac:dyDescent="0.2">
      <c r="A17" s="288" t="s">
        <v>1355</v>
      </c>
      <c r="B17" s="593" t="s">
        <v>1356</v>
      </c>
      <c r="C17" s="490">
        <v>2.2949999999999999</v>
      </c>
      <c r="D17" s="490">
        <v>2.2559999999999998</v>
      </c>
      <c r="E17" s="490">
        <v>2.2360000000000002</v>
      </c>
      <c r="F17" s="490">
        <v>2.19</v>
      </c>
      <c r="G17" s="490">
        <v>2.1560000000000001</v>
      </c>
      <c r="H17" s="490">
        <v>2.1419999999999999</v>
      </c>
      <c r="I17" s="490">
        <v>2.12</v>
      </c>
      <c r="J17" s="490">
        <v>2.1</v>
      </c>
      <c r="K17" s="490">
        <v>2.097</v>
      </c>
      <c r="L17" s="490">
        <v>2.073</v>
      </c>
      <c r="M17" s="490">
        <v>2.0680000000000001</v>
      </c>
      <c r="N17" s="490">
        <v>2.0430000000000001</v>
      </c>
      <c r="O17" s="490">
        <v>2.0009999999999999</v>
      </c>
      <c r="P17" s="490">
        <v>1.7290000000000001</v>
      </c>
      <c r="Q17" s="490">
        <v>1.9510000000000001</v>
      </c>
      <c r="R17" s="490">
        <v>1.972</v>
      </c>
      <c r="S17" s="490">
        <v>1.9490000000000001</v>
      </c>
      <c r="T17" s="490">
        <v>1.94</v>
      </c>
      <c r="U17" s="490">
        <v>1.958</v>
      </c>
      <c r="V17" s="490">
        <v>1.9350000000000001</v>
      </c>
      <c r="W17" s="490">
        <v>1.952</v>
      </c>
      <c r="X17" s="490">
        <v>1.9670000000000001</v>
      </c>
      <c r="Y17" s="490">
        <v>1.9590000000000001</v>
      </c>
      <c r="Z17" s="490">
        <v>1.9430000000000001</v>
      </c>
      <c r="AA17" s="490">
        <v>1.8919999999999999</v>
      </c>
      <c r="AB17" s="490">
        <v>1.8460000000000001</v>
      </c>
      <c r="AC17" s="490">
        <v>1.88</v>
      </c>
      <c r="AD17" s="490">
        <v>1.8919999999999999</v>
      </c>
      <c r="AE17" s="490">
        <v>1.905</v>
      </c>
      <c r="AF17" s="490">
        <v>1.881</v>
      </c>
      <c r="AG17" s="490">
        <v>1.867</v>
      </c>
      <c r="AH17" s="490">
        <v>1.9</v>
      </c>
      <c r="AI17" s="490">
        <v>1.8959999999999999</v>
      </c>
      <c r="AJ17" s="490">
        <v>1.9139999999999999</v>
      </c>
      <c r="AK17" s="490">
        <v>1.952</v>
      </c>
      <c r="AL17" s="490">
        <v>1.8720000000000001</v>
      </c>
      <c r="AM17" s="490">
        <v>1.8680000000000001</v>
      </c>
      <c r="AN17" s="490">
        <v>1.8260000000000001</v>
      </c>
      <c r="AO17" s="490">
        <v>1.88</v>
      </c>
      <c r="AP17" s="490">
        <v>1.877</v>
      </c>
      <c r="AQ17" s="490">
        <v>1.8520000000000001</v>
      </c>
      <c r="AR17" s="490">
        <v>1.8360000000000001</v>
      </c>
      <c r="AS17" s="490">
        <v>1.8140000000000001</v>
      </c>
      <c r="AT17" s="490">
        <v>1.78</v>
      </c>
      <c r="AU17" s="490">
        <v>1.794</v>
      </c>
      <c r="AV17" s="490">
        <v>1.7789999999999999</v>
      </c>
      <c r="AW17" s="490">
        <v>1.784</v>
      </c>
      <c r="AX17" s="490">
        <v>1.7649999999999999</v>
      </c>
      <c r="AY17" s="490">
        <v>1.68</v>
      </c>
      <c r="AZ17" s="490">
        <v>1.716</v>
      </c>
      <c r="BA17" s="490">
        <v>1.7030000000000001</v>
      </c>
      <c r="BB17" s="490">
        <v>1.68</v>
      </c>
      <c r="BC17" s="490">
        <v>1.667</v>
      </c>
      <c r="BD17" s="490">
        <v>1.73</v>
      </c>
      <c r="BE17" s="490">
        <v>1.681</v>
      </c>
      <c r="BF17" s="490">
        <v>1.659</v>
      </c>
      <c r="BG17" s="490">
        <v>1.65</v>
      </c>
      <c r="BH17" s="490">
        <v>1.64</v>
      </c>
      <c r="BI17" s="490">
        <v>1.63</v>
      </c>
      <c r="BJ17" s="663" t="s">
        <v>1371</v>
      </c>
      <c r="BK17" s="663" t="s">
        <v>1371</v>
      </c>
      <c r="BL17" s="663" t="s">
        <v>1371</v>
      </c>
      <c r="BM17" s="663" t="s">
        <v>1371</v>
      </c>
      <c r="BN17" s="663" t="s">
        <v>1371</v>
      </c>
      <c r="BO17" s="663" t="s">
        <v>1371</v>
      </c>
      <c r="BP17" s="663" t="s">
        <v>1371</v>
      </c>
      <c r="BQ17" s="663" t="s">
        <v>1371</v>
      </c>
      <c r="BR17" s="663" t="s">
        <v>1371</v>
      </c>
      <c r="BS17" s="663" t="s">
        <v>1371</v>
      </c>
      <c r="BT17" s="663" t="s">
        <v>1371</v>
      </c>
      <c r="BU17" s="663" t="s">
        <v>1371</v>
      </c>
      <c r="BV17" s="663" t="s">
        <v>1371</v>
      </c>
    </row>
    <row r="18" spans="1:74" ht="11.05" customHeight="1" x14ac:dyDescent="0.2">
      <c r="A18" s="288" t="s">
        <v>1357</v>
      </c>
      <c r="B18" s="593" t="s">
        <v>1341</v>
      </c>
      <c r="C18" s="490">
        <v>4.6680000000000001</v>
      </c>
      <c r="D18" s="490">
        <v>4.6130000000000004</v>
      </c>
      <c r="E18" s="490">
        <v>4.5999999999999996</v>
      </c>
      <c r="F18" s="490">
        <v>4.4139999999999997</v>
      </c>
      <c r="G18" s="490">
        <v>3.6749999999999998</v>
      </c>
      <c r="H18" s="490">
        <v>3.7250000000000001</v>
      </c>
      <c r="I18" s="490">
        <v>3.8149999999999999</v>
      </c>
      <c r="J18" s="490">
        <v>3.8889999999999998</v>
      </c>
      <c r="K18" s="490">
        <v>3.84</v>
      </c>
      <c r="L18" s="490">
        <v>3.7519999999999998</v>
      </c>
      <c r="M18" s="490">
        <v>3.7160000000000002</v>
      </c>
      <c r="N18" s="490">
        <v>3.6789999999999998</v>
      </c>
      <c r="O18" s="490">
        <v>3.6440000000000001</v>
      </c>
      <c r="P18" s="490">
        <v>3.23</v>
      </c>
      <c r="Q18" s="490">
        <v>3.8410000000000002</v>
      </c>
      <c r="R18" s="490">
        <v>3.9409999999999998</v>
      </c>
      <c r="S18" s="490">
        <v>3.8690000000000002</v>
      </c>
      <c r="T18" s="490">
        <v>3.8260000000000001</v>
      </c>
      <c r="U18" s="490">
        <v>3.8980000000000001</v>
      </c>
      <c r="V18" s="490">
        <v>3.8290000000000002</v>
      </c>
      <c r="W18" s="490">
        <v>3.996</v>
      </c>
      <c r="X18" s="490">
        <v>3.968</v>
      </c>
      <c r="Y18" s="490">
        <v>3.9430000000000001</v>
      </c>
      <c r="Z18" s="490">
        <v>3.891</v>
      </c>
      <c r="AA18" s="490">
        <v>3.851</v>
      </c>
      <c r="AB18" s="490">
        <v>3.903</v>
      </c>
      <c r="AC18" s="490">
        <v>3.9609999999999999</v>
      </c>
      <c r="AD18" s="490">
        <v>4.1539999999999999</v>
      </c>
      <c r="AE18" s="490">
        <v>4.1719999999999997</v>
      </c>
      <c r="AF18" s="490">
        <v>4.33</v>
      </c>
      <c r="AG18" s="490">
        <v>4.2569999999999997</v>
      </c>
      <c r="AH18" s="490">
        <v>4.3170000000000002</v>
      </c>
      <c r="AI18" s="490">
        <v>4.32</v>
      </c>
      <c r="AJ18" s="490">
        <v>4.327</v>
      </c>
      <c r="AK18" s="490">
        <v>4.2809999999999997</v>
      </c>
      <c r="AL18" s="490">
        <v>4.2510000000000003</v>
      </c>
      <c r="AM18" s="490">
        <v>4.2380000000000004</v>
      </c>
      <c r="AN18" s="490">
        <v>4.3239999999999998</v>
      </c>
      <c r="AO18" s="490">
        <v>4.5670000000000002</v>
      </c>
      <c r="AP18" s="490">
        <v>4.5110000000000001</v>
      </c>
      <c r="AQ18" s="490">
        <v>4.5819999999999999</v>
      </c>
      <c r="AR18" s="490">
        <v>4.4960000000000004</v>
      </c>
      <c r="AS18" s="490">
        <v>4.5129999999999999</v>
      </c>
      <c r="AT18" s="490">
        <v>4.4400000000000004</v>
      </c>
      <c r="AU18" s="490">
        <v>4.5609999999999999</v>
      </c>
      <c r="AV18" s="490">
        <v>4.4880000000000004</v>
      </c>
      <c r="AW18" s="490">
        <v>4.47</v>
      </c>
      <c r="AX18" s="490">
        <v>4.4509999999999996</v>
      </c>
      <c r="AY18" s="490">
        <v>4.3369999999999997</v>
      </c>
      <c r="AZ18" s="490">
        <v>4.4000000000000004</v>
      </c>
      <c r="BA18" s="490">
        <v>4.4279999999999999</v>
      </c>
      <c r="BB18" s="490">
        <v>4.29</v>
      </c>
      <c r="BC18" s="490">
        <v>4.5049999999999999</v>
      </c>
      <c r="BD18" s="490">
        <v>4.4969999999999999</v>
      </c>
      <c r="BE18" s="490">
        <v>4.468</v>
      </c>
      <c r="BF18" s="490">
        <v>4.4710000000000001</v>
      </c>
      <c r="BG18" s="490">
        <v>4.4729999999999999</v>
      </c>
      <c r="BH18" s="490">
        <v>4.476</v>
      </c>
      <c r="BI18" s="490">
        <v>4.4790000000000001</v>
      </c>
      <c r="BJ18" s="663" t="s">
        <v>1371</v>
      </c>
      <c r="BK18" s="663" t="s">
        <v>1371</v>
      </c>
      <c r="BL18" s="663" t="s">
        <v>1371</v>
      </c>
      <c r="BM18" s="663" t="s">
        <v>1371</v>
      </c>
      <c r="BN18" s="663" t="s">
        <v>1371</v>
      </c>
      <c r="BO18" s="663" t="s">
        <v>1371</v>
      </c>
      <c r="BP18" s="663" t="s">
        <v>1371</v>
      </c>
      <c r="BQ18" s="663" t="s">
        <v>1371</v>
      </c>
      <c r="BR18" s="663" t="s">
        <v>1371</v>
      </c>
      <c r="BS18" s="663" t="s">
        <v>1371</v>
      </c>
      <c r="BT18" s="663" t="s">
        <v>1371</v>
      </c>
      <c r="BU18" s="663" t="s">
        <v>1371</v>
      </c>
      <c r="BV18" s="663" t="s">
        <v>1371</v>
      </c>
    </row>
    <row r="19" spans="1:74" ht="11.05" customHeight="1" x14ac:dyDescent="0.2">
      <c r="A19" s="288" t="s">
        <v>1358</v>
      </c>
      <c r="B19" s="593" t="s">
        <v>1359</v>
      </c>
      <c r="C19" s="490">
        <v>1.18</v>
      </c>
      <c r="D19" s="490">
        <v>1.1619999999999999</v>
      </c>
      <c r="E19" s="490">
        <v>1.135</v>
      </c>
      <c r="F19" s="490">
        <v>1.145</v>
      </c>
      <c r="G19" s="490">
        <v>1.127</v>
      </c>
      <c r="H19" s="490">
        <v>1.115</v>
      </c>
      <c r="I19" s="490">
        <v>1.1100000000000001</v>
      </c>
      <c r="J19" s="490">
        <v>1.115</v>
      </c>
      <c r="K19" s="490">
        <v>1.107</v>
      </c>
      <c r="L19" s="490">
        <v>1.1120000000000001</v>
      </c>
      <c r="M19" s="490">
        <v>1.1020000000000001</v>
      </c>
      <c r="N19" s="490">
        <v>1.0880000000000001</v>
      </c>
      <c r="O19" s="490">
        <v>1.085</v>
      </c>
      <c r="P19" s="490">
        <v>0.90400000000000003</v>
      </c>
      <c r="Q19" s="490">
        <v>1.0980000000000001</v>
      </c>
      <c r="R19" s="490">
        <v>1.077</v>
      </c>
      <c r="S19" s="490">
        <v>1.0640000000000001</v>
      </c>
      <c r="T19" s="490">
        <v>1.0509999999999999</v>
      </c>
      <c r="U19" s="490">
        <v>1.048</v>
      </c>
      <c r="V19" s="490">
        <v>1.04</v>
      </c>
      <c r="W19" s="490">
        <v>1.038</v>
      </c>
      <c r="X19" s="490">
        <v>1.034</v>
      </c>
      <c r="Y19" s="490">
        <v>1.026</v>
      </c>
      <c r="Z19" s="490">
        <v>1.016</v>
      </c>
      <c r="AA19" s="490">
        <v>0.98899999999999999</v>
      </c>
      <c r="AB19" s="490">
        <v>0.97899999999999998</v>
      </c>
      <c r="AC19" s="490">
        <v>0.99199999999999999</v>
      </c>
      <c r="AD19" s="490">
        <v>0.98899999999999999</v>
      </c>
      <c r="AE19" s="490">
        <v>0.97699999999999998</v>
      </c>
      <c r="AF19" s="490">
        <v>0.96699999999999997</v>
      </c>
      <c r="AG19" s="490">
        <v>0.95899999999999996</v>
      </c>
      <c r="AH19" s="490">
        <v>0.96199999999999997</v>
      </c>
      <c r="AI19" s="490">
        <v>0.96099999999999997</v>
      </c>
      <c r="AJ19" s="490">
        <v>0.95399999999999996</v>
      </c>
      <c r="AK19" s="490">
        <v>0.94299999999999995</v>
      </c>
      <c r="AL19" s="490">
        <v>0.89800000000000002</v>
      </c>
      <c r="AM19" s="490">
        <v>0.93799999999999994</v>
      </c>
      <c r="AN19" s="490">
        <v>0.92800000000000005</v>
      </c>
      <c r="AO19" s="490">
        <v>0.92600000000000005</v>
      </c>
      <c r="AP19" s="490">
        <v>0.91300000000000003</v>
      </c>
      <c r="AQ19" s="490">
        <v>0.90600000000000003</v>
      </c>
      <c r="AR19" s="490">
        <v>0.89700000000000002</v>
      </c>
      <c r="AS19" s="490">
        <v>0.89</v>
      </c>
      <c r="AT19" s="490">
        <v>0.88500000000000001</v>
      </c>
      <c r="AU19" s="490">
        <v>0.88400000000000001</v>
      </c>
      <c r="AV19" s="490">
        <v>0.878</v>
      </c>
      <c r="AW19" s="490">
        <v>0.872</v>
      </c>
      <c r="AX19" s="490">
        <v>0.86199999999999999</v>
      </c>
      <c r="AY19" s="490">
        <v>0.77400000000000002</v>
      </c>
      <c r="AZ19" s="490">
        <v>0.84599999999999997</v>
      </c>
      <c r="BA19" s="490">
        <v>0.84399999999999997</v>
      </c>
      <c r="BB19" s="490">
        <v>0.77700000000000002</v>
      </c>
      <c r="BC19" s="490">
        <v>0.82499999999999996</v>
      </c>
      <c r="BD19" s="490">
        <v>0.82099999999999995</v>
      </c>
      <c r="BE19" s="490">
        <v>0.82199999999999995</v>
      </c>
      <c r="BF19" s="490">
        <v>0.82299999999999995</v>
      </c>
      <c r="BG19" s="490">
        <v>0.82499999999999996</v>
      </c>
      <c r="BH19" s="490">
        <v>0.82599999999999996</v>
      </c>
      <c r="BI19" s="490">
        <v>0.82699999999999996</v>
      </c>
      <c r="BJ19" s="663" t="s">
        <v>1371</v>
      </c>
      <c r="BK19" s="663" t="s">
        <v>1371</v>
      </c>
      <c r="BL19" s="663" t="s">
        <v>1371</v>
      </c>
      <c r="BM19" s="663" t="s">
        <v>1371</v>
      </c>
      <c r="BN19" s="663" t="s">
        <v>1371</v>
      </c>
      <c r="BO19" s="663" t="s">
        <v>1371</v>
      </c>
      <c r="BP19" s="663" t="s">
        <v>1371</v>
      </c>
      <c r="BQ19" s="663" t="s">
        <v>1371</v>
      </c>
      <c r="BR19" s="663" t="s">
        <v>1371</v>
      </c>
      <c r="BS19" s="663" t="s">
        <v>1371</v>
      </c>
      <c r="BT19" s="663" t="s">
        <v>1371</v>
      </c>
      <c r="BU19" s="663" t="s">
        <v>1371</v>
      </c>
      <c r="BV19" s="663" t="s">
        <v>1371</v>
      </c>
    </row>
    <row r="20" spans="1:74" ht="11.05" customHeight="1" x14ac:dyDescent="0.2">
      <c r="A20" s="288" t="s">
        <v>1360</v>
      </c>
      <c r="B20" s="593" t="s">
        <v>1361</v>
      </c>
      <c r="C20" s="490">
        <v>9.6029999999999998</v>
      </c>
      <c r="D20" s="490">
        <v>9.6059999999999999</v>
      </c>
      <c r="E20" s="490">
        <v>9.7829999999999995</v>
      </c>
      <c r="F20" s="490">
        <v>9.7840000000000007</v>
      </c>
      <c r="G20" s="490">
        <v>9.9930000000000003</v>
      </c>
      <c r="H20" s="490">
        <v>9.7080000000000002</v>
      </c>
      <c r="I20" s="490">
        <v>9.327</v>
      </c>
      <c r="J20" s="490">
        <v>9.2899999999999991</v>
      </c>
      <c r="K20" s="490">
        <v>9.48</v>
      </c>
      <c r="L20" s="490">
        <v>9.5670000000000002</v>
      </c>
      <c r="M20" s="490">
        <v>10.122999999999999</v>
      </c>
      <c r="N20" s="490">
        <v>10.362</v>
      </c>
      <c r="O20" s="490">
        <v>10.247999999999999</v>
      </c>
      <c r="P20" s="490">
        <v>9.1750000000000007</v>
      </c>
      <c r="Q20" s="490">
        <v>10.557</v>
      </c>
      <c r="R20" s="490">
        <v>10.683</v>
      </c>
      <c r="S20" s="490">
        <v>10.689</v>
      </c>
      <c r="T20" s="490">
        <v>10.961</v>
      </c>
      <c r="U20" s="490">
        <v>11.423999999999999</v>
      </c>
      <c r="V20" s="490">
        <v>11.348000000000001</v>
      </c>
      <c r="W20" s="490">
        <v>11.723000000000001</v>
      </c>
      <c r="X20" s="490">
        <v>11.913</v>
      </c>
      <c r="Y20" s="490">
        <v>12.359</v>
      </c>
      <c r="Z20" s="490">
        <v>12.547000000000001</v>
      </c>
      <c r="AA20" s="490">
        <v>12.419</v>
      </c>
      <c r="AB20" s="490">
        <v>12.48</v>
      </c>
      <c r="AC20" s="490">
        <v>12.282999999999999</v>
      </c>
      <c r="AD20" s="490">
        <v>12.808999999999999</v>
      </c>
      <c r="AE20" s="490">
        <v>13.244999999999999</v>
      </c>
      <c r="AF20" s="490">
        <v>13.227</v>
      </c>
      <c r="AG20" s="490">
        <v>13.239000000000001</v>
      </c>
      <c r="AH20" s="490">
        <v>13.468</v>
      </c>
      <c r="AI20" s="490">
        <v>13.897</v>
      </c>
      <c r="AJ20" s="490">
        <v>14.292999999999999</v>
      </c>
      <c r="AK20" s="490">
        <v>14.474</v>
      </c>
      <c r="AL20" s="490">
        <v>14.342000000000001</v>
      </c>
      <c r="AM20" s="490">
        <v>14.385999999999999</v>
      </c>
      <c r="AN20" s="490">
        <v>14.782999999999999</v>
      </c>
      <c r="AO20" s="490">
        <v>14.571</v>
      </c>
      <c r="AP20" s="490">
        <v>14.637</v>
      </c>
      <c r="AQ20" s="490">
        <v>15.212999999999999</v>
      </c>
      <c r="AR20" s="490">
        <v>14.516999999999999</v>
      </c>
      <c r="AS20" s="490">
        <v>14.661</v>
      </c>
      <c r="AT20" s="490">
        <v>14.656000000000001</v>
      </c>
      <c r="AU20" s="490">
        <v>14.568</v>
      </c>
      <c r="AV20" s="490">
        <v>14.414999999999999</v>
      </c>
      <c r="AW20" s="490">
        <v>14.32</v>
      </c>
      <c r="AX20" s="490">
        <v>13.856</v>
      </c>
      <c r="AY20" s="490">
        <v>13.773999999999999</v>
      </c>
      <c r="AZ20" s="490">
        <v>13.971</v>
      </c>
      <c r="BA20" s="490">
        <v>13.32</v>
      </c>
      <c r="BB20" s="490">
        <v>12.462999999999999</v>
      </c>
      <c r="BC20" s="490">
        <v>11.978</v>
      </c>
      <c r="BD20" s="490">
        <v>11.835000000000001</v>
      </c>
      <c r="BE20" s="490">
        <v>11.971</v>
      </c>
      <c r="BF20" s="490">
        <v>12.51</v>
      </c>
      <c r="BG20" s="490">
        <v>12.59</v>
      </c>
      <c r="BH20" s="490">
        <v>12.8</v>
      </c>
      <c r="BI20" s="490">
        <v>12.78</v>
      </c>
      <c r="BJ20" s="663" t="s">
        <v>1371</v>
      </c>
      <c r="BK20" s="663" t="s">
        <v>1371</v>
      </c>
      <c r="BL20" s="663" t="s">
        <v>1371</v>
      </c>
      <c r="BM20" s="663" t="s">
        <v>1371</v>
      </c>
      <c r="BN20" s="663" t="s">
        <v>1371</v>
      </c>
      <c r="BO20" s="663" t="s">
        <v>1371</v>
      </c>
      <c r="BP20" s="663" t="s">
        <v>1371</v>
      </c>
      <c r="BQ20" s="663" t="s">
        <v>1371</v>
      </c>
      <c r="BR20" s="663" t="s">
        <v>1371</v>
      </c>
      <c r="BS20" s="663" t="s">
        <v>1371</v>
      </c>
      <c r="BT20" s="663" t="s">
        <v>1371</v>
      </c>
      <c r="BU20" s="663" t="s">
        <v>1371</v>
      </c>
      <c r="BV20" s="663" t="s">
        <v>1371</v>
      </c>
    </row>
    <row r="21" spans="1:74" ht="11.05" customHeight="1" x14ac:dyDescent="0.2">
      <c r="A21" s="288" t="s">
        <v>1362</v>
      </c>
      <c r="B21" s="593" t="s">
        <v>1363</v>
      </c>
      <c r="C21" s="490">
        <v>23.353999999999999</v>
      </c>
      <c r="D21" s="490">
        <v>23.579000000000001</v>
      </c>
      <c r="E21" s="490">
        <v>23.422000000000001</v>
      </c>
      <c r="F21" s="490">
        <v>23.513999999999999</v>
      </c>
      <c r="G21" s="490">
        <v>23.161999999999999</v>
      </c>
      <c r="H21" s="490">
        <v>22.983000000000001</v>
      </c>
      <c r="I21" s="490">
        <v>23.88</v>
      </c>
      <c r="J21" s="490">
        <v>24.116</v>
      </c>
      <c r="K21" s="490">
        <v>23.495999999999999</v>
      </c>
      <c r="L21" s="490">
        <v>23.754000000000001</v>
      </c>
      <c r="M21" s="490">
        <v>24.785</v>
      </c>
      <c r="N21" s="490">
        <v>25.332000000000001</v>
      </c>
      <c r="O21" s="490">
        <v>25.366</v>
      </c>
      <c r="P21" s="490">
        <v>25.01</v>
      </c>
      <c r="Q21" s="490">
        <v>24.884</v>
      </c>
      <c r="R21" s="490">
        <v>24.908999999999999</v>
      </c>
      <c r="S21" s="490">
        <v>24.843</v>
      </c>
      <c r="T21" s="490">
        <v>24.943999999999999</v>
      </c>
      <c r="U21" s="490">
        <v>24.841000000000001</v>
      </c>
      <c r="V21" s="490">
        <v>25.526</v>
      </c>
      <c r="W21" s="490">
        <v>25.472000000000001</v>
      </c>
      <c r="X21" s="490">
        <v>25.506</v>
      </c>
      <c r="Y21" s="490">
        <v>25.984999999999999</v>
      </c>
      <c r="Z21" s="490">
        <v>26.468</v>
      </c>
      <c r="AA21" s="490">
        <v>25.646000000000001</v>
      </c>
      <c r="AB21" s="490">
        <v>24.945</v>
      </c>
      <c r="AC21" s="490">
        <v>24.795000000000002</v>
      </c>
      <c r="AD21" s="490">
        <v>24.829000000000001</v>
      </c>
      <c r="AE21" s="490">
        <v>25.164999999999999</v>
      </c>
      <c r="AF21" s="490">
        <v>25.169</v>
      </c>
      <c r="AG21" s="490">
        <v>25.579000000000001</v>
      </c>
      <c r="AH21" s="490">
        <v>25.364000000000001</v>
      </c>
      <c r="AI21" s="490">
        <v>25.425000000000001</v>
      </c>
      <c r="AJ21" s="490">
        <v>25.292999999999999</v>
      </c>
      <c r="AK21" s="490">
        <v>25.384</v>
      </c>
      <c r="AL21" s="490">
        <v>24.849</v>
      </c>
      <c r="AM21" s="490">
        <v>25.806999999999999</v>
      </c>
      <c r="AN21" s="490">
        <v>25.468</v>
      </c>
      <c r="AO21" s="490">
        <v>25.687000000000001</v>
      </c>
      <c r="AP21" s="490">
        <v>25.282</v>
      </c>
      <c r="AQ21" s="490">
        <v>25.497</v>
      </c>
      <c r="AR21" s="490">
        <v>25.773</v>
      </c>
      <c r="AS21" s="490">
        <v>25.626999999999999</v>
      </c>
      <c r="AT21" s="490">
        <v>25.53</v>
      </c>
      <c r="AU21" s="490">
        <v>25.093</v>
      </c>
      <c r="AV21" s="490">
        <v>25.385999999999999</v>
      </c>
      <c r="AW21" s="490">
        <v>26.341000000000001</v>
      </c>
      <c r="AX21" s="490">
        <v>26.484000000000002</v>
      </c>
      <c r="AY21" s="490">
        <v>25.841000000000001</v>
      </c>
      <c r="AZ21" s="490">
        <v>25.663</v>
      </c>
      <c r="BA21" s="490">
        <v>23.904</v>
      </c>
      <c r="BB21" s="490">
        <v>23.847999999999999</v>
      </c>
      <c r="BC21" s="490">
        <v>23.521999999999998</v>
      </c>
      <c r="BD21" s="490">
        <v>24.120999999999999</v>
      </c>
      <c r="BE21" s="490">
        <v>26.288</v>
      </c>
      <c r="BF21" s="490">
        <v>25.809000000000001</v>
      </c>
      <c r="BG21" s="490">
        <v>25.89</v>
      </c>
      <c r="BH21" s="490">
        <v>25.971</v>
      </c>
      <c r="BI21" s="490">
        <v>26.053000000000001</v>
      </c>
      <c r="BJ21" s="663" t="s">
        <v>1371</v>
      </c>
      <c r="BK21" s="663" t="s">
        <v>1371</v>
      </c>
      <c r="BL21" s="663" t="s">
        <v>1371</v>
      </c>
      <c r="BM21" s="663" t="s">
        <v>1371</v>
      </c>
      <c r="BN21" s="663" t="s">
        <v>1371</v>
      </c>
      <c r="BO21" s="663" t="s">
        <v>1371</v>
      </c>
      <c r="BP21" s="663" t="s">
        <v>1371</v>
      </c>
      <c r="BQ21" s="663" t="s">
        <v>1371</v>
      </c>
      <c r="BR21" s="663" t="s">
        <v>1371</v>
      </c>
      <c r="BS21" s="663" t="s">
        <v>1371</v>
      </c>
      <c r="BT21" s="663" t="s">
        <v>1371</v>
      </c>
      <c r="BU21" s="663" t="s">
        <v>1371</v>
      </c>
      <c r="BV21" s="663" t="s">
        <v>1371</v>
      </c>
    </row>
    <row r="22" spans="1:74" ht="11.05" customHeight="1" x14ac:dyDescent="0.2">
      <c r="A22" s="288" t="s">
        <v>1364</v>
      </c>
      <c r="B22" s="593" t="s">
        <v>1343</v>
      </c>
      <c r="C22" s="490">
        <v>2.7909999999999999</v>
      </c>
      <c r="D22" s="490">
        <v>2.6739999999999999</v>
      </c>
      <c r="E22" s="490">
        <v>2.5910000000000002</v>
      </c>
      <c r="F22" s="490">
        <v>2.4119999999999999</v>
      </c>
      <c r="G22" s="490">
        <v>2.1480000000000001</v>
      </c>
      <c r="H22" s="490">
        <v>2.2570000000000001</v>
      </c>
      <c r="I22" s="490">
        <v>2.2429999999999999</v>
      </c>
      <c r="J22" s="490">
        <v>2.1669999999999998</v>
      </c>
      <c r="K22" s="490">
        <v>2.2930000000000001</v>
      </c>
      <c r="L22" s="490">
        <v>2.153</v>
      </c>
      <c r="M22" s="490">
        <v>2.282</v>
      </c>
      <c r="N22" s="490">
        <v>2.206</v>
      </c>
      <c r="O22" s="490">
        <v>2.1789999999999998</v>
      </c>
      <c r="P22" s="490">
        <v>1.7749999999999999</v>
      </c>
      <c r="Q22" s="490">
        <v>2.1360000000000001</v>
      </c>
      <c r="R22" s="490">
        <v>2.1379999999999999</v>
      </c>
      <c r="S22" s="490">
        <v>2.1459999999999999</v>
      </c>
      <c r="T22" s="490">
        <v>2.1120000000000001</v>
      </c>
      <c r="U22" s="490">
        <v>2.153</v>
      </c>
      <c r="V22" s="490">
        <v>2.1469999999999998</v>
      </c>
      <c r="W22" s="490">
        <v>2.254</v>
      </c>
      <c r="X22" s="490">
        <v>2.2959999999999998</v>
      </c>
      <c r="Y22" s="490">
        <v>2.3540000000000001</v>
      </c>
      <c r="Z22" s="490">
        <v>2.2679999999999998</v>
      </c>
      <c r="AA22" s="490">
        <v>2.1989999999999998</v>
      </c>
      <c r="AB22" s="490">
        <v>2.3210000000000002</v>
      </c>
      <c r="AC22" s="490">
        <v>2.399</v>
      </c>
      <c r="AD22" s="490">
        <v>2.4279999999999999</v>
      </c>
      <c r="AE22" s="490">
        <v>2.383</v>
      </c>
      <c r="AF22" s="490">
        <v>2.4460000000000002</v>
      </c>
      <c r="AG22" s="490">
        <v>2.4580000000000002</v>
      </c>
      <c r="AH22" s="490">
        <v>2.4039999999999999</v>
      </c>
      <c r="AI22" s="490">
        <v>2.52</v>
      </c>
      <c r="AJ22" s="490">
        <v>2.5840000000000001</v>
      </c>
      <c r="AK22" s="490">
        <v>2.48</v>
      </c>
      <c r="AL22" s="490">
        <v>2.4279999999999999</v>
      </c>
      <c r="AM22" s="490">
        <v>2.4870000000000001</v>
      </c>
      <c r="AN22" s="490">
        <v>2.4729999999999999</v>
      </c>
      <c r="AO22" s="490">
        <v>2.476</v>
      </c>
      <c r="AP22" s="490">
        <v>2.496</v>
      </c>
      <c r="AQ22" s="490">
        <v>2.5379999999999998</v>
      </c>
      <c r="AR22" s="490">
        <v>2.4089999999999998</v>
      </c>
      <c r="AS22" s="490">
        <v>2.4180000000000001</v>
      </c>
      <c r="AT22" s="490">
        <v>2.351</v>
      </c>
      <c r="AU22" s="490">
        <v>2.512</v>
      </c>
      <c r="AV22" s="490">
        <v>2.4159999999999999</v>
      </c>
      <c r="AW22" s="490">
        <v>2.383</v>
      </c>
      <c r="AX22" s="490">
        <v>2.4569999999999999</v>
      </c>
      <c r="AY22" s="490">
        <v>2.383</v>
      </c>
      <c r="AZ22" s="490">
        <v>2.516</v>
      </c>
      <c r="BA22" s="490">
        <v>2.3650000000000002</v>
      </c>
      <c r="BB22" s="490">
        <v>2.383</v>
      </c>
      <c r="BC22" s="490">
        <v>2.355</v>
      </c>
      <c r="BD22" s="490">
        <v>2.3050000000000002</v>
      </c>
      <c r="BE22" s="490">
        <v>2.3039999999999998</v>
      </c>
      <c r="BF22" s="490">
        <v>2.3029999999999999</v>
      </c>
      <c r="BG22" s="490">
        <v>2.302</v>
      </c>
      <c r="BH22" s="490">
        <v>2.3010000000000002</v>
      </c>
      <c r="BI22" s="490">
        <v>2.2999999999999998</v>
      </c>
      <c r="BJ22" s="663" t="s">
        <v>1371</v>
      </c>
      <c r="BK22" s="663" t="s">
        <v>1371</v>
      </c>
      <c r="BL22" s="663" t="s">
        <v>1371</v>
      </c>
      <c r="BM22" s="663" t="s">
        <v>1371</v>
      </c>
      <c r="BN22" s="663" t="s">
        <v>1371</v>
      </c>
      <c r="BO22" s="663" t="s">
        <v>1371</v>
      </c>
      <c r="BP22" s="663" t="s">
        <v>1371</v>
      </c>
      <c r="BQ22" s="663" t="s">
        <v>1371</v>
      </c>
      <c r="BR22" s="663" t="s">
        <v>1371</v>
      </c>
      <c r="BS22" s="663" t="s">
        <v>1371</v>
      </c>
      <c r="BT22" s="663" t="s">
        <v>1371</v>
      </c>
      <c r="BU22" s="663" t="s">
        <v>1371</v>
      </c>
      <c r="BV22" s="663" t="s">
        <v>1371</v>
      </c>
    </row>
    <row r="23" spans="1:74" ht="11.05" customHeight="1" x14ac:dyDescent="0.2">
      <c r="A23" s="288" t="s">
        <v>1365</v>
      </c>
      <c r="B23" s="593" t="s">
        <v>1345</v>
      </c>
      <c r="C23" s="490">
        <v>2.802</v>
      </c>
      <c r="D23" s="490">
        <v>2.7949999999999999</v>
      </c>
      <c r="E23" s="490">
        <v>2.7559999999999998</v>
      </c>
      <c r="F23" s="490">
        <v>2.7669999999999999</v>
      </c>
      <c r="G23" s="490">
        <v>2.5299999999999998</v>
      </c>
      <c r="H23" s="490">
        <v>2.5289999999999999</v>
      </c>
      <c r="I23" s="490">
        <v>2.6179999999999999</v>
      </c>
      <c r="J23" s="490">
        <v>2.6970000000000001</v>
      </c>
      <c r="K23" s="490">
        <v>2.67</v>
      </c>
      <c r="L23" s="490">
        <v>2.6030000000000002</v>
      </c>
      <c r="M23" s="490">
        <v>2.6139999999999999</v>
      </c>
      <c r="N23" s="490">
        <v>2.5449999999999999</v>
      </c>
      <c r="O23" s="490">
        <v>2.5019999999999998</v>
      </c>
      <c r="P23" s="490">
        <v>2.4660000000000002</v>
      </c>
      <c r="Q23" s="490">
        <v>2.4660000000000002</v>
      </c>
      <c r="R23" s="490">
        <v>2.6059999999999999</v>
      </c>
      <c r="S23" s="490">
        <v>2.6619999999999999</v>
      </c>
      <c r="T23" s="490">
        <v>2.6179999999999999</v>
      </c>
      <c r="U23" s="490">
        <v>2.6379999999999999</v>
      </c>
      <c r="V23" s="490">
        <v>2.6059999999999999</v>
      </c>
      <c r="W23" s="490">
        <v>2.6</v>
      </c>
      <c r="X23" s="490">
        <v>2.6459999999999999</v>
      </c>
      <c r="Y23" s="490">
        <v>2.6179999999999999</v>
      </c>
      <c r="Z23" s="490">
        <v>2.6110000000000002</v>
      </c>
      <c r="AA23" s="490">
        <v>2.4870000000000001</v>
      </c>
      <c r="AB23" s="490">
        <v>2.5190000000000001</v>
      </c>
      <c r="AC23" s="490">
        <v>2.5779999999999998</v>
      </c>
      <c r="AD23" s="490">
        <v>2.5790000000000002</v>
      </c>
      <c r="AE23" s="490">
        <v>2.5329999999999999</v>
      </c>
      <c r="AF23" s="490">
        <v>2.512</v>
      </c>
      <c r="AG23" s="490">
        <v>2.5299999999999998</v>
      </c>
      <c r="AH23" s="490">
        <v>2.573</v>
      </c>
      <c r="AI23" s="490">
        <v>2.5830000000000002</v>
      </c>
      <c r="AJ23" s="490">
        <v>2.5819999999999999</v>
      </c>
      <c r="AK23" s="490">
        <v>2.5920000000000001</v>
      </c>
      <c r="AL23" s="490">
        <v>2.44</v>
      </c>
      <c r="AM23" s="490">
        <v>2.5489999999999999</v>
      </c>
      <c r="AN23" s="490">
        <v>2.536</v>
      </c>
      <c r="AO23" s="490">
        <v>2.5649999999999999</v>
      </c>
      <c r="AP23" s="490">
        <v>2.5819999999999999</v>
      </c>
      <c r="AQ23" s="490">
        <v>2.5979999999999999</v>
      </c>
      <c r="AR23" s="490">
        <v>2.637</v>
      </c>
      <c r="AS23" s="490">
        <v>2.6509999999999998</v>
      </c>
      <c r="AT23" s="490">
        <v>2.7069999999999999</v>
      </c>
      <c r="AU23" s="490">
        <v>2.6960000000000002</v>
      </c>
      <c r="AV23" s="490">
        <v>2.7269999999999999</v>
      </c>
      <c r="AW23" s="490">
        <v>2.78</v>
      </c>
      <c r="AX23" s="490">
        <v>2.81</v>
      </c>
      <c r="AY23" s="490">
        <v>2.67</v>
      </c>
      <c r="AZ23" s="490">
        <v>2.8250000000000002</v>
      </c>
      <c r="BA23" s="490">
        <v>2.8639999999999999</v>
      </c>
      <c r="BB23" s="490">
        <v>2.7839999999999998</v>
      </c>
      <c r="BC23" s="490">
        <v>2.79</v>
      </c>
      <c r="BD23" s="490">
        <v>2.7610000000000001</v>
      </c>
      <c r="BE23" s="490">
        <v>2.8029999999999999</v>
      </c>
      <c r="BF23" s="490">
        <v>2.8149999999999999</v>
      </c>
      <c r="BG23" s="490">
        <v>2.827</v>
      </c>
      <c r="BH23" s="490">
        <v>2.84</v>
      </c>
      <c r="BI23" s="490">
        <v>2.8519999999999999</v>
      </c>
      <c r="BJ23" s="663" t="s">
        <v>1371</v>
      </c>
      <c r="BK23" s="663" t="s">
        <v>1371</v>
      </c>
      <c r="BL23" s="663" t="s">
        <v>1371</v>
      </c>
      <c r="BM23" s="663" t="s">
        <v>1371</v>
      </c>
      <c r="BN23" s="663" t="s">
        <v>1371</v>
      </c>
      <c r="BO23" s="663" t="s">
        <v>1371</v>
      </c>
      <c r="BP23" s="663" t="s">
        <v>1371</v>
      </c>
      <c r="BQ23" s="663" t="s">
        <v>1371</v>
      </c>
      <c r="BR23" s="663" t="s">
        <v>1371</v>
      </c>
      <c r="BS23" s="663" t="s">
        <v>1371</v>
      </c>
      <c r="BT23" s="663" t="s">
        <v>1371</v>
      </c>
      <c r="BU23" s="663" t="s">
        <v>1371</v>
      </c>
      <c r="BV23" s="663" t="s">
        <v>1371</v>
      </c>
    </row>
    <row r="24" spans="1:74" ht="11.05" customHeight="1" x14ac:dyDescent="0.2">
      <c r="A24" s="288" t="s">
        <v>1366</v>
      </c>
      <c r="B24" s="593" t="s">
        <v>1347</v>
      </c>
      <c r="C24" s="490">
        <v>10.257</v>
      </c>
      <c r="D24" s="490">
        <v>10.254</v>
      </c>
      <c r="E24" s="490">
        <v>10.693</v>
      </c>
      <c r="F24" s="490">
        <v>10.315</v>
      </c>
      <c r="G24" s="490">
        <v>9.141</v>
      </c>
      <c r="H24" s="490">
        <v>9.9700000000000006</v>
      </c>
      <c r="I24" s="490">
        <v>10.442</v>
      </c>
      <c r="J24" s="490">
        <v>10.635</v>
      </c>
      <c r="K24" s="490">
        <v>10.712</v>
      </c>
      <c r="L24" s="490">
        <v>10.788</v>
      </c>
      <c r="M24" s="490">
        <v>10.834</v>
      </c>
      <c r="N24" s="490">
        <v>10.682</v>
      </c>
      <c r="O24" s="490">
        <v>11.215999999999999</v>
      </c>
      <c r="P24" s="490">
        <v>9.1539999999999999</v>
      </c>
      <c r="Q24" s="490">
        <v>11.346</v>
      </c>
      <c r="R24" s="490">
        <v>12.145</v>
      </c>
      <c r="S24" s="490">
        <v>12.093999999999999</v>
      </c>
      <c r="T24" s="490">
        <v>12.188000000000001</v>
      </c>
      <c r="U24" s="490">
        <v>12.568</v>
      </c>
      <c r="V24" s="490">
        <v>12.715</v>
      </c>
      <c r="W24" s="490">
        <v>13.23</v>
      </c>
      <c r="X24" s="490">
        <v>13.497999999999999</v>
      </c>
      <c r="Y24" s="490">
        <v>13.584</v>
      </c>
      <c r="Z24" s="490">
        <v>13.278</v>
      </c>
      <c r="AA24" s="490">
        <v>12.926</v>
      </c>
      <c r="AB24" s="490">
        <v>13.048</v>
      </c>
      <c r="AC24" s="490">
        <v>13.798999999999999</v>
      </c>
      <c r="AD24" s="490">
        <v>14.236000000000001</v>
      </c>
      <c r="AE24" s="490">
        <v>14.295</v>
      </c>
      <c r="AF24" s="490">
        <v>14.214</v>
      </c>
      <c r="AG24" s="490">
        <v>14.500999999999999</v>
      </c>
      <c r="AH24" s="490">
        <v>14.712999999999999</v>
      </c>
      <c r="AI24" s="490">
        <v>15.076000000000001</v>
      </c>
      <c r="AJ24" s="490">
        <v>15.212999999999999</v>
      </c>
      <c r="AK24" s="490">
        <v>15.118</v>
      </c>
      <c r="AL24" s="490">
        <v>15.013</v>
      </c>
      <c r="AM24" s="490">
        <v>15.321</v>
      </c>
      <c r="AN24" s="490">
        <v>15.284000000000001</v>
      </c>
      <c r="AO24" s="490">
        <v>16.062999999999999</v>
      </c>
      <c r="AP24" s="490">
        <v>16.199000000000002</v>
      </c>
      <c r="AQ24" s="490">
        <v>16.195</v>
      </c>
      <c r="AR24" s="490">
        <v>16.021000000000001</v>
      </c>
      <c r="AS24" s="490">
        <v>16.315000000000001</v>
      </c>
      <c r="AT24" s="490">
        <v>16.670999999999999</v>
      </c>
      <c r="AU24" s="490">
        <v>16.850999999999999</v>
      </c>
      <c r="AV24" s="490">
        <v>16.852</v>
      </c>
      <c r="AW24" s="490">
        <v>17.2</v>
      </c>
      <c r="AX24" s="490">
        <v>17.518000000000001</v>
      </c>
      <c r="AY24" s="490">
        <v>16.759</v>
      </c>
      <c r="AZ24" s="490">
        <v>17.486000000000001</v>
      </c>
      <c r="BA24" s="490">
        <v>17.914000000000001</v>
      </c>
      <c r="BB24" s="490">
        <v>17.984000000000002</v>
      </c>
      <c r="BC24" s="490">
        <v>17.821999999999999</v>
      </c>
      <c r="BD24" s="490">
        <v>18.321999999999999</v>
      </c>
      <c r="BE24" s="490">
        <v>18.597999999999999</v>
      </c>
      <c r="BF24" s="490">
        <v>18.814</v>
      </c>
      <c r="BG24" s="490">
        <v>18.917999999999999</v>
      </c>
      <c r="BH24" s="490">
        <v>18.994</v>
      </c>
      <c r="BI24" s="490">
        <v>19.021000000000001</v>
      </c>
      <c r="BJ24" s="663" t="s">
        <v>1371</v>
      </c>
      <c r="BK24" s="663" t="s">
        <v>1371</v>
      </c>
      <c r="BL24" s="663" t="s">
        <v>1371</v>
      </c>
      <c r="BM24" s="663" t="s">
        <v>1371</v>
      </c>
      <c r="BN24" s="663" t="s">
        <v>1371</v>
      </c>
      <c r="BO24" s="663" t="s">
        <v>1371</v>
      </c>
      <c r="BP24" s="663" t="s">
        <v>1371</v>
      </c>
      <c r="BQ24" s="663" t="s">
        <v>1371</v>
      </c>
      <c r="BR24" s="663" t="s">
        <v>1371</v>
      </c>
      <c r="BS24" s="663" t="s">
        <v>1371</v>
      </c>
      <c r="BT24" s="663" t="s">
        <v>1371</v>
      </c>
      <c r="BU24" s="663" t="s">
        <v>1371</v>
      </c>
      <c r="BV24" s="663" t="s">
        <v>1371</v>
      </c>
    </row>
    <row r="25" spans="1:74" ht="11.05" customHeight="1" x14ac:dyDescent="0.2">
      <c r="A25" s="288" t="s">
        <v>1367</v>
      </c>
      <c r="B25" s="593" t="s">
        <v>1368</v>
      </c>
      <c r="C25" s="490">
        <v>7.024</v>
      </c>
      <c r="D25" s="490">
        <v>7.2279999999999998</v>
      </c>
      <c r="E25" s="490">
        <v>7.3369999999999997</v>
      </c>
      <c r="F25" s="490">
        <v>6.6950000000000003</v>
      </c>
      <c r="G25" s="490">
        <v>6.9349999999999996</v>
      </c>
      <c r="H25" s="490">
        <v>7.0949999999999998</v>
      </c>
      <c r="I25" s="490">
        <v>6.7949999999999999</v>
      </c>
      <c r="J25" s="490">
        <v>6.8029999999999999</v>
      </c>
      <c r="K25" s="490">
        <v>7.1189999999999998</v>
      </c>
      <c r="L25" s="490">
        <v>6.7359999999999998</v>
      </c>
      <c r="M25" s="490">
        <v>6.968</v>
      </c>
      <c r="N25" s="490">
        <v>7.2759999999999998</v>
      </c>
      <c r="O25" s="490">
        <v>6.6550000000000002</v>
      </c>
      <c r="P25" s="490">
        <v>6.9189999999999996</v>
      </c>
      <c r="Q25" s="490">
        <v>7.085</v>
      </c>
      <c r="R25" s="490">
        <v>6.5759999999999996</v>
      </c>
      <c r="S25" s="490">
        <v>6.7919999999999998</v>
      </c>
      <c r="T25" s="490">
        <v>6.9720000000000004</v>
      </c>
      <c r="U25" s="490">
        <v>6.5510000000000002</v>
      </c>
      <c r="V25" s="490">
        <v>6.6440000000000001</v>
      </c>
      <c r="W25" s="490">
        <v>6.6859999999999999</v>
      </c>
      <c r="X25" s="490">
        <v>6.6459999999999999</v>
      </c>
      <c r="Y25" s="490">
        <v>6.82</v>
      </c>
      <c r="Z25" s="490">
        <v>6.9059999999999997</v>
      </c>
      <c r="AA25" s="490">
        <v>6.415</v>
      </c>
      <c r="AB25" s="490">
        <v>6.6070000000000002</v>
      </c>
      <c r="AC25" s="490">
        <v>6.6859999999999999</v>
      </c>
      <c r="AD25" s="490">
        <v>6.431</v>
      </c>
      <c r="AE25" s="490">
        <v>6.5819999999999999</v>
      </c>
      <c r="AF25" s="490">
        <v>6.8010000000000002</v>
      </c>
      <c r="AG25" s="490">
        <v>6.5679999999999996</v>
      </c>
      <c r="AH25" s="490">
        <v>6.8079999999999998</v>
      </c>
      <c r="AI25" s="490">
        <v>6.9370000000000003</v>
      </c>
      <c r="AJ25" s="490">
        <v>6.5289999999999999</v>
      </c>
      <c r="AK25" s="490">
        <v>6.891</v>
      </c>
      <c r="AL25" s="490">
        <v>7.2889999999999997</v>
      </c>
      <c r="AM25" s="490">
        <v>6.8520000000000003</v>
      </c>
      <c r="AN25" s="490">
        <v>6.9969999999999999</v>
      </c>
      <c r="AO25" s="490">
        <v>7.0220000000000002</v>
      </c>
      <c r="AP25" s="490">
        <v>6.4240000000000004</v>
      </c>
      <c r="AQ25" s="490">
        <v>6.6120000000000001</v>
      </c>
      <c r="AR25" s="490">
        <v>6.6630000000000003</v>
      </c>
      <c r="AS25" s="490">
        <v>6.5090000000000003</v>
      </c>
      <c r="AT25" s="490">
        <v>6.577</v>
      </c>
      <c r="AU25" s="490">
        <v>6.5590000000000002</v>
      </c>
      <c r="AV25" s="490">
        <v>6.1360000000000001</v>
      </c>
      <c r="AW25" s="490">
        <v>6.2919999999999998</v>
      </c>
      <c r="AX25" s="490">
        <v>6.42</v>
      </c>
      <c r="AY25" s="490">
        <v>6.1749999999999998</v>
      </c>
      <c r="AZ25" s="490">
        <v>6.306</v>
      </c>
      <c r="BA25" s="490">
        <v>6.2939999999999996</v>
      </c>
      <c r="BB25" s="490">
        <v>6.2220000000000004</v>
      </c>
      <c r="BC25" s="490">
        <v>6.35</v>
      </c>
      <c r="BD25" s="490">
        <v>6.3689999999999998</v>
      </c>
      <c r="BE25" s="490">
        <v>6.39</v>
      </c>
      <c r="BF25" s="490">
        <v>6.3819999999999997</v>
      </c>
      <c r="BG25" s="490">
        <v>6.335</v>
      </c>
      <c r="BH25" s="490">
        <v>6.3319999999999999</v>
      </c>
      <c r="BI25" s="490">
        <v>6.3280000000000003</v>
      </c>
      <c r="BJ25" s="663" t="s">
        <v>1371</v>
      </c>
      <c r="BK25" s="663" t="s">
        <v>1371</v>
      </c>
      <c r="BL25" s="663" t="s">
        <v>1371</v>
      </c>
      <c r="BM25" s="663" t="s">
        <v>1371</v>
      </c>
      <c r="BN25" s="663" t="s">
        <v>1371</v>
      </c>
      <c r="BO25" s="663" t="s">
        <v>1371</v>
      </c>
      <c r="BP25" s="663" t="s">
        <v>1371</v>
      </c>
      <c r="BQ25" s="663" t="s">
        <v>1371</v>
      </c>
      <c r="BR25" s="663" t="s">
        <v>1371</v>
      </c>
      <c r="BS25" s="663" t="s">
        <v>1371</v>
      </c>
      <c r="BT25" s="663" t="s">
        <v>1371</v>
      </c>
      <c r="BU25" s="663" t="s">
        <v>1371</v>
      </c>
      <c r="BV25" s="663" t="s">
        <v>1371</v>
      </c>
    </row>
    <row r="26" spans="1:74" ht="11.05" customHeight="1" x14ac:dyDescent="0.2">
      <c r="A26" s="288" t="s">
        <v>1369</v>
      </c>
      <c r="B26" s="593" t="s">
        <v>1349</v>
      </c>
      <c r="C26" s="490">
        <v>2.8079999999999998</v>
      </c>
      <c r="D26" s="490">
        <v>2.7210000000000001</v>
      </c>
      <c r="E26" s="490">
        <v>2.6619999999999999</v>
      </c>
      <c r="F26" s="490">
        <v>2.573</v>
      </c>
      <c r="G26" s="490">
        <v>2.3330000000000002</v>
      </c>
      <c r="H26" s="490">
        <v>2.4750000000000001</v>
      </c>
      <c r="I26" s="490">
        <v>2.5150000000000001</v>
      </c>
      <c r="J26" s="490">
        <v>2.472</v>
      </c>
      <c r="K26" s="490">
        <v>2.4700000000000002</v>
      </c>
      <c r="L26" s="490">
        <v>2.4340000000000002</v>
      </c>
      <c r="M26" s="490">
        <v>2.5659999999999998</v>
      </c>
      <c r="N26" s="490">
        <v>2.5329999999999999</v>
      </c>
      <c r="O26" s="490">
        <v>2.5150000000000001</v>
      </c>
      <c r="P26" s="490">
        <v>2.1070000000000002</v>
      </c>
      <c r="Q26" s="490">
        <v>2.6379999999999999</v>
      </c>
      <c r="R26" s="490">
        <v>2.6909999999999998</v>
      </c>
      <c r="S26" s="490">
        <v>2.6309999999999998</v>
      </c>
      <c r="T26" s="490">
        <v>2.6440000000000001</v>
      </c>
      <c r="U26" s="490">
        <v>2.72</v>
      </c>
      <c r="V26" s="490">
        <v>2.6680000000000001</v>
      </c>
      <c r="W26" s="490">
        <v>2.6720000000000002</v>
      </c>
      <c r="X26" s="490">
        <v>2.6659999999999999</v>
      </c>
      <c r="Y26" s="490">
        <v>2.6909999999999998</v>
      </c>
      <c r="Z26" s="490">
        <v>2.6030000000000002</v>
      </c>
      <c r="AA26" s="490">
        <v>2.56</v>
      </c>
      <c r="AB26" s="490">
        <v>2.5310000000000001</v>
      </c>
      <c r="AC26" s="490">
        <v>2.6219999999999999</v>
      </c>
      <c r="AD26" s="490">
        <v>2.8159999999999998</v>
      </c>
      <c r="AE26" s="490">
        <v>2.8580000000000001</v>
      </c>
      <c r="AF26" s="490">
        <v>2.879</v>
      </c>
      <c r="AG26" s="490">
        <v>2.8519999999999999</v>
      </c>
      <c r="AH26" s="490">
        <v>2.8940000000000001</v>
      </c>
      <c r="AI26" s="490">
        <v>3.0219999999999998</v>
      </c>
      <c r="AJ26" s="490">
        <v>2.839</v>
      </c>
      <c r="AK26" s="490">
        <v>2.9780000000000002</v>
      </c>
      <c r="AL26" s="490">
        <v>2.9180000000000001</v>
      </c>
      <c r="AM26" s="490">
        <v>3.1219999999999999</v>
      </c>
      <c r="AN26" s="490">
        <v>2.8109999999999999</v>
      </c>
      <c r="AO26" s="490">
        <v>2.7759999999999998</v>
      </c>
      <c r="AP26" s="490">
        <v>2.7429999999999999</v>
      </c>
      <c r="AQ26" s="490">
        <v>2.7320000000000002</v>
      </c>
      <c r="AR26" s="490">
        <v>2.7349999999999999</v>
      </c>
      <c r="AS26" s="490">
        <v>2.7309999999999999</v>
      </c>
      <c r="AT26" s="490">
        <v>2.6669999999999998</v>
      </c>
      <c r="AU26" s="490">
        <v>2.66</v>
      </c>
      <c r="AV26" s="490">
        <v>2.6629999999999998</v>
      </c>
      <c r="AW26" s="490">
        <v>2.633</v>
      </c>
      <c r="AX26" s="490">
        <v>2.673</v>
      </c>
      <c r="AY26" s="490">
        <v>2.4969999999999999</v>
      </c>
      <c r="AZ26" s="490">
        <v>2.6459999999999999</v>
      </c>
      <c r="BA26" s="490">
        <v>2.58</v>
      </c>
      <c r="BB26" s="490">
        <v>2.6120000000000001</v>
      </c>
      <c r="BC26" s="490">
        <v>2.6749999999999998</v>
      </c>
      <c r="BD26" s="490">
        <v>2.6749999999999998</v>
      </c>
      <c r="BE26" s="490">
        <v>2.6739999999999999</v>
      </c>
      <c r="BF26" s="490">
        <v>2.673</v>
      </c>
      <c r="BG26" s="490">
        <v>2.673</v>
      </c>
      <c r="BH26" s="490">
        <v>2.6720000000000002</v>
      </c>
      <c r="BI26" s="490">
        <v>2.6720000000000002</v>
      </c>
      <c r="BJ26" s="663" t="s">
        <v>1371</v>
      </c>
      <c r="BK26" s="663" t="s">
        <v>1371</v>
      </c>
      <c r="BL26" s="663" t="s">
        <v>1371</v>
      </c>
      <c r="BM26" s="663" t="s">
        <v>1371</v>
      </c>
      <c r="BN26" s="663" t="s">
        <v>1371</v>
      </c>
      <c r="BO26" s="663" t="s">
        <v>1371</v>
      </c>
      <c r="BP26" s="663" t="s">
        <v>1371</v>
      </c>
      <c r="BQ26" s="663" t="s">
        <v>1371</v>
      </c>
      <c r="BR26" s="663" t="s">
        <v>1371</v>
      </c>
      <c r="BS26" s="663" t="s">
        <v>1371</v>
      </c>
      <c r="BT26" s="663" t="s">
        <v>1371</v>
      </c>
      <c r="BU26" s="663" t="s">
        <v>1371</v>
      </c>
      <c r="BV26" s="663" t="s">
        <v>1371</v>
      </c>
    </row>
    <row r="27" spans="1:74" ht="11.05" customHeight="1" x14ac:dyDescent="0.2">
      <c r="A27" s="288" t="s">
        <v>1370</v>
      </c>
      <c r="B27" s="660" t="s">
        <v>1351</v>
      </c>
      <c r="C27" s="596">
        <v>2.827</v>
      </c>
      <c r="D27" s="596">
        <v>2.863</v>
      </c>
      <c r="E27" s="596">
        <v>2.786</v>
      </c>
      <c r="F27" s="596">
        <v>2.6970000000000001</v>
      </c>
      <c r="G27" s="596">
        <v>2.5139999999999998</v>
      </c>
      <c r="H27" s="596">
        <v>2.5979999999999999</v>
      </c>
      <c r="I27" s="596">
        <v>2.597</v>
      </c>
      <c r="J27" s="596">
        <v>2.6080000000000001</v>
      </c>
      <c r="K27" s="596">
        <v>2.6240000000000001</v>
      </c>
      <c r="L27" s="596">
        <v>2.609</v>
      </c>
      <c r="M27" s="596">
        <v>2.6339999999999999</v>
      </c>
      <c r="N27" s="596">
        <v>2.5819999999999999</v>
      </c>
      <c r="O27" s="596">
        <v>2.5470000000000002</v>
      </c>
      <c r="P27" s="596">
        <v>2.2879999999999998</v>
      </c>
      <c r="Q27" s="596">
        <v>2.5369999999999999</v>
      </c>
      <c r="R27" s="596">
        <v>2.5150000000000001</v>
      </c>
      <c r="S27" s="596">
        <v>2.3690000000000002</v>
      </c>
      <c r="T27" s="596">
        <v>2.4820000000000002</v>
      </c>
      <c r="U27" s="596">
        <v>2.3149999999999999</v>
      </c>
      <c r="V27" s="596">
        <v>2.4689999999999999</v>
      </c>
      <c r="W27" s="596">
        <v>2.4870000000000001</v>
      </c>
      <c r="X27" s="596">
        <v>2.48</v>
      </c>
      <c r="Y27" s="596">
        <v>2.4550000000000001</v>
      </c>
      <c r="Z27" s="596">
        <v>2.4350000000000001</v>
      </c>
      <c r="AA27" s="596">
        <v>2.3919999999999999</v>
      </c>
      <c r="AB27" s="596">
        <v>2.3439999999999999</v>
      </c>
      <c r="AC27" s="596">
        <v>2.403</v>
      </c>
      <c r="AD27" s="596">
        <v>2.3759999999999999</v>
      </c>
      <c r="AE27" s="596">
        <v>2.3839999999999999</v>
      </c>
      <c r="AF27" s="596">
        <v>2.3519999999999999</v>
      </c>
      <c r="AG27" s="596">
        <v>2.3820000000000001</v>
      </c>
      <c r="AH27" s="596">
        <v>2.367</v>
      </c>
      <c r="AI27" s="596">
        <v>2.371</v>
      </c>
      <c r="AJ27" s="596">
        <v>2.42</v>
      </c>
      <c r="AK27" s="596">
        <v>2.38</v>
      </c>
      <c r="AL27" s="596">
        <v>2.3050000000000002</v>
      </c>
      <c r="AM27" s="596">
        <v>2.3460000000000001</v>
      </c>
      <c r="AN27" s="596">
        <v>2.2959999999999998</v>
      </c>
      <c r="AO27" s="596">
        <v>2.3039999999999998</v>
      </c>
      <c r="AP27" s="596">
        <v>2.2999999999999998</v>
      </c>
      <c r="AQ27" s="596">
        <v>2.2890000000000001</v>
      </c>
      <c r="AR27" s="596">
        <v>2.2730000000000001</v>
      </c>
      <c r="AS27" s="596">
        <v>2.2599999999999998</v>
      </c>
      <c r="AT27" s="596">
        <v>2.2559999999999998</v>
      </c>
      <c r="AU27" s="596">
        <v>2.25</v>
      </c>
      <c r="AV27" s="596">
        <v>2.2200000000000002</v>
      </c>
      <c r="AW27" s="596">
        <v>2.2909999999999999</v>
      </c>
      <c r="AX27" s="596">
        <v>2.3340000000000001</v>
      </c>
      <c r="AY27" s="596">
        <v>2.181</v>
      </c>
      <c r="AZ27" s="596">
        <v>2.25</v>
      </c>
      <c r="BA27" s="596">
        <v>2.1760000000000002</v>
      </c>
      <c r="BB27" s="596">
        <v>2.0910000000000002</v>
      </c>
      <c r="BC27" s="596">
        <v>2.1589999999999998</v>
      </c>
      <c r="BD27" s="596">
        <v>2.169</v>
      </c>
      <c r="BE27" s="596">
        <v>2.1840000000000002</v>
      </c>
      <c r="BF27" s="596">
        <v>2.165</v>
      </c>
      <c r="BG27" s="596">
        <v>2.1549999999999998</v>
      </c>
      <c r="BH27" s="596">
        <v>2.149</v>
      </c>
      <c r="BI27" s="596">
        <v>2.1419999999999999</v>
      </c>
      <c r="BJ27" s="664" t="s">
        <v>1371</v>
      </c>
      <c r="BK27" s="664" t="s">
        <v>1371</v>
      </c>
      <c r="BL27" s="664" t="s">
        <v>1371</v>
      </c>
      <c r="BM27" s="664" t="s">
        <v>1371</v>
      </c>
      <c r="BN27" s="664" t="s">
        <v>1371</v>
      </c>
      <c r="BO27" s="664" t="s">
        <v>1371</v>
      </c>
      <c r="BP27" s="664" t="s">
        <v>1371</v>
      </c>
      <c r="BQ27" s="664" t="s">
        <v>1371</v>
      </c>
      <c r="BR27" s="664" t="s">
        <v>1371</v>
      </c>
      <c r="BS27" s="664" t="s">
        <v>1371</v>
      </c>
      <c r="BT27" s="664" t="s">
        <v>1371</v>
      </c>
      <c r="BU27" s="664" t="s">
        <v>1371</v>
      </c>
      <c r="BV27" s="664" t="s">
        <v>1371</v>
      </c>
    </row>
    <row r="28" spans="1:74" s="114" customFormat="1" ht="11.95" customHeight="1" x14ac:dyDescent="0.2">
      <c r="A28" s="1"/>
      <c r="B28" s="581" t="s">
        <v>1332</v>
      </c>
      <c r="C28" s="644"/>
      <c r="D28" s="644"/>
      <c r="E28" s="644"/>
      <c r="F28" s="644"/>
      <c r="G28" s="644"/>
      <c r="H28" s="735"/>
      <c r="I28" s="644"/>
      <c r="J28" s="644"/>
      <c r="K28" s="644"/>
      <c r="L28" s="644"/>
      <c r="M28" s="644"/>
      <c r="N28" s="644"/>
      <c r="O28" s="644"/>
      <c r="P28" s="644"/>
      <c r="Q28" s="644"/>
      <c r="R28" s="644"/>
      <c r="AY28" s="234"/>
      <c r="AZ28" s="234"/>
      <c r="BA28" s="234"/>
      <c r="BB28" s="234"/>
      <c r="BC28" s="234"/>
      <c r="BD28" s="722"/>
      <c r="BE28" s="722"/>
      <c r="BF28" s="722"/>
      <c r="BG28" s="722"/>
      <c r="BH28" s="722"/>
      <c r="BI28" s="722"/>
      <c r="BJ28" s="234"/>
    </row>
    <row r="29" spans="1:74" s="373" customFormat="1" ht="11.95" customHeight="1" x14ac:dyDescent="0.2">
      <c r="A29" s="372"/>
      <c r="B29" s="363" t="s">
        <v>826</v>
      </c>
      <c r="C29" s="363"/>
      <c r="D29" s="363"/>
      <c r="E29" s="363"/>
      <c r="F29" s="363"/>
      <c r="G29" s="363"/>
      <c r="H29" s="611"/>
      <c r="I29" s="363"/>
      <c r="J29" s="363"/>
      <c r="K29" s="363"/>
      <c r="L29" s="363"/>
      <c r="M29" s="363"/>
      <c r="N29" s="363"/>
      <c r="O29" s="363"/>
      <c r="P29" s="363"/>
      <c r="Q29" s="363"/>
      <c r="R29" s="658"/>
      <c r="BD29" s="376"/>
      <c r="BE29" s="376"/>
      <c r="BF29" s="376"/>
      <c r="BG29" s="376"/>
      <c r="BH29" s="376"/>
      <c r="BI29" s="376"/>
    </row>
    <row r="30" spans="1:74" s="181" customFormat="1" ht="11.95" customHeight="1" x14ac:dyDescent="0.2">
      <c r="A30" s="180"/>
      <c r="B30" s="997" t="str">
        <f>Dates!$G$2</f>
        <v>EIA completed modeling and analysis for this report on Thursday, December 5, 2024.</v>
      </c>
      <c r="C30" s="998"/>
      <c r="D30" s="998"/>
      <c r="E30" s="998"/>
      <c r="F30" s="998"/>
      <c r="G30" s="998"/>
      <c r="H30" s="998"/>
      <c r="I30" s="998"/>
      <c r="J30" s="998"/>
      <c r="K30" s="998"/>
      <c r="L30" s="998"/>
      <c r="M30" s="998"/>
      <c r="N30" s="998"/>
      <c r="O30" s="998"/>
      <c r="P30" s="998"/>
      <c r="Q30" s="998"/>
      <c r="R30" s="657"/>
      <c r="AY30" s="235"/>
      <c r="AZ30" s="235"/>
      <c r="BA30" s="235"/>
      <c r="BB30" s="235"/>
      <c r="BC30" s="235"/>
      <c r="BD30" s="723"/>
      <c r="BE30" s="723"/>
      <c r="BF30" s="723"/>
      <c r="BG30" s="723"/>
      <c r="BH30" s="723"/>
      <c r="BI30" s="723"/>
      <c r="BJ30" s="235"/>
    </row>
    <row r="31" spans="1:74" s="181" customFormat="1" ht="11.95" customHeight="1" x14ac:dyDescent="0.2">
      <c r="A31" s="180"/>
      <c r="B31" s="996" t="s">
        <v>483</v>
      </c>
      <c r="C31" s="989"/>
      <c r="D31" s="989"/>
      <c r="E31" s="989"/>
      <c r="F31" s="989"/>
      <c r="G31" s="989"/>
      <c r="H31" s="989"/>
      <c r="I31" s="989"/>
      <c r="J31" s="989"/>
      <c r="K31" s="989"/>
      <c r="L31" s="989"/>
      <c r="M31" s="989"/>
      <c r="N31" s="989"/>
      <c r="O31" s="989"/>
      <c r="P31" s="989"/>
      <c r="Q31" s="989"/>
      <c r="R31" s="657"/>
      <c r="AY31" s="235"/>
      <c r="AZ31" s="235"/>
      <c r="BA31" s="235"/>
      <c r="BB31" s="235"/>
      <c r="BC31" s="235"/>
      <c r="BD31" s="723"/>
      <c r="BE31" s="723"/>
      <c r="BF31" s="723"/>
      <c r="BG31" s="723"/>
      <c r="BH31" s="723"/>
      <c r="BI31" s="723"/>
      <c r="BJ31" s="235"/>
    </row>
    <row r="32" spans="1:74" s="114" customFormat="1" ht="11.95" customHeight="1" x14ac:dyDescent="0.2">
      <c r="A32" s="1"/>
      <c r="B32" s="1099" t="s">
        <v>1442</v>
      </c>
      <c r="C32" s="1100"/>
      <c r="D32" s="1100"/>
      <c r="E32" s="1100"/>
      <c r="F32" s="1100"/>
      <c r="G32" s="1100"/>
      <c r="H32" s="1100"/>
      <c r="I32" s="1100"/>
      <c r="J32" s="1100"/>
      <c r="K32" s="1100"/>
      <c r="L32" s="1100"/>
      <c r="M32" s="1100"/>
      <c r="N32" s="1100"/>
      <c r="O32" s="1100"/>
      <c r="P32" s="1100"/>
      <c r="Q32" s="1100"/>
      <c r="R32" s="657"/>
      <c r="AY32" s="234"/>
      <c r="AZ32" s="234"/>
      <c r="BA32" s="234"/>
      <c r="BB32" s="234"/>
      <c r="BC32" s="234"/>
      <c r="BD32" s="722"/>
      <c r="BE32" s="722"/>
      <c r="BF32" s="722"/>
      <c r="BG32" s="722"/>
      <c r="BH32" s="722"/>
      <c r="BI32" s="722"/>
      <c r="BJ32" s="234"/>
    </row>
    <row r="33" spans="1:74" s="181" customFormat="1" ht="11.95" customHeight="1" x14ac:dyDescent="0.2">
      <c r="A33" s="180"/>
      <c r="B33" s="1025" t="s">
        <v>492</v>
      </c>
      <c r="C33" s="1026"/>
      <c r="D33" s="1026"/>
      <c r="E33" s="1026"/>
      <c r="F33" s="1026"/>
      <c r="G33" s="1026"/>
      <c r="H33" s="1026"/>
      <c r="I33" s="1026"/>
      <c r="J33" s="1026"/>
      <c r="K33" s="1026"/>
      <c r="L33" s="1026"/>
      <c r="M33" s="1026"/>
      <c r="N33" s="1026"/>
      <c r="O33" s="1026"/>
      <c r="P33" s="1026"/>
      <c r="Q33" s="1026"/>
      <c r="R33" s="657"/>
      <c r="AY33" s="235"/>
      <c r="AZ33" s="235"/>
      <c r="BA33" s="235"/>
      <c r="BB33" s="235"/>
      <c r="BC33" s="235"/>
      <c r="BD33" s="723"/>
      <c r="BE33" s="723"/>
      <c r="BF33" s="723"/>
      <c r="BG33" s="723"/>
      <c r="BH33" s="723"/>
      <c r="BI33" s="723"/>
      <c r="BJ33" s="235"/>
    </row>
    <row r="34" spans="1:74" s="181" customFormat="1" ht="11.95" customHeight="1" x14ac:dyDescent="0.2">
      <c r="A34" s="180"/>
      <c r="B34" s="1113" t="s">
        <v>840</v>
      </c>
      <c r="C34" s="1113"/>
      <c r="D34" s="1113"/>
      <c r="E34" s="1113"/>
      <c r="F34" s="1113"/>
      <c r="G34" s="1113"/>
      <c r="H34" s="1113"/>
      <c r="I34" s="1113"/>
      <c r="J34" s="1113"/>
      <c r="K34" s="1113"/>
      <c r="L34" s="1113"/>
      <c r="M34" s="1113"/>
      <c r="N34" s="1113"/>
      <c r="O34" s="1113"/>
      <c r="P34" s="1113"/>
      <c r="Q34" s="1113"/>
      <c r="R34" s="1113"/>
      <c r="AY34" s="235"/>
      <c r="AZ34" s="235"/>
      <c r="BA34" s="235"/>
      <c r="BB34" s="235"/>
      <c r="BC34" s="235"/>
      <c r="BD34" s="723"/>
      <c r="BE34" s="723"/>
      <c r="BF34" s="723"/>
      <c r="BG34" s="723"/>
      <c r="BH34" s="723"/>
      <c r="BI34" s="723"/>
      <c r="BJ34" s="235"/>
    </row>
    <row r="35" spans="1:74" s="181" customFormat="1" ht="11.95" customHeight="1" x14ac:dyDescent="0.2">
      <c r="A35" s="180"/>
      <c r="B35" s="1025" t="s">
        <v>1333</v>
      </c>
      <c r="C35" s="1068"/>
      <c r="D35" s="1068"/>
      <c r="E35" s="1068"/>
      <c r="F35" s="1068"/>
      <c r="G35" s="1068"/>
      <c r="H35" s="1068"/>
      <c r="I35" s="1068"/>
      <c r="J35" s="1068"/>
      <c r="K35" s="1068"/>
      <c r="L35" s="1068"/>
      <c r="M35" s="1068"/>
      <c r="N35" s="1068"/>
      <c r="O35" s="1068"/>
      <c r="P35" s="1068"/>
      <c r="Q35" s="1026"/>
      <c r="R35" s="657"/>
      <c r="AY35" s="235"/>
      <c r="AZ35" s="235"/>
      <c r="BA35" s="235"/>
      <c r="BB35" s="235"/>
      <c r="BC35" s="235"/>
      <c r="BD35" s="723"/>
      <c r="BE35" s="723"/>
      <c r="BF35" s="723"/>
      <c r="BG35" s="723"/>
      <c r="BH35" s="723"/>
      <c r="BI35" s="723"/>
      <c r="BJ35" s="235"/>
    </row>
    <row r="36" spans="1:74" s="181" customFormat="1" ht="11.95" customHeight="1" x14ac:dyDescent="0.15">
      <c r="A36" s="2"/>
      <c r="B36" s="1025"/>
      <c r="C36" s="979"/>
      <c r="D36" s="979"/>
      <c r="E36" s="979"/>
      <c r="F36" s="979"/>
      <c r="G36" s="979"/>
      <c r="H36" s="979"/>
      <c r="I36" s="979"/>
      <c r="J36" s="979"/>
      <c r="K36" s="979"/>
      <c r="L36" s="979"/>
      <c r="M36" s="979"/>
      <c r="N36" s="979"/>
      <c r="O36" s="979"/>
      <c r="P36" s="979"/>
      <c r="Q36" s="979"/>
      <c r="AY36" s="235"/>
      <c r="AZ36" s="235"/>
      <c r="BA36" s="235"/>
      <c r="BB36" s="235"/>
      <c r="BC36" s="235"/>
      <c r="BD36" s="723"/>
      <c r="BE36" s="723"/>
      <c r="BF36" s="723"/>
      <c r="BG36" s="723"/>
      <c r="BH36" s="723"/>
      <c r="BI36" s="723"/>
      <c r="BJ36" s="235"/>
    </row>
    <row r="37" spans="1:74" s="181" customFormat="1" ht="11.95" customHeight="1" x14ac:dyDescent="0.15">
      <c r="A37" s="2"/>
      <c r="B37" s="1112"/>
      <c r="C37" s="979"/>
      <c r="D37" s="979"/>
      <c r="E37" s="979"/>
      <c r="F37" s="979"/>
      <c r="G37" s="979"/>
      <c r="H37" s="979"/>
      <c r="I37" s="979"/>
      <c r="J37" s="979"/>
      <c r="K37" s="979"/>
      <c r="L37" s="979"/>
      <c r="M37" s="979"/>
      <c r="N37" s="979"/>
      <c r="O37" s="979"/>
      <c r="P37" s="979"/>
      <c r="Q37" s="979"/>
      <c r="AY37" s="235"/>
      <c r="AZ37" s="235"/>
      <c r="BA37" s="235"/>
      <c r="BB37" s="235"/>
      <c r="BC37" s="235"/>
      <c r="BD37" s="723"/>
      <c r="BE37" s="723"/>
      <c r="BF37" s="723"/>
      <c r="BG37" s="723"/>
      <c r="BH37" s="723"/>
      <c r="BI37" s="723"/>
      <c r="BJ37" s="235"/>
    </row>
    <row r="38" spans="1:74" s="182" customFormat="1" ht="11.95" customHeight="1" x14ac:dyDescent="0.15">
      <c r="A38" s="2"/>
      <c r="B38" s="363"/>
      <c r="C38" s="580"/>
      <c r="D38" s="580"/>
      <c r="E38" s="580"/>
      <c r="F38" s="580"/>
      <c r="G38" s="580"/>
      <c r="H38" s="580"/>
      <c r="I38" s="580"/>
      <c r="J38" s="580"/>
      <c r="K38" s="580"/>
      <c r="L38" s="580"/>
      <c r="M38" s="580"/>
      <c r="N38" s="580"/>
      <c r="O38" s="580"/>
      <c r="P38" s="580"/>
      <c r="Q38" s="580"/>
      <c r="AY38" s="236"/>
      <c r="AZ38" s="236"/>
      <c r="BA38" s="236"/>
      <c r="BB38" s="236"/>
      <c r="BC38" s="236"/>
      <c r="BD38" s="723"/>
      <c r="BE38" s="723"/>
      <c r="BF38" s="723"/>
      <c r="BG38" s="723"/>
      <c r="BH38" s="723"/>
      <c r="BI38" s="723"/>
      <c r="BJ38" s="236"/>
    </row>
    <row r="39" spans="1:74" ht="12.85" x14ac:dyDescent="0.15">
      <c r="B39" s="1025"/>
      <c r="C39" s="1028"/>
      <c r="D39" s="1028"/>
      <c r="E39" s="1028"/>
      <c r="F39" s="1028"/>
      <c r="G39" s="1028"/>
      <c r="H39" s="1028"/>
      <c r="I39" s="1028"/>
      <c r="J39" s="1028"/>
      <c r="K39" s="1028"/>
      <c r="L39" s="1028"/>
      <c r="M39" s="1028"/>
      <c r="N39" s="1028"/>
      <c r="O39" s="1028"/>
      <c r="P39" s="1028"/>
      <c r="Q39" s="979"/>
      <c r="BD39" s="722"/>
      <c r="BE39" s="722"/>
      <c r="BF39" s="722"/>
      <c r="BK39" s="148"/>
      <c r="BL39" s="148"/>
      <c r="BM39" s="148"/>
      <c r="BN39" s="148"/>
      <c r="BO39" s="148"/>
      <c r="BP39" s="148"/>
      <c r="BQ39" s="148"/>
      <c r="BR39" s="148"/>
      <c r="BS39" s="148"/>
      <c r="BT39" s="148"/>
      <c r="BU39" s="148"/>
      <c r="BV39" s="148"/>
    </row>
    <row r="40" spans="1:74" ht="12.85" x14ac:dyDescent="0.15">
      <c r="B40" s="1116"/>
      <c r="C40" s="1026"/>
      <c r="D40" s="1026"/>
      <c r="E40" s="1026"/>
      <c r="F40" s="1026"/>
      <c r="G40" s="1026"/>
      <c r="H40" s="1026"/>
      <c r="I40" s="1026"/>
      <c r="J40" s="1026"/>
      <c r="K40" s="1026"/>
      <c r="L40" s="1026"/>
      <c r="M40" s="1026"/>
      <c r="N40" s="1026"/>
      <c r="O40" s="1026"/>
      <c r="P40" s="1026"/>
      <c r="Q40" s="979"/>
      <c r="BK40" s="148"/>
      <c r="BL40" s="148"/>
      <c r="BM40" s="148"/>
      <c r="BN40" s="148"/>
      <c r="BO40" s="148"/>
      <c r="BP40" s="148"/>
      <c r="BQ40" s="148"/>
      <c r="BR40" s="148"/>
      <c r="BS40" s="148"/>
      <c r="BT40" s="148"/>
      <c r="BU40" s="148"/>
      <c r="BV40" s="148"/>
    </row>
    <row r="41" spans="1:74" ht="12.85" x14ac:dyDescent="0.15">
      <c r="B41" s="1023"/>
      <c r="C41" s="979"/>
      <c r="D41" s="979"/>
      <c r="E41" s="979"/>
      <c r="F41" s="979"/>
      <c r="G41" s="979"/>
      <c r="H41" s="979"/>
      <c r="I41" s="979"/>
      <c r="J41" s="979"/>
      <c r="K41" s="979"/>
      <c r="L41" s="979"/>
      <c r="M41" s="979"/>
      <c r="N41" s="979"/>
      <c r="O41" s="979"/>
      <c r="P41" s="979"/>
      <c r="Q41" s="979"/>
      <c r="BK41" s="148"/>
      <c r="BL41" s="148"/>
      <c r="BM41" s="148"/>
      <c r="BN41" s="148"/>
      <c r="BO41" s="148"/>
      <c r="BP41" s="148"/>
      <c r="BQ41" s="148"/>
      <c r="BR41" s="148"/>
      <c r="BS41" s="148"/>
      <c r="BT41" s="148"/>
      <c r="BU41" s="148"/>
      <c r="BV41" s="148"/>
    </row>
    <row r="42" spans="1:74" x14ac:dyDescent="0.15">
      <c r="BK42" s="148"/>
      <c r="BL42" s="148"/>
      <c r="BM42" s="148"/>
      <c r="BN42" s="148"/>
      <c r="BO42" s="148"/>
      <c r="BP42" s="148"/>
      <c r="BQ42" s="148"/>
      <c r="BR42" s="148"/>
      <c r="BS42" s="148"/>
      <c r="BT42" s="148"/>
      <c r="BU42" s="148"/>
      <c r="BV42" s="148"/>
    </row>
    <row r="43" spans="1:74" x14ac:dyDescent="0.15">
      <c r="BK43" s="148"/>
      <c r="BL43" s="148"/>
      <c r="BM43" s="148"/>
      <c r="BN43" s="148"/>
      <c r="BO43" s="148"/>
      <c r="BP43" s="148"/>
      <c r="BQ43" s="148"/>
      <c r="BR43" s="148"/>
      <c r="BS43" s="148"/>
      <c r="BT43" s="148"/>
      <c r="BU43" s="148"/>
      <c r="BV43" s="148"/>
    </row>
    <row r="44" spans="1:74" x14ac:dyDescent="0.15">
      <c r="BK44" s="148"/>
      <c r="BL44" s="148"/>
      <c r="BM44" s="148"/>
      <c r="BN44" s="148"/>
      <c r="BO44" s="148"/>
      <c r="BP44" s="148"/>
      <c r="BQ44" s="148"/>
      <c r="BR44" s="148"/>
      <c r="BS44" s="148"/>
      <c r="BT44" s="148"/>
      <c r="BU44" s="148"/>
      <c r="BV44" s="148"/>
    </row>
    <row r="45" spans="1:74" x14ac:dyDescent="0.15">
      <c r="BK45" s="148"/>
      <c r="BL45" s="148"/>
      <c r="BM45" s="148"/>
      <c r="BN45" s="148"/>
      <c r="BO45" s="148"/>
      <c r="BP45" s="148"/>
      <c r="BQ45" s="148"/>
      <c r="BR45" s="148"/>
      <c r="BS45" s="148"/>
      <c r="BT45" s="148"/>
      <c r="BU45" s="148"/>
      <c r="BV45" s="148"/>
    </row>
    <row r="46" spans="1:74" x14ac:dyDescent="0.15">
      <c r="BK46" s="148"/>
      <c r="BL46" s="148"/>
      <c r="BM46" s="148"/>
      <c r="BN46" s="148"/>
      <c r="BO46" s="148"/>
      <c r="BP46" s="148"/>
      <c r="BQ46" s="148"/>
      <c r="BR46" s="148"/>
      <c r="BS46" s="148"/>
      <c r="BT46" s="148"/>
      <c r="BU46" s="148"/>
      <c r="BV46" s="148"/>
    </row>
    <row r="47" spans="1:74" x14ac:dyDescent="0.15">
      <c r="BK47" s="148"/>
      <c r="BL47" s="148"/>
      <c r="BM47" s="148"/>
      <c r="BN47" s="148"/>
      <c r="BO47" s="148"/>
      <c r="BP47" s="148"/>
      <c r="BQ47" s="148"/>
      <c r="BR47" s="148"/>
      <c r="BS47" s="148"/>
      <c r="BT47" s="148"/>
      <c r="BU47" s="148"/>
      <c r="BV47" s="148"/>
    </row>
    <row r="48" spans="1:74" x14ac:dyDescent="0.15">
      <c r="BK48" s="148"/>
      <c r="BL48" s="148"/>
      <c r="BM48" s="148"/>
      <c r="BN48" s="148"/>
      <c r="BO48" s="148"/>
      <c r="BP48" s="148"/>
      <c r="BQ48" s="148"/>
      <c r="BR48" s="148"/>
      <c r="BS48" s="148"/>
      <c r="BT48" s="148"/>
      <c r="BU48" s="148"/>
      <c r="BV48" s="148"/>
    </row>
    <row r="49" spans="63:74" x14ac:dyDescent="0.15">
      <c r="BK49" s="148"/>
      <c r="BL49" s="148"/>
      <c r="BM49" s="148"/>
      <c r="BN49" s="148"/>
      <c r="BO49" s="148"/>
      <c r="BP49" s="148"/>
      <c r="BQ49" s="148"/>
      <c r="BR49" s="148"/>
      <c r="BS49" s="148"/>
      <c r="BT49" s="148"/>
      <c r="BU49" s="148"/>
      <c r="BV49" s="148"/>
    </row>
    <row r="50" spans="63:74" x14ac:dyDescent="0.15">
      <c r="BK50" s="148"/>
      <c r="BL50" s="148"/>
      <c r="BM50" s="148"/>
      <c r="BN50" s="148"/>
      <c r="BO50" s="148"/>
      <c r="BP50" s="148"/>
      <c r="BQ50" s="148"/>
      <c r="BR50" s="148"/>
      <c r="BS50" s="148"/>
      <c r="BT50" s="148"/>
      <c r="BU50" s="148"/>
      <c r="BV50" s="148"/>
    </row>
    <row r="51" spans="63:74" x14ac:dyDescent="0.15">
      <c r="BK51" s="148"/>
      <c r="BL51" s="148"/>
      <c r="BM51" s="148"/>
      <c r="BN51" s="148"/>
      <c r="BO51" s="148"/>
      <c r="BP51" s="148"/>
      <c r="BQ51" s="148"/>
      <c r="BR51" s="148"/>
      <c r="BS51" s="148"/>
      <c r="BT51" s="148"/>
      <c r="BU51" s="148"/>
      <c r="BV51" s="148"/>
    </row>
    <row r="52" spans="63:74" x14ac:dyDescent="0.15">
      <c r="BK52" s="148"/>
      <c r="BL52" s="148"/>
      <c r="BM52" s="148"/>
      <c r="BN52" s="148"/>
      <c r="BO52" s="148"/>
      <c r="BP52" s="148"/>
      <c r="BQ52" s="148"/>
      <c r="BR52" s="148"/>
      <c r="BS52" s="148"/>
      <c r="BT52" s="148"/>
      <c r="BU52" s="148"/>
      <c r="BV52" s="148"/>
    </row>
    <row r="53" spans="63:74" x14ac:dyDescent="0.15">
      <c r="BK53" s="148"/>
      <c r="BL53" s="148"/>
      <c r="BM53" s="148"/>
      <c r="BN53" s="148"/>
      <c r="BO53" s="148"/>
      <c r="BP53" s="148"/>
      <c r="BQ53" s="148"/>
      <c r="BR53" s="148"/>
      <c r="BS53" s="148"/>
      <c r="BT53" s="148"/>
      <c r="BU53" s="148"/>
      <c r="BV53" s="148"/>
    </row>
    <row r="54" spans="63:74" x14ac:dyDescent="0.15">
      <c r="BK54" s="148"/>
      <c r="BL54" s="148"/>
      <c r="BM54" s="148"/>
      <c r="BN54" s="148"/>
      <c r="BO54" s="148"/>
      <c r="BP54" s="148"/>
      <c r="BQ54" s="148"/>
      <c r="BR54" s="148"/>
      <c r="BS54" s="148"/>
      <c r="BT54" s="148"/>
      <c r="BU54" s="148"/>
      <c r="BV54" s="148"/>
    </row>
    <row r="55" spans="63:74" x14ac:dyDescent="0.15">
      <c r="BK55" s="148"/>
      <c r="BL55" s="148"/>
      <c r="BM55" s="148"/>
      <c r="BN55" s="148"/>
      <c r="BO55" s="148"/>
      <c r="BP55" s="148"/>
      <c r="BQ55" s="148"/>
      <c r="BR55" s="148"/>
      <c r="BS55" s="148"/>
      <c r="BT55" s="148"/>
      <c r="BU55" s="148"/>
      <c r="BV55" s="148"/>
    </row>
    <row r="56" spans="63:74" x14ac:dyDescent="0.15">
      <c r="BK56" s="148"/>
      <c r="BL56" s="148"/>
      <c r="BM56" s="148"/>
      <c r="BN56" s="148"/>
      <c r="BO56" s="148"/>
      <c r="BP56" s="148"/>
      <c r="BQ56" s="148"/>
      <c r="BR56" s="148"/>
      <c r="BS56" s="148"/>
      <c r="BT56" s="148"/>
      <c r="BU56" s="148"/>
      <c r="BV56" s="148"/>
    </row>
    <row r="57" spans="63:74" x14ac:dyDescent="0.15">
      <c r="BK57" s="148"/>
      <c r="BL57" s="148"/>
      <c r="BM57" s="148"/>
      <c r="BN57" s="148"/>
      <c r="BO57" s="148"/>
      <c r="BP57" s="148"/>
      <c r="BQ57" s="148"/>
      <c r="BR57" s="148"/>
      <c r="BS57" s="148"/>
      <c r="BT57" s="148"/>
      <c r="BU57" s="148"/>
      <c r="BV57" s="148"/>
    </row>
    <row r="58" spans="63:74" x14ac:dyDescent="0.15">
      <c r="BK58" s="148"/>
      <c r="BL58" s="148"/>
      <c r="BM58" s="148"/>
      <c r="BN58" s="148"/>
      <c r="BO58" s="148"/>
      <c r="BP58" s="148"/>
      <c r="BQ58" s="148"/>
      <c r="BR58" s="148"/>
      <c r="BS58" s="148"/>
      <c r="BT58" s="148"/>
      <c r="BU58" s="148"/>
      <c r="BV58" s="148"/>
    </row>
    <row r="59" spans="63:74" x14ac:dyDescent="0.15">
      <c r="BK59" s="148"/>
      <c r="BL59" s="148"/>
      <c r="BM59" s="148"/>
      <c r="BN59" s="148"/>
      <c r="BO59" s="148"/>
      <c r="BP59" s="148"/>
      <c r="BQ59" s="148"/>
      <c r="BR59" s="148"/>
      <c r="BS59" s="148"/>
      <c r="BT59" s="148"/>
      <c r="BU59" s="148"/>
      <c r="BV59" s="148"/>
    </row>
    <row r="60" spans="63:74" x14ac:dyDescent="0.15">
      <c r="BK60" s="148"/>
      <c r="BL60" s="148"/>
      <c r="BM60" s="148"/>
      <c r="BN60" s="148"/>
      <c r="BO60" s="148"/>
      <c r="BP60" s="148"/>
      <c r="BQ60" s="148"/>
      <c r="BR60" s="148"/>
      <c r="BS60" s="148"/>
      <c r="BT60" s="148"/>
      <c r="BU60" s="148"/>
      <c r="BV60" s="148"/>
    </row>
    <row r="61" spans="63:74" x14ac:dyDescent="0.15">
      <c r="BK61" s="148"/>
      <c r="BL61" s="148"/>
      <c r="BM61" s="148"/>
      <c r="BN61" s="148"/>
      <c r="BO61" s="148"/>
      <c r="BP61" s="148"/>
      <c r="BQ61" s="148"/>
      <c r="BR61" s="148"/>
      <c r="BS61" s="148"/>
      <c r="BT61" s="148"/>
      <c r="BU61" s="148"/>
      <c r="BV61" s="148"/>
    </row>
    <row r="62" spans="63:74" x14ac:dyDescent="0.15">
      <c r="BK62" s="148"/>
      <c r="BL62" s="148"/>
      <c r="BM62" s="148"/>
      <c r="BN62" s="148"/>
      <c r="BO62" s="148"/>
      <c r="BP62" s="148"/>
      <c r="BQ62" s="148"/>
      <c r="BR62" s="148"/>
      <c r="BS62" s="148"/>
      <c r="BT62" s="148"/>
      <c r="BU62" s="148"/>
      <c r="BV62" s="148"/>
    </row>
    <row r="63" spans="63:74" x14ac:dyDescent="0.15">
      <c r="BK63" s="148"/>
      <c r="BL63" s="148"/>
      <c r="BM63" s="148"/>
      <c r="BN63" s="148"/>
      <c r="BO63" s="148"/>
      <c r="BP63" s="148"/>
      <c r="BQ63" s="148"/>
      <c r="BR63" s="148"/>
      <c r="BS63" s="148"/>
      <c r="BT63" s="148"/>
      <c r="BU63" s="148"/>
      <c r="BV63" s="148"/>
    </row>
    <row r="64" spans="63:74" x14ac:dyDescent="0.15">
      <c r="BK64" s="148"/>
      <c r="BL64" s="148"/>
      <c r="BM64" s="148"/>
      <c r="BN64" s="148"/>
      <c r="BO64" s="148"/>
      <c r="BP64" s="148"/>
      <c r="BQ64" s="148"/>
      <c r="BR64" s="148"/>
      <c r="BS64" s="148"/>
      <c r="BT64" s="148"/>
      <c r="BU64" s="148"/>
      <c r="BV64" s="148"/>
    </row>
    <row r="65" spans="63:74" x14ac:dyDescent="0.15">
      <c r="BK65" s="148"/>
      <c r="BL65" s="148"/>
      <c r="BM65" s="148"/>
      <c r="BN65" s="148"/>
      <c r="BO65" s="148"/>
      <c r="BP65" s="148"/>
      <c r="BQ65" s="148"/>
      <c r="BR65" s="148"/>
      <c r="BS65" s="148"/>
      <c r="BT65" s="148"/>
      <c r="BU65" s="148"/>
      <c r="BV65" s="148"/>
    </row>
    <row r="66" spans="63:74" x14ac:dyDescent="0.15">
      <c r="BK66" s="148"/>
      <c r="BL66" s="148"/>
      <c r="BM66" s="148"/>
      <c r="BN66" s="148"/>
      <c r="BO66" s="148"/>
      <c r="BP66" s="148"/>
      <c r="BQ66" s="148"/>
      <c r="BR66" s="148"/>
      <c r="BS66" s="148"/>
      <c r="BT66" s="148"/>
      <c r="BU66" s="148"/>
      <c r="BV66" s="148"/>
    </row>
    <row r="67" spans="63:74" x14ac:dyDescent="0.15">
      <c r="BK67" s="148"/>
      <c r="BL67" s="148"/>
      <c r="BM67" s="148"/>
      <c r="BN67" s="148"/>
      <c r="BO67" s="148"/>
      <c r="BP67" s="148"/>
      <c r="BQ67" s="148"/>
      <c r="BR67" s="148"/>
      <c r="BS67" s="148"/>
      <c r="BT67" s="148"/>
      <c r="BU67" s="148"/>
      <c r="BV67" s="148"/>
    </row>
    <row r="68" spans="63:74" x14ac:dyDescent="0.15">
      <c r="BK68" s="148"/>
      <c r="BL68" s="148"/>
      <c r="BM68" s="148"/>
      <c r="BN68" s="148"/>
      <c r="BO68" s="148"/>
      <c r="BP68" s="148"/>
      <c r="BQ68" s="148"/>
      <c r="BR68" s="148"/>
      <c r="BS68" s="148"/>
      <c r="BT68" s="148"/>
      <c r="BU68" s="148"/>
      <c r="BV68" s="148"/>
    </row>
    <row r="69" spans="63:74" x14ac:dyDescent="0.15">
      <c r="BK69" s="148"/>
      <c r="BL69" s="148"/>
      <c r="BM69" s="148"/>
      <c r="BN69" s="148"/>
      <c r="BO69" s="148"/>
      <c r="BP69" s="148"/>
      <c r="BQ69" s="148"/>
      <c r="BR69" s="148"/>
      <c r="BS69" s="148"/>
      <c r="BT69" s="148"/>
      <c r="BU69" s="148"/>
      <c r="BV69" s="148"/>
    </row>
    <row r="70" spans="63:74" x14ac:dyDescent="0.15">
      <c r="BK70" s="148"/>
      <c r="BL70" s="148"/>
      <c r="BM70" s="148"/>
      <c r="BN70" s="148"/>
      <c r="BO70" s="148"/>
      <c r="BP70" s="148"/>
      <c r="BQ70" s="148"/>
      <c r="BR70" s="148"/>
      <c r="BS70" s="148"/>
      <c r="BT70" s="148"/>
      <c r="BU70" s="148"/>
      <c r="BV70" s="148"/>
    </row>
    <row r="71" spans="63:74" x14ac:dyDescent="0.15">
      <c r="BK71" s="148"/>
      <c r="BL71" s="148"/>
      <c r="BM71" s="148"/>
      <c r="BN71" s="148"/>
      <c r="BO71" s="148"/>
      <c r="BP71" s="148"/>
      <c r="BQ71" s="148"/>
      <c r="BR71" s="148"/>
      <c r="BS71" s="148"/>
      <c r="BT71" s="148"/>
      <c r="BU71" s="148"/>
      <c r="BV71" s="148"/>
    </row>
    <row r="72" spans="63:74" x14ac:dyDescent="0.15">
      <c r="BK72" s="148"/>
      <c r="BL72" s="148"/>
      <c r="BM72" s="148"/>
      <c r="BN72" s="148"/>
      <c r="BO72" s="148"/>
      <c r="BP72" s="148"/>
      <c r="BQ72" s="148"/>
      <c r="BR72" s="148"/>
      <c r="BS72" s="148"/>
      <c r="BT72" s="148"/>
      <c r="BU72" s="148"/>
      <c r="BV72" s="148"/>
    </row>
    <row r="73" spans="63:74" x14ac:dyDescent="0.15">
      <c r="BK73" s="148"/>
      <c r="BL73" s="148"/>
      <c r="BM73" s="148"/>
      <c r="BN73" s="148"/>
      <c r="BO73" s="148"/>
      <c r="BP73" s="148"/>
      <c r="BQ73" s="148"/>
      <c r="BR73" s="148"/>
      <c r="BS73" s="148"/>
      <c r="BT73" s="148"/>
      <c r="BU73" s="148"/>
      <c r="BV73" s="148"/>
    </row>
    <row r="74" spans="63:74" x14ac:dyDescent="0.15">
      <c r="BK74" s="148"/>
      <c r="BL74" s="148"/>
      <c r="BM74" s="148"/>
      <c r="BN74" s="148"/>
      <c r="BO74" s="148"/>
      <c r="BP74" s="148"/>
      <c r="BQ74" s="148"/>
      <c r="BR74" s="148"/>
      <c r="BS74" s="148"/>
      <c r="BT74" s="148"/>
      <c r="BU74" s="148"/>
      <c r="BV74" s="148"/>
    </row>
    <row r="75" spans="63:74" x14ac:dyDescent="0.15">
      <c r="BK75" s="148"/>
      <c r="BL75" s="148"/>
      <c r="BM75" s="148"/>
      <c r="BN75" s="148"/>
      <c r="BO75" s="148"/>
      <c r="BP75" s="148"/>
      <c r="BQ75" s="148"/>
      <c r="BR75" s="148"/>
      <c r="BS75" s="148"/>
      <c r="BT75" s="148"/>
      <c r="BU75" s="148"/>
      <c r="BV75" s="148"/>
    </row>
    <row r="76" spans="63:74" x14ac:dyDescent="0.15">
      <c r="BK76" s="148"/>
      <c r="BL76" s="148"/>
      <c r="BM76" s="148"/>
      <c r="BN76" s="148"/>
      <c r="BO76" s="148"/>
      <c r="BP76" s="148"/>
      <c r="BQ76" s="148"/>
      <c r="BR76" s="148"/>
      <c r="BS76" s="148"/>
      <c r="BT76" s="148"/>
      <c r="BU76" s="148"/>
      <c r="BV76" s="148"/>
    </row>
    <row r="77" spans="63:74" x14ac:dyDescent="0.15">
      <c r="BK77" s="148"/>
      <c r="BL77" s="148"/>
      <c r="BM77" s="148"/>
      <c r="BN77" s="148"/>
      <c r="BO77" s="148"/>
      <c r="BP77" s="148"/>
      <c r="BQ77" s="148"/>
      <c r="BR77" s="148"/>
      <c r="BS77" s="148"/>
      <c r="BT77" s="148"/>
      <c r="BU77" s="148"/>
      <c r="BV77" s="148"/>
    </row>
    <row r="78" spans="63:74" x14ac:dyDescent="0.15">
      <c r="BK78" s="148"/>
      <c r="BL78" s="148"/>
      <c r="BM78" s="148"/>
      <c r="BN78" s="148"/>
      <c r="BO78" s="148"/>
      <c r="BP78" s="148"/>
      <c r="BQ78" s="148"/>
      <c r="BR78" s="148"/>
      <c r="BS78" s="148"/>
      <c r="BT78" s="148"/>
      <c r="BU78" s="148"/>
      <c r="BV78" s="148"/>
    </row>
    <row r="79" spans="63:74" x14ac:dyDescent="0.15">
      <c r="BK79" s="148"/>
      <c r="BL79" s="148"/>
      <c r="BM79" s="148"/>
      <c r="BN79" s="148"/>
      <c r="BO79" s="148"/>
      <c r="BP79" s="148"/>
      <c r="BQ79" s="148"/>
      <c r="BR79" s="148"/>
      <c r="BS79" s="148"/>
      <c r="BT79" s="148"/>
      <c r="BU79" s="148"/>
      <c r="BV79" s="148"/>
    </row>
    <row r="80" spans="63:74" x14ac:dyDescent="0.15">
      <c r="BK80" s="148"/>
      <c r="BL80" s="148"/>
      <c r="BM80" s="148"/>
      <c r="BN80" s="148"/>
      <c r="BO80" s="148"/>
      <c r="BP80" s="148"/>
      <c r="BQ80" s="148"/>
      <c r="BR80" s="148"/>
      <c r="BS80" s="148"/>
      <c r="BT80" s="148"/>
      <c r="BU80" s="148"/>
      <c r="BV80" s="148"/>
    </row>
    <row r="81" spans="63:74" x14ac:dyDescent="0.15">
      <c r="BK81" s="148"/>
      <c r="BL81" s="148"/>
      <c r="BM81" s="148"/>
      <c r="BN81" s="148"/>
      <c r="BO81" s="148"/>
      <c r="BP81" s="148"/>
      <c r="BQ81" s="148"/>
      <c r="BR81" s="148"/>
      <c r="BS81" s="148"/>
      <c r="BT81" s="148"/>
      <c r="BU81" s="148"/>
      <c r="BV81" s="148"/>
    </row>
    <row r="82" spans="63:74" x14ac:dyDescent="0.15">
      <c r="BK82" s="148"/>
      <c r="BL82" s="148"/>
      <c r="BM82" s="148"/>
      <c r="BN82" s="148"/>
      <c r="BO82" s="148"/>
      <c r="BP82" s="148"/>
      <c r="BQ82" s="148"/>
      <c r="BR82" s="148"/>
      <c r="BS82" s="148"/>
      <c r="BT82" s="148"/>
      <c r="BU82" s="148"/>
      <c r="BV82" s="148"/>
    </row>
    <row r="83" spans="63:74" x14ac:dyDescent="0.15">
      <c r="BK83" s="148"/>
      <c r="BL83" s="148"/>
      <c r="BM83" s="148"/>
      <c r="BN83" s="148"/>
      <c r="BO83" s="148"/>
      <c r="BP83" s="148"/>
      <c r="BQ83" s="148"/>
      <c r="BR83" s="148"/>
      <c r="BS83" s="148"/>
      <c r="BT83" s="148"/>
      <c r="BU83" s="148"/>
      <c r="BV83" s="148"/>
    </row>
    <row r="84" spans="63:74" x14ac:dyDescent="0.15">
      <c r="BK84" s="148"/>
      <c r="BL84" s="148"/>
      <c r="BM84" s="148"/>
      <c r="BN84" s="148"/>
      <c r="BO84" s="148"/>
      <c r="BP84" s="148"/>
      <c r="BQ84" s="148"/>
      <c r="BR84" s="148"/>
      <c r="BS84" s="148"/>
      <c r="BT84" s="148"/>
      <c r="BU84" s="148"/>
      <c r="BV84" s="148"/>
    </row>
    <row r="85" spans="63:74" x14ac:dyDescent="0.15">
      <c r="BK85" s="148"/>
      <c r="BL85" s="148"/>
      <c r="BM85" s="148"/>
      <c r="BN85" s="148"/>
      <c r="BO85" s="148"/>
      <c r="BP85" s="148"/>
      <c r="BQ85" s="148"/>
      <c r="BR85" s="148"/>
      <c r="BS85" s="148"/>
      <c r="BT85" s="148"/>
      <c r="BU85" s="148"/>
      <c r="BV85" s="148"/>
    </row>
    <row r="86" spans="63:74" x14ac:dyDescent="0.15">
      <c r="BK86" s="148"/>
      <c r="BL86" s="148"/>
      <c r="BM86" s="148"/>
      <c r="BN86" s="148"/>
      <c r="BO86" s="148"/>
      <c r="BP86" s="148"/>
      <c r="BQ86" s="148"/>
      <c r="BR86" s="148"/>
      <c r="BS86" s="148"/>
      <c r="BT86" s="148"/>
      <c r="BU86" s="148"/>
      <c r="BV86" s="148"/>
    </row>
    <row r="87" spans="63:74" x14ac:dyDescent="0.15">
      <c r="BK87" s="148"/>
      <c r="BL87" s="148"/>
      <c r="BM87" s="148"/>
      <c r="BN87" s="148"/>
      <c r="BO87" s="148"/>
      <c r="BP87" s="148"/>
      <c r="BQ87" s="148"/>
      <c r="BR87" s="148"/>
      <c r="BS87" s="148"/>
      <c r="BT87" s="148"/>
      <c r="BU87" s="148"/>
      <c r="BV87" s="148"/>
    </row>
    <row r="88" spans="63:74" x14ac:dyDescent="0.15">
      <c r="BK88" s="148"/>
      <c r="BL88" s="148"/>
      <c r="BM88" s="148"/>
      <c r="BN88" s="148"/>
      <c r="BO88" s="148"/>
      <c r="BP88" s="148"/>
      <c r="BQ88" s="148"/>
      <c r="BR88" s="148"/>
      <c r="BS88" s="148"/>
      <c r="BT88" s="148"/>
      <c r="BU88" s="148"/>
      <c r="BV88" s="148"/>
    </row>
    <row r="89" spans="63:74" x14ac:dyDescent="0.15">
      <c r="BK89" s="148"/>
      <c r="BL89" s="148"/>
      <c r="BM89" s="148"/>
      <c r="BN89" s="148"/>
      <c r="BO89" s="148"/>
      <c r="BP89" s="148"/>
      <c r="BQ89" s="148"/>
      <c r="BR89" s="148"/>
      <c r="BS89" s="148"/>
      <c r="BT89" s="148"/>
      <c r="BU89" s="148"/>
      <c r="BV89" s="148"/>
    </row>
    <row r="90" spans="63:74" x14ac:dyDescent="0.15">
      <c r="BK90" s="148"/>
      <c r="BL90" s="148"/>
      <c r="BM90" s="148"/>
      <c r="BN90" s="148"/>
      <c r="BO90" s="148"/>
      <c r="BP90" s="148"/>
      <c r="BQ90" s="148"/>
      <c r="BR90" s="148"/>
      <c r="BS90" s="148"/>
      <c r="BT90" s="148"/>
      <c r="BU90" s="148"/>
      <c r="BV90" s="148"/>
    </row>
    <row r="91" spans="63:74" x14ac:dyDescent="0.15">
      <c r="BK91" s="148"/>
      <c r="BL91" s="148"/>
      <c r="BM91" s="148"/>
      <c r="BN91" s="148"/>
      <c r="BO91" s="148"/>
      <c r="BP91" s="148"/>
      <c r="BQ91" s="148"/>
      <c r="BR91" s="148"/>
      <c r="BS91" s="148"/>
      <c r="BT91" s="148"/>
      <c r="BU91" s="148"/>
      <c r="BV91" s="148"/>
    </row>
    <row r="92" spans="63:74" x14ac:dyDescent="0.15">
      <c r="BK92" s="148"/>
      <c r="BL92" s="148"/>
      <c r="BM92" s="148"/>
      <c r="BN92" s="148"/>
      <c r="BO92" s="148"/>
      <c r="BP92" s="148"/>
      <c r="BQ92" s="148"/>
      <c r="BR92" s="148"/>
      <c r="BS92" s="148"/>
      <c r="BT92" s="148"/>
      <c r="BU92" s="148"/>
      <c r="BV92" s="148"/>
    </row>
    <row r="93" spans="63:74" x14ac:dyDescent="0.15">
      <c r="BK93" s="148"/>
      <c r="BL93" s="148"/>
      <c r="BM93" s="148"/>
      <c r="BN93" s="148"/>
      <c r="BO93" s="148"/>
      <c r="BP93" s="148"/>
      <c r="BQ93" s="148"/>
      <c r="BR93" s="148"/>
      <c r="BS93" s="148"/>
      <c r="BT93" s="148"/>
      <c r="BU93" s="148"/>
      <c r="BV93" s="148"/>
    </row>
    <row r="94" spans="63:74" x14ac:dyDescent="0.15">
      <c r="BK94" s="148"/>
      <c r="BL94" s="148"/>
      <c r="BM94" s="148"/>
      <c r="BN94" s="148"/>
      <c r="BO94" s="148"/>
      <c r="BP94" s="148"/>
      <c r="BQ94" s="148"/>
      <c r="BR94" s="148"/>
      <c r="BS94" s="148"/>
      <c r="BT94" s="148"/>
      <c r="BU94" s="148"/>
      <c r="BV94" s="148"/>
    </row>
    <row r="95" spans="63:74" x14ac:dyDescent="0.15">
      <c r="BK95" s="148"/>
      <c r="BL95" s="148"/>
      <c r="BM95" s="148"/>
      <c r="BN95" s="148"/>
      <c r="BO95" s="148"/>
      <c r="BP95" s="148"/>
      <c r="BQ95" s="148"/>
      <c r="BR95" s="148"/>
      <c r="BS95" s="148"/>
      <c r="BT95" s="148"/>
      <c r="BU95" s="148"/>
      <c r="BV95" s="148"/>
    </row>
    <row r="96" spans="63:74" x14ac:dyDescent="0.15">
      <c r="BK96" s="148"/>
      <c r="BL96" s="148"/>
      <c r="BM96" s="148"/>
      <c r="BN96" s="148"/>
      <c r="BO96" s="148"/>
      <c r="BP96" s="148"/>
      <c r="BQ96" s="148"/>
      <c r="BR96" s="148"/>
      <c r="BS96" s="148"/>
      <c r="BT96" s="148"/>
      <c r="BU96" s="148"/>
      <c r="BV96" s="148"/>
    </row>
    <row r="97" spans="63:74" x14ac:dyDescent="0.15">
      <c r="BK97" s="148"/>
      <c r="BL97" s="148"/>
      <c r="BM97" s="148"/>
      <c r="BN97" s="148"/>
      <c r="BO97" s="148"/>
      <c r="BP97" s="148"/>
      <c r="BQ97" s="148"/>
      <c r="BR97" s="148"/>
      <c r="BS97" s="148"/>
      <c r="BT97" s="148"/>
      <c r="BU97" s="148"/>
      <c r="BV97" s="148"/>
    </row>
    <row r="98" spans="63:74" x14ac:dyDescent="0.15">
      <c r="BK98" s="148"/>
      <c r="BL98" s="148"/>
      <c r="BM98" s="148"/>
      <c r="BN98" s="148"/>
      <c r="BO98" s="148"/>
      <c r="BP98" s="148"/>
      <c r="BQ98" s="148"/>
      <c r="BR98" s="148"/>
      <c r="BS98" s="148"/>
      <c r="BT98" s="148"/>
      <c r="BU98" s="148"/>
      <c r="BV98" s="148"/>
    </row>
    <row r="99" spans="63:74" x14ac:dyDescent="0.15">
      <c r="BK99" s="148"/>
      <c r="BL99" s="148"/>
      <c r="BM99" s="148"/>
      <c r="BN99" s="148"/>
      <c r="BO99" s="148"/>
      <c r="BP99" s="148"/>
      <c r="BQ99" s="148"/>
      <c r="BR99" s="148"/>
      <c r="BS99" s="148"/>
      <c r="BT99" s="148"/>
      <c r="BU99" s="148"/>
      <c r="BV99" s="148"/>
    </row>
    <row r="100" spans="63:74" x14ac:dyDescent="0.15">
      <c r="BK100" s="148"/>
      <c r="BL100" s="148"/>
      <c r="BM100" s="148"/>
      <c r="BN100" s="148"/>
      <c r="BO100" s="148"/>
      <c r="BP100" s="148"/>
      <c r="BQ100" s="148"/>
      <c r="BR100" s="148"/>
      <c r="BS100" s="148"/>
      <c r="BT100" s="148"/>
      <c r="BU100" s="148"/>
      <c r="BV100" s="148"/>
    </row>
    <row r="101" spans="63:74" x14ac:dyDescent="0.15">
      <c r="BK101" s="148"/>
      <c r="BL101" s="148"/>
      <c r="BM101" s="148"/>
      <c r="BN101" s="148"/>
      <c r="BO101" s="148"/>
      <c r="BP101" s="148"/>
      <c r="BQ101" s="148"/>
      <c r="BR101" s="148"/>
      <c r="BS101" s="148"/>
      <c r="BT101" s="148"/>
      <c r="BU101" s="148"/>
      <c r="BV101" s="148"/>
    </row>
    <row r="102" spans="63:74" x14ac:dyDescent="0.15">
      <c r="BK102" s="148"/>
      <c r="BL102" s="148"/>
      <c r="BM102" s="148"/>
      <c r="BN102" s="148"/>
      <c r="BO102" s="148"/>
      <c r="BP102" s="148"/>
      <c r="BQ102" s="148"/>
      <c r="BR102" s="148"/>
      <c r="BS102" s="148"/>
      <c r="BT102" s="148"/>
      <c r="BU102" s="148"/>
      <c r="BV102" s="148"/>
    </row>
    <row r="103" spans="63:74" x14ac:dyDescent="0.15">
      <c r="BK103" s="148"/>
      <c r="BL103" s="148"/>
      <c r="BM103" s="148"/>
      <c r="BN103" s="148"/>
      <c r="BO103" s="148"/>
      <c r="BP103" s="148"/>
      <c r="BQ103" s="148"/>
      <c r="BR103" s="148"/>
      <c r="BS103" s="148"/>
      <c r="BT103" s="148"/>
      <c r="BU103" s="148"/>
      <c r="BV103" s="148"/>
    </row>
    <row r="104" spans="63:74" x14ac:dyDescent="0.15">
      <c r="BK104" s="148"/>
      <c r="BL104" s="148"/>
      <c r="BM104" s="148"/>
      <c r="BN104" s="148"/>
      <c r="BO104" s="148"/>
      <c r="BP104" s="148"/>
      <c r="BQ104" s="148"/>
      <c r="BR104" s="148"/>
      <c r="BS104" s="148"/>
      <c r="BT104" s="148"/>
      <c r="BU104" s="148"/>
      <c r="BV104" s="148"/>
    </row>
    <row r="105" spans="63:74" x14ac:dyDescent="0.15">
      <c r="BK105" s="148"/>
      <c r="BL105" s="148"/>
      <c r="BM105" s="148"/>
      <c r="BN105" s="148"/>
      <c r="BO105" s="148"/>
      <c r="BP105" s="148"/>
      <c r="BQ105" s="148"/>
      <c r="BR105" s="148"/>
      <c r="BS105" s="148"/>
      <c r="BT105" s="148"/>
      <c r="BU105" s="148"/>
      <c r="BV105" s="148"/>
    </row>
    <row r="106" spans="63:74" x14ac:dyDescent="0.15">
      <c r="BK106" s="148"/>
      <c r="BL106" s="148"/>
      <c r="BM106" s="148"/>
      <c r="BN106" s="148"/>
      <c r="BO106" s="148"/>
      <c r="BP106" s="148"/>
      <c r="BQ106" s="148"/>
      <c r="BR106" s="148"/>
      <c r="BS106" s="148"/>
      <c r="BT106" s="148"/>
      <c r="BU106" s="148"/>
      <c r="BV106" s="148"/>
    </row>
    <row r="107" spans="63:74" x14ac:dyDescent="0.15">
      <c r="BK107" s="148"/>
      <c r="BL107" s="148"/>
      <c r="BM107" s="148"/>
      <c r="BN107" s="148"/>
      <c r="BO107" s="148"/>
      <c r="BP107" s="148"/>
      <c r="BQ107" s="148"/>
      <c r="BR107" s="148"/>
      <c r="BS107" s="148"/>
      <c r="BT107" s="148"/>
      <c r="BU107" s="148"/>
      <c r="BV107" s="148"/>
    </row>
    <row r="108" spans="63:74" x14ac:dyDescent="0.15">
      <c r="BK108" s="148"/>
      <c r="BL108" s="148"/>
      <c r="BM108" s="148"/>
      <c r="BN108" s="148"/>
      <c r="BO108" s="148"/>
      <c r="BP108" s="148"/>
      <c r="BQ108" s="148"/>
      <c r="BR108" s="148"/>
      <c r="BS108" s="148"/>
      <c r="BT108" s="148"/>
      <c r="BU108" s="148"/>
      <c r="BV108" s="148"/>
    </row>
    <row r="109" spans="63:74" x14ac:dyDescent="0.15">
      <c r="BK109" s="148"/>
      <c r="BL109" s="148"/>
      <c r="BM109" s="148"/>
      <c r="BN109" s="148"/>
      <c r="BO109" s="148"/>
      <c r="BP109" s="148"/>
      <c r="BQ109" s="148"/>
      <c r="BR109" s="148"/>
      <c r="BS109" s="148"/>
      <c r="BT109" s="148"/>
      <c r="BU109" s="148"/>
      <c r="BV109" s="148"/>
    </row>
    <row r="110" spans="63:74" x14ac:dyDescent="0.15">
      <c r="BK110" s="148"/>
      <c r="BL110" s="148"/>
      <c r="BM110" s="148"/>
      <c r="BN110" s="148"/>
      <c r="BO110" s="148"/>
      <c r="BP110" s="148"/>
      <c r="BQ110" s="148"/>
      <c r="BR110" s="148"/>
      <c r="BS110" s="148"/>
      <c r="BT110" s="148"/>
      <c r="BU110" s="148"/>
      <c r="BV110" s="148"/>
    </row>
    <row r="111" spans="63:74" x14ac:dyDescent="0.15">
      <c r="BK111" s="148"/>
      <c r="BL111" s="148"/>
      <c r="BM111" s="148"/>
      <c r="BN111" s="148"/>
      <c r="BO111" s="148"/>
      <c r="BP111" s="148"/>
      <c r="BQ111" s="148"/>
      <c r="BR111" s="148"/>
      <c r="BS111" s="148"/>
      <c r="BT111" s="148"/>
      <c r="BU111" s="148"/>
      <c r="BV111" s="148"/>
    </row>
    <row r="112" spans="63:74" x14ac:dyDescent="0.15">
      <c r="BK112" s="148"/>
      <c r="BL112" s="148"/>
      <c r="BM112" s="148"/>
      <c r="BN112" s="148"/>
      <c r="BO112" s="148"/>
      <c r="BP112" s="148"/>
      <c r="BQ112" s="148"/>
      <c r="BR112" s="148"/>
      <c r="BS112" s="148"/>
      <c r="BT112" s="148"/>
      <c r="BU112" s="148"/>
      <c r="BV112" s="148"/>
    </row>
    <row r="113" spans="63:74" x14ac:dyDescent="0.15">
      <c r="BK113" s="148"/>
      <c r="BL113" s="148"/>
      <c r="BM113" s="148"/>
      <c r="BN113" s="148"/>
      <c r="BO113" s="148"/>
      <c r="BP113" s="148"/>
      <c r="BQ113" s="148"/>
      <c r="BR113" s="148"/>
      <c r="BS113" s="148"/>
      <c r="BT113" s="148"/>
      <c r="BU113" s="148"/>
      <c r="BV113" s="148"/>
    </row>
    <row r="114" spans="63:74" x14ac:dyDescent="0.15">
      <c r="BK114" s="148"/>
      <c r="BL114" s="148"/>
      <c r="BM114" s="148"/>
      <c r="BN114" s="148"/>
      <c r="BO114" s="148"/>
      <c r="BP114" s="148"/>
      <c r="BQ114" s="148"/>
      <c r="BR114" s="148"/>
      <c r="BS114" s="148"/>
      <c r="BT114" s="148"/>
      <c r="BU114" s="148"/>
      <c r="BV114" s="148"/>
    </row>
    <row r="115" spans="63:74" x14ac:dyDescent="0.15">
      <c r="BK115" s="148"/>
      <c r="BL115" s="148"/>
      <c r="BM115" s="148"/>
      <c r="BN115" s="148"/>
      <c r="BO115" s="148"/>
      <c r="BP115" s="148"/>
      <c r="BQ115" s="148"/>
      <c r="BR115" s="148"/>
      <c r="BS115" s="148"/>
      <c r="BT115" s="148"/>
      <c r="BU115" s="148"/>
      <c r="BV115" s="148"/>
    </row>
    <row r="116" spans="63:74" x14ac:dyDescent="0.15">
      <c r="BK116" s="148"/>
      <c r="BL116" s="148"/>
      <c r="BM116" s="148"/>
      <c r="BN116" s="148"/>
      <c r="BO116" s="148"/>
      <c r="BP116" s="148"/>
      <c r="BQ116" s="148"/>
      <c r="BR116" s="148"/>
      <c r="BS116" s="148"/>
      <c r="BT116" s="148"/>
      <c r="BU116" s="148"/>
      <c r="BV116" s="148"/>
    </row>
    <row r="117" spans="63:74" x14ac:dyDescent="0.15">
      <c r="BK117" s="148"/>
      <c r="BL117" s="148"/>
      <c r="BM117" s="148"/>
      <c r="BN117" s="148"/>
      <c r="BO117" s="148"/>
      <c r="BP117" s="148"/>
      <c r="BQ117" s="148"/>
      <c r="BR117" s="148"/>
      <c r="BS117" s="148"/>
      <c r="BT117" s="148"/>
      <c r="BU117" s="148"/>
      <c r="BV117" s="148"/>
    </row>
    <row r="118" spans="63:74" x14ac:dyDescent="0.15">
      <c r="BK118" s="148"/>
      <c r="BL118" s="148"/>
      <c r="BM118" s="148"/>
      <c r="BN118" s="148"/>
      <c r="BO118" s="148"/>
      <c r="BP118" s="148"/>
      <c r="BQ118" s="148"/>
      <c r="BR118" s="148"/>
      <c r="BS118" s="148"/>
      <c r="BT118" s="148"/>
      <c r="BU118" s="148"/>
      <c r="BV118" s="148"/>
    </row>
    <row r="119" spans="63:74" x14ac:dyDescent="0.15">
      <c r="BK119" s="148"/>
      <c r="BL119" s="148"/>
      <c r="BM119" s="148"/>
      <c r="BN119" s="148"/>
      <c r="BO119" s="148"/>
      <c r="BP119" s="148"/>
      <c r="BQ119" s="148"/>
      <c r="BR119" s="148"/>
      <c r="BS119" s="148"/>
      <c r="BT119" s="148"/>
      <c r="BU119" s="148"/>
      <c r="BV119" s="148"/>
    </row>
    <row r="120" spans="63:74" x14ac:dyDescent="0.15">
      <c r="BK120" s="148"/>
      <c r="BL120" s="148"/>
      <c r="BM120" s="148"/>
      <c r="BN120" s="148"/>
      <c r="BO120" s="148"/>
      <c r="BP120" s="148"/>
      <c r="BQ120" s="148"/>
      <c r="BR120" s="148"/>
      <c r="BS120" s="148"/>
      <c r="BT120" s="148"/>
      <c r="BU120" s="148"/>
      <c r="BV120" s="148"/>
    </row>
    <row r="121" spans="63:74" x14ac:dyDescent="0.15">
      <c r="BK121" s="148"/>
      <c r="BL121" s="148"/>
      <c r="BM121" s="148"/>
      <c r="BN121" s="148"/>
      <c r="BO121" s="148"/>
      <c r="BP121" s="148"/>
      <c r="BQ121" s="148"/>
      <c r="BR121" s="148"/>
      <c r="BS121" s="148"/>
      <c r="BT121" s="148"/>
      <c r="BU121" s="148"/>
      <c r="BV121" s="148"/>
    </row>
    <row r="122" spans="63:74" x14ac:dyDescent="0.15">
      <c r="BK122" s="148"/>
      <c r="BL122" s="148"/>
      <c r="BM122" s="148"/>
      <c r="BN122" s="148"/>
      <c r="BO122" s="148"/>
      <c r="BP122" s="148"/>
      <c r="BQ122" s="148"/>
      <c r="BR122" s="148"/>
      <c r="BS122" s="148"/>
      <c r="BT122" s="148"/>
      <c r="BU122" s="148"/>
      <c r="BV122" s="148"/>
    </row>
    <row r="123" spans="63:74" x14ac:dyDescent="0.15">
      <c r="BK123" s="148"/>
      <c r="BL123" s="148"/>
      <c r="BM123" s="148"/>
      <c r="BN123" s="148"/>
      <c r="BO123" s="148"/>
      <c r="BP123" s="148"/>
      <c r="BQ123" s="148"/>
      <c r="BR123" s="148"/>
      <c r="BS123" s="148"/>
      <c r="BT123" s="148"/>
      <c r="BU123" s="148"/>
      <c r="BV123" s="148"/>
    </row>
    <row r="124" spans="63:74" x14ac:dyDescent="0.15">
      <c r="BK124" s="148"/>
      <c r="BL124" s="148"/>
      <c r="BM124" s="148"/>
      <c r="BN124" s="148"/>
      <c r="BO124" s="148"/>
      <c r="BP124" s="148"/>
      <c r="BQ124" s="148"/>
      <c r="BR124" s="148"/>
      <c r="BS124" s="148"/>
      <c r="BT124" s="148"/>
      <c r="BU124" s="148"/>
      <c r="BV124" s="148"/>
    </row>
    <row r="125" spans="63:74" x14ac:dyDescent="0.15">
      <c r="BK125" s="148"/>
      <c r="BL125" s="148"/>
      <c r="BM125" s="148"/>
      <c r="BN125" s="148"/>
      <c r="BO125" s="148"/>
      <c r="BP125" s="148"/>
      <c r="BQ125" s="148"/>
      <c r="BR125" s="148"/>
      <c r="BS125" s="148"/>
      <c r="BT125" s="148"/>
      <c r="BU125" s="148"/>
      <c r="BV125" s="148"/>
    </row>
    <row r="126" spans="63:74" x14ac:dyDescent="0.15">
      <c r="BK126" s="148"/>
      <c r="BL126" s="148"/>
      <c r="BM126" s="148"/>
      <c r="BN126" s="148"/>
      <c r="BO126" s="148"/>
      <c r="BP126" s="148"/>
      <c r="BQ126" s="148"/>
      <c r="BR126" s="148"/>
      <c r="BS126" s="148"/>
      <c r="BT126" s="148"/>
      <c r="BU126" s="148"/>
      <c r="BV126" s="148"/>
    </row>
    <row r="127" spans="63:74" x14ac:dyDescent="0.15">
      <c r="BK127" s="148"/>
      <c r="BL127" s="148"/>
      <c r="BM127" s="148"/>
      <c r="BN127" s="148"/>
      <c r="BO127" s="148"/>
      <c r="BP127" s="148"/>
      <c r="BQ127" s="148"/>
      <c r="BR127" s="148"/>
      <c r="BS127" s="148"/>
      <c r="BT127" s="148"/>
      <c r="BU127" s="148"/>
      <c r="BV127" s="148"/>
    </row>
    <row r="128" spans="63:74" x14ac:dyDescent="0.15">
      <c r="BK128" s="148"/>
      <c r="BL128" s="148"/>
      <c r="BM128" s="148"/>
      <c r="BN128" s="148"/>
      <c r="BO128" s="148"/>
      <c r="BP128" s="148"/>
      <c r="BQ128" s="148"/>
      <c r="BR128" s="148"/>
      <c r="BS128" s="148"/>
      <c r="BT128" s="148"/>
      <c r="BU128" s="148"/>
      <c r="BV128" s="148"/>
    </row>
  </sheetData>
  <mergeCells count="19">
    <mergeCell ref="B40:Q40"/>
    <mergeCell ref="B41:Q41"/>
    <mergeCell ref="B30:Q30"/>
    <mergeCell ref="B34:R34"/>
    <mergeCell ref="B33:Q33"/>
    <mergeCell ref="B35:Q35"/>
    <mergeCell ref="B36:Q36"/>
    <mergeCell ref="B37:Q37"/>
    <mergeCell ref="B39:Q39"/>
    <mergeCell ref="AY3:BJ3"/>
    <mergeCell ref="BK3:BV3"/>
    <mergeCell ref="B31:Q31"/>
    <mergeCell ref="B32:Q32"/>
    <mergeCell ref="A1:A2"/>
    <mergeCell ref="B1:AL1"/>
    <mergeCell ref="C3:N3"/>
    <mergeCell ref="O3:Z3"/>
    <mergeCell ref="AA3:AL3"/>
    <mergeCell ref="AM3:AX3"/>
  </mergeCells>
  <phoneticPr fontId="51" type="noConversion"/>
  <hyperlinks>
    <hyperlink ref="A1:A2" location="Contents!A1" display="Table of Contents"/>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BB5" transitionEvaluation="1" transitionEntry="1">
    <pageSetUpPr fitToPage="1"/>
  </sheetPr>
  <dimension ref="A1:BV145"/>
  <sheetViews>
    <sheetView showGridLines="0" zoomScaleNormal="100" workbookViewId="0">
      <pane xSplit="2" ySplit="4" topLeftCell="BB5" activePane="bottomRight" state="frozen"/>
      <selection activeCell="BF1" sqref="BF1"/>
      <selection pane="topRight" activeCell="BF1" sqref="BF1"/>
      <selection pane="bottomLeft" activeCell="BF1" sqref="BF1"/>
      <selection pane="bottomRight" activeCell="B1" sqref="B1:AL1"/>
    </sheetView>
  </sheetViews>
  <sheetFormatPr defaultColWidth="9.5" defaultRowHeight="10.7" x14ac:dyDescent="0.2"/>
  <cols>
    <col min="1" max="1" width="10.5" style="7" bestFit="1" customWidth="1"/>
    <col min="2" max="2" width="56.5" style="7" customWidth="1"/>
    <col min="3" max="12" width="6.5" style="7" customWidth="1"/>
    <col min="13" max="13" width="7.5" style="7" customWidth="1"/>
    <col min="14" max="50" width="6.5" style="7" customWidth="1"/>
    <col min="51" max="55" width="6.5" style="132" customWidth="1"/>
    <col min="56" max="56" width="6.5" style="671" customWidth="1"/>
    <col min="57" max="57" width="6.5" style="330" customWidth="1"/>
    <col min="58" max="58" width="6.5" style="671" customWidth="1"/>
    <col min="59" max="61" width="6.5" style="941" customWidth="1"/>
    <col min="62" max="62" width="6.5" style="132" customWidth="1"/>
    <col min="63" max="74" width="6.5" style="7" customWidth="1"/>
    <col min="75" max="16384" width="9.5" style="7"/>
  </cols>
  <sheetData>
    <row r="1" spans="1:74" ht="12.85" x14ac:dyDescent="0.2">
      <c r="A1" s="999" t="s">
        <v>479</v>
      </c>
      <c r="B1" s="1001" t="s">
        <v>142</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s="8" customFormat="1" ht="12.85" x14ac:dyDescent="0.2">
      <c r="A2" s="1000"/>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154"/>
      <c r="AZ2" s="154"/>
      <c r="BA2" s="154"/>
      <c r="BB2" s="154"/>
      <c r="BC2" s="154"/>
      <c r="BD2" s="364"/>
      <c r="BE2" s="297"/>
      <c r="BF2" s="364"/>
      <c r="BG2" s="942"/>
      <c r="BH2" s="942"/>
      <c r="BI2" s="942"/>
      <c r="BJ2" s="154"/>
    </row>
    <row r="3" spans="1:74" ht="12.85" x14ac:dyDescent="0.2">
      <c r="A3" s="353" t="s">
        <v>777</v>
      </c>
      <c r="B3" s="9"/>
      <c r="C3" s="1002">
        <f>Dates!D3</f>
        <v>2020</v>
      </c>
      <c r="D3" s="994"/>
      <c r="E3" s="994"/>
      <c r="F3" s="994"/>
      <c r="G3" s="994"/>
      <c r="H3" s="994"/>
      <c r="I3" s="994"/>
      <c r="J3" s="994"/>
      <c r="K3" s="994"/>
      <c r="L3" s="994"/>
      <c r="M3" s="994"/>
      <c r="N3" s="995"/>
      <c r="O3" s="1002">
        <f>C3+1</f>
        <v>2021</v>
      </c>
      <c r="P3" s="1003"/>
      <c r="Q3" s="1003"/>
      <c r="R3" s="1003"/>
      <c r="S3" s="1003"/>
      <c r="T3" s="1003"/>
      <c r="U3" s="1003"/>
      <c r="V3" s="1003"/>
      <c r="W3" s="1003"/>
      <c r="X3" s="994"/>
      <c r="Y3" s="994"/>
      <c r="Z3" s="995"/>
      <c r="AA3" s="991">
        <f>O3+1</f>
        <v>2022</v>
      </c>
      <c r="AB3" s="994"/>
      <c r="AC3" s="994"/>
      <c r="AD3" s="994"/>
      <c r="AE3" s="994"/>
      <c r="AF3" s="994"/>
      <c r="AG3" s="994"/>
      <c r="AH3" s="994"/>
      <c r="AI3" s="994"/>
      <c r="AJ3" s="994"/>
      <c r="AK3" s="994"/>
      <c r="AL3" s="995"/>
      <c r="AM3" s="991">
        <f>AA3+1</f>
        <v>2023</v>
      </c>
      <c r="AN3" s="994"/>
      <c r="AO3" s="994"/>
      <c r="AP3" s="994"/>
      <c r="AQ3" s="994"/>
      <c r="AR3" s="994"/>
      <c r="AS3" s="994"/>
      <c r="AT3" s="994"/>
      <c r="AU3" s="994"/>
      <c r="AV3" s="994"/>
      <c r="AW3" s="994"/>
      <c r="AX3" s="995"/>
      <c r="AY3" s="991">
        <f>AM3+1</f>
        <v>2024</v>
      </c>
      <c r="AZ3" s="992"/>
      <c r="BA3" s="992"/>
      <c r="BB3" s="992"/>
      <c r="BC3" s="992"/>
      <c r="BD3" s="992"/>
      <c r="BE3" s="992"/>
      <c r="BF3" s="992"/>
      <c r="BG3" s="992"/>
      <c r="BH3" s="992"/>
      <c r="BI3" s="992"/>
      <c r="BJ3" s="993"/>
      <c r="BK3" s="991">
        <f>AY3+1</f>
        <v>2025</v>
      </c>
      <c r="BL3" s="994"/>
      <c r="BM3" s="994"/>
      <c r="BN3" s="994"/>
      <c r="BO3" s="994"/>
      <c r="BP3" s="994"/>
      <c r="BQ3" s="994"/>
      <c r="BR3" s="994"/>
      <c r="BS3" s="994"/>
      <c r="BT3" s="994"/>
      <c r="BU3" s="994"/>
      <c r="BV3" s="995"/>
    </row>
    <row r="4" spans="1:74"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13"/>
      <c r="B5" s="14" t="s">
        <v>770</v>
      </c>
      <c r="C5" s="377"/>
      <c r="D5" s="377"/>
      <c r="E5" s="377"/>
      <c r="F5" s="377"/>
      <c r="G5" s="377"/>
      <c r="H5" s="377"/>
      <c r="I5" s="377"/>
      <c r="J5" s="377"/>
      <c r="K5" s="377"/>
      <c r="L5" s="377"/>
      <c r="M5" s="377"/>
      <c r="N5" s="377"/>
      <c r="O5" s="377"/>
      <c r="P5" s="377"/>
      <c r="Q5" s="377"/>
      <c r="R5" s="377"/>
      <c r="S5" s="377"/>
      <c r="T5" s="377"/>
      <c r="U5" s="377"/>
      <c r="V5" s="377"/>
      <c r="W5" s="377"/>
      <c r="X5" s="377"/>
      <c r="Y5" s="377"/>
      <c r="Z5" s="377"/>
      <c r="AA5" s="377"/>
      <c r="AB5" s="377"/>
      <c r="AC5" s="377"/>
      <c r="AD5" s="377"/>
      <c r="AE5" s="377"/>
      <c r="AF5" s="377"/>
      <c r="AG5" s="377"/>
      <c r="AH5" s="377"/>
      <c r="AI5" s="377"/>
      <c r="AJ5" s="377"/>
      <c r="AK5" s="377"/>
      <c r="AL5" s="377"/>
      <c r="AM5" s="377"/>
      <c r="AN5" s="377"/>
      <c r="AO5" s="377"/>
      <c r="AP5" s="377"/>
      <c r="AQ5" s="377"/>
      <c r="AR5" s="377"/>
      <c r="AS5" s="377"/>
      <c r="AT5" s="377"/>
      <c r="AU5" s="377"/>
      <c r="AV5" s="377"/>
      <c r="AW5" s="377"/>
      <c r="AX5" s="377"/>
      <c r="AY5" s="166"/>
      <c r="AZ5" s="166"/>
      <c r="BA5" s="166"/>
      <c r="BB5" s="166"/>
      <c r="BC5" s="166"/>
      <c r="BD5" s="673"/>
      <c r="BE5" s="673"/>
      <c r="BF5" s="673"/>
      <c r="BG5" s="673"/>
      <c r="BH5" s="967"/>
      <c r="BI5" s="967"/>
      <c r="BJ5" s="387"/>
      <c r="BK5" s="387"/>
      <c r="BL5" s="387"/>
      <c r="BM5" s="387"/>
      <c r="BN5" s="387"/>
      <c r="BO5" s="387"/>
      <c r="BP5" s="387"/>
      <c r="BQ5" s="387"/>
      <c r="BR5" s="387"/>
      <c r="BS5" s="387"/>
      <c r="BT5" s="387"/>
      <c r="BU5" s="387"/>
      <c r="BV5" s="387"/>
    </row>
    <row r="6" spans="1:74" ht="11.05" customHeight="1" x14ac:dyDescent="0.2">
      <c r="A6" s="13"/>
      <c r="B6" s="14"/>
      <c r="C6" s="377"/>
      <c r="D6" s="377"/>
      <c r="E6" s="377"/>
      <c r="F6" s="377"/>
      <c r="G6" s="377"/>
      <c r="H6" s="377"/>
      <c r="I6" s="377"/>
      <c r="J6" s="377"/>
      <c r="K6" s="377"/>
      <c r="L6" s="377"/>
      <c r="M6" s="377"/>
      <c r="N6" s="377"/>
      <c r="O6" s="377"/>
      <c r="P6" s="377"/>
      <c r="Q6" s="377"/>
      <c r="R6" s="377"/>
      <c r="S6" s="377"/>
      <c r="T6" s="377"/>
      <c r="U6" s="377"/>
      <c r="V6" s="377"/>
      <c r="W6" s="377"/>
      <c r="X6" s="377"/>
      <c r="Y6" s="377"/>
      <c r="Z6" s="377"/>
      <c r="AA6" s="377"/>
      <c r="AB6" s="377"/>
      <c r="AC6" s="377"/>
      <c r="AD6" s="377"/>
      <c r="AE6" s="377"/>
      <c r="AF6" s="377"/>
      <c r="AG6" s="377"/>
      <c r="AH6" s="377"/>
      <c r="AI6" s="377"/>
      <c r="AJ6" s="377"/>
      <c r="AK6" s="377"/>
      <c r="AL6" s="377"/>
      <c r="AM6" s="377"/>
      <c r="AN6" s="377"/>
      <c r="AO6" s="377"/>
      <c r="AP6" s="377"/>
      <c r="AQ6" s="377"/>
      <c r="AR6" s="377"/>
      <c r="AS6" s="377"/>
      <c r="AT6" s="377"/>
      <c r="AU6" s="377"/>
      <c r="AV6" s="377"/>
      <c r="AW6" s="377"/>
      <c r="AX6" s="377"/>
      <c r="AY6" s="166"/>
      <c r="AZ6" s="166"/>
      <c r="BA6" s="166"/>
      <c r="BB6" s="166"/>
      <c r="BC6" s="166"/>
      <c r="BD6" s="673"/>
      <c r="BE6" s="673"/>
      <c r="BF6" s="673"/>
      <c r="BG6" s="673"/>
      <c r="BH6" s="967"/>
      <c r="BI6" s="967"/>
      <c r="BJ6" s="387"/>
      <c r="BK6" s="387"/>
      <c r="BL6" s="387"/>
      <c r="BM6" s="387" t="s">
        <v>546</v>
      </c>
      <c r="BN6" s="387"/>
      <c r="BO6" s="387"/>
      <c r="BP6" s="387"/>
      <c r="BQ6" s="387"/>
      <c r="BR6" s="387"/>
      <c r="BS6" s="387"/>
      <c r="BT6" s="387"/>
      <c r="BU6" s="387"/>
      <c r="BV6" s="387"/>
    </row>
    <row r="7" spans="1:74" ht="11.05" customHeight="1" x14ac:dyDescent="0.2">
      <c r="A7" s="13"/>
      <c r="B7" s="398" t="s">
        <v>64</v>
      </c>
      <c r="C7" s="377"/>
      <c r="D7" s="377"/>
      <c r="E7" s="377"/>
      <c r="F7" s="377"/>
      <c r="G7" s="377"/>
      <c r="H7" s="377"/>
      <c r="I7" s="377"/>
      <c r="J7" s="377"/>
      <c r="K7" s="377"/>
      <c r="L7" s="377"/>
      <c r="M7" s="377"/>
      <c r="N7" s="377"/>
      <c r="O7" s="377"/>
      <c r="P7" s="377"/>
      <c r="Q7" s="377"/>
      <c r="R7" s="377"/>
      <c r="S7" s="377"/>
      <c r="T7" s="377"/>
      <c r="U7" s="377"/>
      <c r="V7" s="377"/>
      <c r="W7" s="377"/>
      <c r="X7" s="377"/>
      <c r="Y7" s="377"/>
      <c r="Z7" s="377"/>
      <c r="AA7" s="377"/>
      <c r="AB7" s="377"/>
      <c r="AC7" s="377"/>
      <c r="AD7" s="377"/>
      <c r="AE7" s="377"/>
      <c r="AF7" s="377"/>
      <c r="AG7" s="377"/>
      <c r="AH7" s="377"/>
      <c r="AI7" s="377"/>
      <c r="AJ7" s="377"/>
      <c r="AK7" s="377"/>
      <c r="AL7" s="377"/>
      <c r="AM7" s="377"/>
      <c r="AN7" s="377"/>
      <c r="AO7" s="377"/>
      <c r="AP7" s="377"/>
      <c r="AQ7" s="377"/>
      <c r="AR7" s="377"/>
      <c r="AS7" s="377"/>
      <c r="AT7" s="377"/>
      <c r="AU7" s="377"/>
      <c r="AV7" s="377"/>
      <c r="AW7" s="377"/>
      <c r="AX7" s="377"/>
      <c r="AY7" s="166"/>
      <c r="AZ7" s="320"/>
      <c r="BA7" s="166"/>
      <c r="BB7" s="166"/>
      <c r="BC7" s="166"/>
      <c r="BD7" s="673"/>
      <c r="BE7" s="673"/>
      <c r="BF7" s="673"/>
      <c r="BG7" s="673"/>
      <c r="BH7" s="967"/>
      <c r="BI7" s="967"/>
      <c r="BJ7" s="387"/>
      <c r="BK7" s="387"/>
      <c r="BL7" s="387"/>
      <c r="BM7" s="387"/>
      <c r="BN7" s="387"/>
      <c r="BO7" s="387"/>
      <c r="BP7" s="387"/>
      <c r="BQ7" s="387"/>
      <c r="BR7" s="387"/>
      <c r="BS7" s="388"/>
      <c r="BT7" s="387"/>
      <c r="BU7" s="387"/>
      <c r="BV7" s="387"/>
    </row>
    <row r="8" spans="1:74" ht="11.05" customHeight="1" x14ac:dyDescent="0.2">
      <c r="A8" s="13" t="s">
        <v>233</v>
      </c>
      <c r="B8" s="399" t="s">
        <v>53</v>
      </c>
      <c r="C8" s="378">
        <v>12.851364</v>
      </c>
      <c r="D8" s="378">
        <v>12.844123</v>
      </c>
      <c r="E8" s="378">
        <v>12.796182999999999</v>
      </c>
      <c r="F8" s="378">
        <v>11.911199999999999</v>
      </c>
      <c r="G8" s="378">
        <v>9.713984</v>
      </c>
      <c r="H8" s="378">
        <v>10.44604</v>
      </c>
      <c r="I8" s="378">
        <v>11.007873999999999</v>
      </c>
      <c r="J8" s="378">
        <v>10.58478</v>
      </c>
      <c r="K8" s="378">
        <v>10.934182</v>
      </c>
      <c r="L8" s="378">
        <v>10.469150000000001</v>
      </c>
      <c r="M8" s="378">
        <v>11.209517</v>
      </c>
      <c r="N8" s="378">
        <v>11.179121</v>
      </c>
      <c r="O8" s="378">
        <v>11.152018</v>
      </c>
      <c r="P8" s="378">
        <v>9.9382450000000002</v>
      </c>
      <c r="Q8" s="378">
        <v>11.372411</v>
      </c>
      <c r="R8" s="378">
        <v>11.352838999999999</v>
      </c>
      <c r="S8" s="378">
        <v>11.422691</v>
      </c>
      <c r="T8" s="378">
        <v>11.393758</v>
      </c>
      <c r="U8" s="378">
        <v>11.416297999999999</v>
      </c>
      <c r="V8" s="378">
        <v>11.314076999999999</v>
      </c>
      <c r="W8" s="378">
        <v>10.957162</v>
      </c>
      <c r="X8" s="378">
        <v>11.636974</v>
      </c>
      <c r="Y8" s="378">
        <v>11.867466</v>
      </c>
      <c r="Z8" s="378">
        <v>11.752307</v>
      </c>
      <c r="AA8" s="378">
        <v>11.442453</v>
      </c>
      <c r="AB8" s="378">
        <v>11.467150999999999</v>
      </c>
      <c r="AC8" s="378">
        <v>11.875298000000001</v>
      </c>
      <c r="AD8" s="378">
        <v>11.812170999999999</v>
      </c>
      <c r="AE8" s="378">
        <v>11.741680000000001</v>
      </c>
      <c r="AF8" s="378">
        <v>11.912832999999999</v>
      </c>
      <c r="AG8" s="378">
        <v>11.991593</v>
      </c>
      <c r="AH8" s="378">
        <v>12.122529</v>
      </c>
      <c r="AI8" s="378">
        <v>12.438625999999999</v>
      </c>
      <c r="AJ8" s="378">
        <v>12.431267</v>
      </c>
      <c r="AK8" s="378">
        <v>12.466752</v>
      </c>
      <c r="AL8" s="378">
        <v>12.17512</v>
      </c>
      <c r="AM8" s="378">
        <v>12.610580000000001</v>
      </c>
      <c r="AN8" s="378">
        <v>12.590515</v>
      </c>
      <c r="AO8" s="378">
        <v>12.815473000000001</v>
      </c>
      <c r="AP8" s="378">
        <v>12.680327999999999</v>
      </c>
      <c r="AQ8" s="378">
        <v>12.729638</v>
      </c>
      <c r="AR8" s="378">
        <v>12.865575</v>
      </c>
      <c r="AS8" s="378">
        <v>12.935294000000001</v>
      </c>
      <c r="AT8" s="378">
        <v>13.047376</v>
      </c>
      <c r="AU8" s="378">
        <v>13.176662</v>
      </c>
      <c r="AV8" s="378">
        <v>13.148883</v>
      </c>
      <c r="AW8" s="378">
        <v>13.281094</v>
      </c>
      <c r="AX8" s="378">
        <v>13.307957999999999</v>
      </c>
      <c r="AY8" s="378">
        <v>12.553566</v>
      </c>
      <c r="AZ8" s="378">
        <v>13.102080000000001</v>
      </c>
      <c r="BA8" s="378">
        <v>13.170783</v>
      </c>
      <c r="BB8" s="378">
        <v>13.248628999999999</v>
      </c>
      <c r="BC8" s="378">
        <v>13.201128000000001</v>
      </c>
      <c r="BD8" s="674">
        <v>13.239855</v>
      </c>
      <c r="BE8" s="674">
        <v>13.191927</v>
      </c>
      <c r="BF8" s="674">
        <v>13.361276</v>
      </c>
      <c r="BG8" s="674">
        <v>13.204145</v>
      </c>
      <c r="BH8" s="674">
        <v>13.453026682999999</v>
      </c>
      <c r="BI8" s="674">
        <v>13.503891457</v>
      </c>
      <c r="BJ8" s="389">
        <v>13.62401</v>
      </c>
      <c r="BK8" s="389">
        <v>13.507070000000001</v>
      </c>
      <c r="BL8" s="389">
        <v>13.342269999999999</v>
      </c>
      <c r="BM8" s="389">
        <v>13.477539999999999</v>
      </c>
      <c r="BN8" s="389">
        <v>13.494619999999999</v>
      </c>
      <c r="BO8" s="389">
        <v>13.514290000000001</v>
      </c>
      <c r="BP8" s="389">
        <v>13.528930000000001</v>
      </c>
      <c r="BQ8" s="389">
        <v>13.560930000000001</v>
      </c>
      <c r="BR8" s="389">
        <v>13.53327</v>
      </c>
      <c r="BS8" s="389">
        <v>13.54609</v>
      </c>
      <c r="BT8" s="389">
        <v>13.47917</v>
      </c>
      <c r="BU8" s="389">
        <v>13.63804</v>
      </c>
      <c r="BV8" s="389">
        <v>13.630879999999999</v>
      </c>
    </row>
    <row r="9" spans="1:74" ht="11.05" customHeight="1" x14ac:dyDescent="0.2">
      <c r="A9" s="13"/>
      <c r="B9" s="399"/>
      <c r="C9" s="378"/>
      <c r="D9" s="378"/>
      <c r="E9" s="378"/>
      <c r="F9" s="378"/>
      <c r="G9" s="378"/>
      <c r="H9" s="378"/>
      <c r="I9" s="378"/>
      <c r="J9" s="378"/>
      <c r="K9" s="378"/>
      <c r="L9" s="378"/>
      <c r="M9" s="378"/>
      <c r="N9" s="378"/>
      <c r="O9" s="378"/>
      <c r="P9" s="378"/>
      <c r="Q9" s="378"/>
      <c r="R9" s="378"/>
      <c r="S9" s="378"/>
      <c r="T9" s="378"/>
      <c r="U9" s="378"/>
      <c r="V9" s="378"/>
      <c r="W9" s="378"/>
      <c r="X9" s="378"/>
      <c r="Y9" s="378"/>
      <c r="Z9" s="378"/>
      <c r="AA9" s="378"/>
      <c r="AB9" s="378"/>
      <c r="AC9" s="378"/>
      <c r="AD9" s="378"/>
      <c r="AE9" s="378"/>
      <c r="AF9" s="378"/>
      <c r="AG9" s="378"/>
      <c r="AH9" s="378"/>
      <c r="AI9" s="378"/>
      <c r="AJ9" s="378"/>
      <c r="AK9" s="378"/>
      <c r="AL9" s="378"/>
      <c r="AM9" s="378"/>
      <c r="AN9" s="378"/>
      <c r="AO9" s="378"/>
      <c r="AP9" s="378"/>
      <c r="AQ9" s="378"/>
      <c r="AR9" s="378"/>
      <c r="AS9" s="378"/>
      <c r="AT9" s="378"/>
      <c r="AU9" s="378"/>
      <c r="AV9" s="378"/>
      <c r="AW9" s="378"/>
      <c r="AX9" s="378"/>
      <c r="AY9" s="378"/>
      <c r="AZ9" s="378"/>
      <c r="BA9" s="378"/>
      <c r="BB9" s="378"/>
      <c r="BC9" s="378"/>
      <c r="BD9" s="674"/>
      <c r="BE9" s="674"/>
      <c r="BF9" s="674"/>
      <c r="BG9" s="674"/>
      <c r="BH9" s="674"/>
      <c r="BI9" s="674"/>
      <c r="BJ9" s="389"/>
      <c r="BK9" s="389"/>
      <c r="BL9" s="389"/>
      <c r="BM9" s="389"/>
      <c r="BN9" s="389"/>
      <c r="BO9" s="389"/>
      <c r="BP9" s="389"/>
      <c r="BQ9" s="389"/>
      <c r="BR9" s="389"/>
      <c r="BS9" s="389"/>
      <c r="BT9" s="389"/>
      <c r="BU9" s="389"/>
      <c r="BV9" s="389"/>
    </row>
    <row r="10" spans="1:74" ht="11.05" customHeight="1" x14ac:dyDescent="0.2">
      <c r="A10" s="13"/>
      <c r="B10" s="398" t="s">
        <v>776</v>
      </c>
      <c r="C10" s="379"/>
      <c r="D10" s="379"/>
      <c r="E10" s="379"/>
      <c r="F10" s="379"/>
      <c r="G10" s="379"/>
      <c r="H10" s="379"/>
      <c r="I10" s="379"/>
      <c r="J10" s="379"/>
      <c r="K10" s="379"/>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379"/>
      <c r="AI10" s="379"/>
      <c r="AJ10" s="379"/>
      <c r="AK10" s="379"/>
      <c r="AL10" s="379"/>
      <c r="AM10" s="379"/>
      <c r="AN10" s="379"/>
      <c r="AO10" s="379"/>
      <c r="AP10" s="379"/>
      <c r="AQ10" s="379"/>
      <c r="AR10" s="379"/>
      <c r="AS10" s="379"/>
      <c r="AT10" s="379"/>
      <c r="AU10" s="379"/>
      <c r="AV10" s="379"/>
      <c r="AW10" s="379"/>
      <c r="AX10" s="379"/>
      <c r="AY10" s="379"/>
      <c r="AZ10" s="379"/>
      <c r="BA10" s="379"/>
      <c r="BB10" s="379"/>
      <c r="BC10" s="379"/>
      <c r="BD10" s="675"/>
      <c r="BE10" s="675"/>
      <c r="BF10" s="675"/>
      <c r="BG10" s="675"/>
      <c r="BH10" s="675"/>
      <c r="BI10" s="675"/>
      <c r="BJ10" s="390"/>
      <c r="BK10" s="390"/>
      <c r="BL10" s="390"/>
      <c r="BM10" s="390"/>
      <c r="BN10" s="390"/>
      <c r="BO10" s="390"/>
      <c r="BP10" s="390"/>
      <c r="BQ10" s="390"/>
      <c r="BR10" s="390"/>
      <c r="BS10" s="390"/>
      <c r="BT10" s="390"/>
      <c r="BU10" s="390"/>
      <c r="BV10" s="390"/>
    </row>
    <row r="11" spans="1:74" ht="11.05" customHeight="1" x14ac:dyDescent="0.2">
      <c r="A11" s="13" t="s">
        <v>260</v>
      </c>
      <c r="B11" s="399" t="s">
        <v>54</v>
      </c>
      <c r="C11" s="380">
        <v>97.369451612999995</v>
      </c>
      <c r="D11" s="380">
        <v>95.498275862</v>
      </c>
      <c r="E11" s="380">
        <v>95.251677419000004</v>
      </c>
      <c r="F11" s="380">
        <v>95.024733333</v>
      </c>
      <c r="G11" s="380">
        <v>87.865387096999996</v>
      </c>
      <c r="H11" s="380">
        <v>90.400933332999998</v>
      </c>
      <c r="I11" s="380">
        <v>90.343129031999993</v>
      </c>
      <c r="J11" s="380">
        <v>90.392741935000004</v>
      </c>
      <c r="K11" s="380">
        <v>91.293066667000005</v>
      </c>
      <c r="L11" s="380">
        <v>89.707580644999993</v>
      </c>
      <c r="M11" s="380">
        <v>92.499433332999999</v>
      </c>
      <c r="N11" s="380">
        <v>93.106387096999995</v>
      </c>
      <c r="O11" s="380">
        <v>92.644387097000006</v>
      </c>
      <c r="P11" s="380">
        <v>85.780857143000006</v>
      </c>
      <c r="Q11" s="380">
        <v>93.553870967999998</v>
      </c>
      <c r="R11" s="380">
        <v>94.286233332999998</v>
      </c>
      <c r="S11" s="380">
        <v>94.210677419000007</v>
      </c>
      <c r="T11" s="380">
        <v>93.873199999999997</v>
      </c>
      <c r="U11" s="380">
        <v>94.760225805999994</v>
      </c>
      <c r="V11" s="380">
        <v>95.041032258000001</v>
      </c>
      <c r="W11" s="380">
        <v>95.686233333000004</v>
      </c>
      <c r="X11" s="380">
        <v>97.205645161000007</v>
      </c>
      <c r="Y11" s="380">
        <v>98.302733333000006</v>
      </c>
      <c r="Z11" s="380">
        <v>99.131096774</v>
      </c>
      <c r="AA11" s="380">
        <v>96.223290323000001</v>
      </c>
      <c r="AB11" s="380">
        <v>95.969892857000005</v>
      </c>
      <c r="AC11" s="380">
        <v>97.626741934999998</v>
      </c>
      <c r="AD11" s="380">
        <v>98.322833333000005</v>
      </c>
      <c r="AE11" s="380">
        <v>99.101548386999994</v>
      </c>
      <c r="AF11" s="380">
        <v>99.340366666999998</v>
      </c>
      <c r="AG11" s="380">
        <v>100.38154839000001</v>
      </c>
      <c r="AH11" s="380">
        <v>100.89625805999999</v>
      </c>
      <c r="AI11" s="380">
        <v>102.35493332999999</v>
      </c>
      <c r="AJ11" s="380">
        <v>102.24535484</v>
      </c>
      <c r="AK11" s="380">
        <v>102.23686667</v>
      </c>
      <c r="AL11" s="380">
        <v>100.24170968</v>
      </c>
      <c r="AM11" s="380">
        <v>101.831</v>
      </c>
      <c r="AN11" s="380">
        <v>101.93346429</v>
      </c>
      <c r="AO11" s="380">
        <v>102.86148387</v>
      </c>
      <c r="AP11" s="380">
        <v>102.70313333</v>
      </c>
      <c r="AQ11" s="380">
        <v>103.55525806</v>
      </c>
      <c r="AR11" s="380">
        <v>103.23403333</v>
      </c>
      <c r="AS11" s="380">
        <v>103.31225806</v>
      </c>
      <c r="AT11" s="380">
        <v>104.48664515999999</v>
      </c>
      <c r="AU11" s="380">
        <v>104.43313333</v>
      </c>
      <c r="AV11" s="380">
        <v>104.30164516000001</v>
      </c>
      <c r="AW11" s="380">
        <v>105.86956667</v>
      </c>
      <c r="AX11" s="380">
        <v>106.34612903</v>
      </c>
      <c r="AY11" s="380">
        <v>103.53758065</v>
      </c>
      <c r="AZ11" s="380">
        <v>105.94668966</v>
      </c>
      <c r="BA11" s="380">
        <v>102.64958065</v>
      </c>
      <c r="BB11" s="380">
        <v>101.7069</v>
      </c>
      <c r="BC11" s="380">
        <v>101.54935484000001</v>
      </c>
      <c r="BD11" s="676">
        <v>102.81013333</v>
      </c>
      <c r="BE11" s="676">
        <v>104.18454839</v>
      </c>
      <c r="BF11" s="676">
        <v>103.19864516</v>
      </c>
      <c r="BG11" s="676">
        <v>102.13243333</v>
      </c>
      <c r="BH11" s="676">
        <v>102.71980000000001</v>
      </c>
      <c r="BI11" s="676">
        <v>103.68470000000001</v>
      </c>
      <c r="BJ11" s="391">
        <v>104.00409999999999</v>
      </c>
      <c r="BK11" s="391">
        <v>103.47539999999999</v>
      </c>
      <c r="BL11" s="391">
        <v>102.2132</v>
      </c>
      <c r="BM11" s="391">
        <v>104.02370000000001</v>
      </c>
      <c r="BN11" s="391">
        <v>103.9721</v>
      </c>
      <c r="BO11" s="391">
        <v>104.0307</v>
      </c>
      <c r="BP11" s="391">
        <v>103.9734</v>
      </c>
      <c r="BQ11" s="391">
        <v>103.804</v>
      </c>
      <c r="BR11" s="391">
        <v>103.53230000000001</v>
      </c>
      <c r="BS11" s="391">
        <v>103.4336</v>
      </c>
      <c r="BT11" s="391">
        <v>103.63630000000001</v>
      </c>
      <c r="BU11" s="391">
        <v>103.6186</v>
      </c>
      <c r="BV11" s="391">
        <v>104.5262</v>
      </c>
    </row>
    <row r="12" spans="1:74" ht="11.05" customHeight="1" x14ac:dyDescent="0.2">
      <c r="A12" s="13"/>
      <c r="B12" s="400"/>
      <c r="C12" s="378"/>
      <c r="D12" s="378"/>
      <c r="E12" s="378"/>
      <c r="F12" s="378"/>
      <c r="G12" s="378"/>
      <c r="H12" s="378"/>
      <c r="I12" s="378"/>
      <c r="J12" s="378"/>
      <c r="K12" s="378"/>
      <c r="L12" s="378"/>
      <c r="M12" s="378"/>
      <c r="N12" s="378"/>
      <c r="O12" s="378"/>
      <c r="P12" s="378"/>
      <c r="Q12" s="378"/>
      <c r="R12" s="378"/>
      <c r="S12" s="378"/>
      <c r="T12" s="378"/>
      <c r="U12" s="378"/>
      <c r="V12" s="378"/>
      <c r="W12" s="378"/>
      <c r="X12" s="378"/>
      <c r="Y12" s="378"/>
      <c r="Z12" s="378"/>
      <c r="AA12" s="378"/>
      <c r="AB12" s="378"/>
      <c r="AC12" s="378"/>
      <c r="AD12" s="378"/>
      <c r="AE12" s="378"/>
      <c r="AF12" s="378"/>
      <c r="AG12" s="378"/>
      <c r="AH12" s="378"/>
      <c r="AI12" s="378"/>
      <c r="AJ12" s="378"/>
      <c r="AK12" s="378"/>
      <c r="AL12" s="378"/>
      <c r="AM12" s="378"/>
      <c r="AN12" s="378"/>
      <c r="AO12" s="378"/>
      <c r="AP12" s="378"/>
      <c r="AQ12" s="378"/>
      <c r="AR12" s="378"/>
      <c r="AS12" s="378"/>
      <c r="AT12" s="378"/>
      <c r="AU12" s="378"/>
      <c r="AV12" s="378"/>
      <c r="AW12" s="378"/>
      <c r="AX12" s="378"/>
      <c r="AY12" s="378"/>
      <c r="AZ12" s="378"/>
      <c r="BA12" s="378"/>
      <c r="BB12" s="378"/>
      <c r="BC12" s="378"/>
      <c r="BD12" s="674"/>
      <c r="BE12" s="674"/>
      <c r="BF12" s="674"/>
      <c r="BG12" s="674"/>
      <c r="BH12" s="674"/>
      <c r="BI12" s="674"/>
      <c r="BJ12" s="389"/>
      <c r="BK12" s="389"/>
      <c r="BL12" s="389"/>
      <c r="BM12" s="389"/>
      <c r="BN12" s="389"/>
      <c r="BO12" s="389"/>
      <c r="BP12" s="389"/>
      <c r="BQ12" s="389"/>
      <c r="BR12" s="389"/>
      <c r="BS12" s="389"/>
      <c r="BT12" s="389"/>
      <c r="BU12" s="389"/>
      <c r="BV12" s="389"/>
    </row>
    <row r="13" spans="1:74" ht="11.05" customHeight="1" x14ac:dyDescent="0.2">
      <c r="A13" s="13"/>
      <c r="B13" s="398" t="s">
        <v>472</v>
      </c>
      <c r="C13" s="379"/>
      <c r="D13" s="379"/>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379"/>
      <c r="AF13" s="379"/>
      <c r="AG13" s="379"/>
      <c r="AH13" s="379"/>
      <c r="AI13" s="379"/>
      <c r="AJ13" s="379"/>
      <c r="AK13" s="379"/>
      <c r="AL13" s="379"/>
      <c r="AM13" s="379"/>
      <c r="AN13" s="379"/>
      <c r="AO13" s="379"/>
      <c r="AP13" s="379"/>
      <c r="AQ13" s="379"/>
      <c r="AR13" s="379"/>
      <c r="AS13" s="379"/>
      <c r="AT13" s="379"/>
      <c r="AU13" s="379"/>
      <c r="AV13" s="379"/>
      <c r="AW13" s="379"/>
      <c r="AX13" s="379"/>
      <c r="AY13" s="379"/>
      <c r="AZ13" s="379"/>
      <c r="BA13" s="379"/>
      <c r="BB13" s="379"/>
      <c r="BC13" s="379"/>
      <c r="BD13" s="675"/>
      <c r="BE13" s="675"/>
      <c r="BF13" s="675"/>
      <c r="BG13" s="675"/>
      <c r="BH13" s="675"/>
      <c r="BI13" s="675"/>
      <c r="BJ13" s="390"/>
      <c r="BK13" s="390"/>
      <c r="BL13" s="390"/>
      <c r="BM13" s="390"/>
      <c r="BN13" s="390"/>
      <c r="BO13" s="390"/>
      <c r="BP13" s="390"/>
      <c r="BQ13" s="390"/>
      <c r="BR13" s="390"/>
      <c r="BS13" s="390"/>
      <c r="BT13" s="390"/>
      <c r="BU13" s="390"/>
      <c r="BV13" s="390"/>
    </row>
    <row r="14" spans="1:74" ht="11.05" customHeight="1" x14ac:dyDescent="0.2">
      <c r="A14" s="13" t="s">
        <v>115</v>
      </c>
      <c r="B14" s="399" t="s">
        <v>480</v>
      </c>
      <c r="C14" s="380">
        <v>55.666972999999999</v>
      </c>
      <c r="D14" s="380">
        <v>47.425207999999998</v>
      </c>
      <c r="E14" s="380">
        <v>46.106031999999999</v>
      </c>
      <c r="F14" s="380">
        <v>39.346704000000003</v>
      </c>
      <c r="G14" s="380">
        <v>37.262844999999999</v>
      </c>
      <c r="H14" s="380">
        <v>39.608334999999997</v>
      </c>
      <c r="I14" s="380">
        <v>43.217199999999998</v>
      </c>
      <c r="J14" s="380">
        <v>47.522893000000003</v>
      </c>
      <c r="K14" s="380">
        <v>45.141308000000002</v>
      </c>
      <c r="L14" s="380">
        <v>44.988278999999999</v>
      </c>
      <c r="M14" s="380">
        <v>44.344920999999999</v>
      </c>
      <c r="N14" s="380">
        <v>44.803655999999997</v>
      </c>
      <c r="O14" s="380">
        <v>48.495550999999999</v>
      </c>
      <c r="P14" s="380">
        <v>40.817064999999999</v>
      </c>
      <c r="Q14" s="380">
        <v>50.817703000000002</v>
      </c>
      <c r="R14" s="380">
        <v>45.294547000000001</v>
      </c>
      <c r="S14" s="380">
        <v>48.607135999999997</v>
      </c>
      <c r="T14" s="380">
        <v>48.772692999999997</v>
      </c>
      <c r="U14" s="380">
        <v>48.47289</v>
      </c>
      <c r="V14" s="380">
        <v>50.039026</v>
      </c>
      <c r="W14" s="380">
        <v>49.759599999999999</v>
      </c>
      <c r="X14" s="380">
        <v>48.953837999999998</v>
      </c>
      <c r="Y14" s="380">
        <v>48.825009999999999</v>
      </c>
      <c r="Z14" s="380">
        <v>48.576219000000002</v>
      </c>
      <c r="AA14" s="380">
        <v>49.887262999999997</v>
      </c>
      <c r="AB14" s="380">
        <v>47.875067000000001</v>
      </c>
      <c r="AC14" s="380">
        <v>51.548139999999997</v>
      </c>
      <c r="AD14" s="380">
        <v>46.387467999999998</v>
      </c>
      <c r="AE14" s="380">
        <v>49.552526</v>
      </c>
      <c r="AF14" s="380">
        <v>48.670070000000003</v>
      </c>
      <c r="AG14" s="380">
        <v>49.301246999999996</v>
      </c>
      <c r="AH14" s="380">
        <v>53.601346999999997</v>
      </c>
      <c r="AI14" s="380">
        <v>51.574119000000003</v>
      </c>
      <c r="AJ14" s="380">
        <v>51.331895000000003</v>
      </c>
      <c r="AK14" s="380">
        <v>48.753593000000002</v>
      </c>
      <c r="AL14" s="380">
        <v>45.672547000000002</v>
      </c>
      <c r="AM14" s="380">
        <v>51.052731999999999</v>
      </c>
      <c r="AN14" s="380">
        <v>45.750903999999998</v>
      </c>
      <c r="AO14" s="380">
        <v>52.027268999999997</v>
      </c>
      <c r="AP14" s="380">
        <v>47.006179000000003</v>
      </c>
      <c r="AQ14" s="380">
        <v>48.262134000000003</v>
      </c>
      <c r="AR14" s="380">
        <v>47.18356</v>
      </c>
      <c r="AS14" s="380">
        <v>46.594642999999998</v>
      </c>
      <c r="AT14" s="380">
        <v>50.624502999999997</v>
      </c>
      <c r="AU14" s="380">
        <v>48.619798000000003</v>
      </c>
      <c r="AV14" s="380">
        <v>47.602803999999999</v>
      </c>
      <c r="AW14" s="380">
        <v>47.518639</v>
      </c>
      <c r="AX14" s="380">
        <v>45.710852000000003</v>
      </c>
      <c r="AY14" s="380">
        <v>44.052010000000003</v>
      </c>
      <c r="AZ14" s="380">
        <v>44.010722000000001</v>
      </c>
      <c r="BA14" s="380">
        <v>41.808231999999997</v>
      </c>
      <c r="BB14" s="380">
        <v>35.709395000000001</v>
      </c>
      <c r="BC14" s="380">
        <v>39.370106</v>
      </c>
      <c r="BD14" s="676">
        <v>43.003757999999998</v>
      </c>
      <c r="BE14" s="676">
        <v>43.342917999999997</v>
      </c>
      <c r="BF14" s="676">
        <v>47.110135</v>
      </c>
      <c r="BG14" s="676">
        <v>45.723695999999997</v>
      </c>
      <c r="BH14" s="676">
        <v>43.649185000000003</v>
      </c>
      <c r="BI14" s="676">
        <v>40.770468999999999</v>
      </c>
      <c r="BJ14" s="391">
        <v>40.261679999999998</v>
      </c>
      <c r="BK14" s="391">
        <v>42.430079999999997</v>
      </c>
      <c r="BL14" s="391">
        <v>37.55021</v>
      </c>
      <c r="BM14" s="391">
        <v>42.131779999999999</v>
      </c>
      <c r="BN14" s="391">
        <v>36.307340000000003</v>
      </c>
      <c r="BO14" s="391">
        <v>37.507489999999997</v>
      </c>
      <c r="BP14" s="391">
        <v>36.84104</v>
      </c>
      <c r="BQ14" s="391">
        <v>38.703890000000001</v>
      </c>
      <c r="BR14" s="391">
        <v>44.020530000000001</v>
      </c>
      <c r="BS14" s="391">
        <v>39.525709999999997</v>
      </c>
      <c r="BT14" s="391">
        <v>40.318420000000003</v>
      </c>
      <c r="BU14" s="391">
        <v>38.485309999999998</v>
      </c>
      <c r="BV14" s="391">
        <v>38.484999999999999</v>
      </c>
    </row>
    <row r="15" spans="1:74" ht="11.05" customHeight="1" x14ac:dyDescent="0.2">
      <c r="A15" s="13"/>
      <c r="B15" s="15"/>
      <c r="C15" s="379"/>
      <c r="D15" s="379"/>
      <c r="E15" s="379"/>
      <c r="F15" s="379"/>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s="379"/>
      <c r="AG15" s="379"/>
      <c r="AH15" s="379"/>
      <c r="AI15" s="379"/>
      <c r="AJ15" s="379"/>
      <c r="AK15" s="379"/>
      <c r="AL15" s="379"/>
      <c r="AM15" s="379"/>
      <c r="AN15" s="379"/>
      <c r="AO15" s="379"/>
      <c r="AP15" s="379"/>
      <c r="AQ15" s="379"/>
      <c r="AR15" s="379"/>
      <c r="AS15" s="379"/>
      <c r="AT15" s="379"/>
      <c r="AU15" s="379"/>
      <c r="AV15" s="379"/>
      <c r="AW15" s="379"/>
      <c r="AX15" s="379"/>
      <c r="AY15" s="379"/>
      <c r="AZ15" s="379"/>
      <c r="BA15" s="379"/>
      <c r="BB15" s="379"/>
      <c r="BC15" s="379"/>
      <c r="BD15" s="675"/>
      <c r="BE15" s="675"/>
      <c r="BF15" s="675"/>
      <c r="BG15" s="675"/>
      <c r="BH15" s="675"/>
      <c r="BI15" s="675"/>
      <c r="BJ15" s="390"/>
      <c r="BK15" s="390"/>
      <c r="BL15" s="390"/>
      <c r="BM15" s="390"/>
      <c r="BN15" s="390"/>
      <c r="BO15" s="390"/>
      <c r="BP15" s="390"/>
      <c r="BQ15" s="390"/>
      <c r="BR15" s="390"/>
      <c r="BS15" s="390"/>
      <c r="BT15" s="390"/>
      <c r="BU15" s="390"/>
      <c r="BV15" s="390"/>
    </row>
    <row r="16" spans="1:74" ht="11.05" customHeight="1" x14ac:dyDescent="0.2">
      <c r="A16" s="10"/>
      <c r="B16" s="14" t="s">
        <v>473</v>
      </c>
      <c r="C16" s="379"/>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O16" s="379"/>
      <c r="AP16" s="379"/>
      <c r="AQ16" s="379"/>
      <c r="AR16" s="379"/>
      <c r="AS16" s="379"/>
      <c r="AT16" s="379"/>
      <c r="AU16" s="379"/>
      <c r="AV16" s="379"/>
      <c r="AW16" s="379"/>
      <c r="AX16" s="379"/>
      <c r="AY16" s="379"/>
      <c r="AZ16" s="379"/>
      <c r="BA16" s="379"/>
      <c r="BB16" s="379"/>
      <c r="BC16" s="379"/>
      <c r="BD16" s="675"/>
      <c r="BE16" s="675"/>
      <c r="BF16" s="675"/>
      <c r="BG16" s="675"/>
      <c r="BH16" s="675"/>
      <c r="BI16" s="675"/>
      <c r="BJ16" s="390"/>
      <c r="BK16" s="390"/>
      <c r="BL16" s="390"/>
      <c r="BM16" s="390"/>
      <c r="BN16" s="390"/>
      <c r="BO16" s="390"/>
      <c r="BP16" s="390"/>
      <c r="BQ16" s="390"/>
      <c r="BR16" s="390"/>
      <c r="BS16" s="390"/>
      <c r="BT16" s="390"/>
      <c r="BU16" s="390"/>
      <c r="BV16" s="390"/>
    </row>
    <row r="17" spans="1:74" ht="11.05" customHeight="1" x14ac:dyDescent="0.2">
      <c r="A17" s="10"/>
      <c r="B17" s="14"/>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O17" s="379"/>
      <c r="AP17" s="379"/>
      <c r="AQ17" s="379"/>
      <c r="AR17" s="379"/>
      <c r="AS17" s="379"/>
      <c r="AT17" s="379"/>
      <c r="AU17" s="379"/>
      <c r="AV17" s="379"/>
      <c r="AW17" s="379"/>
      <c r="AX17" s="379"/>
      <c r="AY17" s="379"/>
      <c r="AZ17" s="379"/>
      <c r="BA17" s="379"/>
      <c r="BB17" s="379"/>
      <c r="BC17" s="379"/>
      <c r="BD17" s="675"/>
      <c r="BE17" s="675"/>
      <c r="BF17" s="675"/>
      <c r="BG17" s="675"/>
      <c r="BH17" s="675"/>
      <c r="BI17" s="675"/>
      <c r="BJ17" s="390"/>
      <c r="BK17" s="390"/>
      <c r="BL17" s="390"/>
      <c r="BM17" s="390"/>
      <c r="BN17" s="390"/>
      <c r="BO17" s="390"/>
      <c r="BP17" s="390"/>
      <c r="BQ17" s="390"/>
      <c r="BR17" s="390"/>
      <c r="BS17" s="390"/>
      <c r="BT17" s="390"/>
      <c r="BU17" s="390"/>
      <c r="BV17" s="390"/>
    </row>
    <row r="18" spans="1:74" ht="11.05" customHeight="1" x14ac:dyDescent="0.2">
      <c r="A18" s="10"/>
      <c r="B18" s="398" t="s">
        <v>261</v>
      </c>
      <c r="C18" s="381"/>
      <c r="D18" s="381"/>
      <c r="E18" s="381"/>
      <c r="F18" s="381"/>
      <c r="G18" s="381"/>
      <c r="H18" s="381"/>
      <c r="I18" s="381"/>
      <c r="J18" s="381"/>
      <c r="K18" s="381"/>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381"/>
      <c r="AL18" s="381"/>
      <c r="AM18" s="381"/>
      <c r="AN18" s="381"/>
      <c r="AO18" s="381"/>
      <c r="AP18" s="381"/>
      <c r="AQ18" s="381"/>
      <c r="AR18" s="381"/>
      <c r="AS18" s="381"/>
      <c r="AT18" s="381"/>
      <c r="AU18" s="381"/>
      <c r="AV18" s="381"/>
      <c r="AW18" s="381"/>
      <c r="AX18" s="381"/>
      <c r="AY18" s="381"/>
      <c r="AZ18" s="381"/>
      <c r="BA18" s="381"/>
      <c r="BB18" s="381"/>
      <c r="BC18" s="381"/>
      <c r="BD18" s="677"/>
      <c r="BE18" s="677"/>
      <c r="BF18" s="677"/>
      <c r="BG18" s="677"/>
      <c r="BH18" s="677"/>
      <c r="BI18" s="677"/>
      <c r="BJ18" s="392"/>
      <c r="BK18" s="392"/>
      <c r="BL18" s="392"/>
      <c r="BM18" s="392"/>
      <c r="BN18" s="392"/>
      <c r="BO18" s="392"/>
      <c r="BP18" s="392"/>
      <c r="BQ18" s="392"/>
      <c r="BR18" s="392"/>
      <c r="BS18" s="392"/>
      <c r="BT18" s="392"/>
      <c r="BU18" s="392"/>
      <c r="BV18" s="392"/>
    </row>
    <row r="19" spans="1:74" ht="11.05" customHeight="1" x14ac:dyDescent="0.2">
      <c r="A19" s="13" t="s">
        <v>247</v>
      </c>
      <c r="B19" s="399" t="s">
        <v>53</v>
      </c>
      <c r="C19" s="378">
        <v>19.933385999999999</v>
      </c>
      <c r="D19" s="378">
        <v>20.132245999999999</v>
      </c>
      <c r="E19" s="378">
        <v>18.462838000000001</v>
      </c>
      <c r="F19" s="378">
        <v>14.548503</v>
      </c>
      <c r="G19" s="378">
        <v>16.078182999999999</v>
      </c>
      <c r="H19" s="378">
        <v>17.578056</v>
      </c>
      <c r="I19" s="378">
        <v>18.381069</v>
      </c>
      <c r="J19" s="378">
        <v>18.557874000000002</v>
      </c>
      <c r="K19" s="378">
        <v>18.414828</v>
      </c>
      <c r="L19" s="378">
        <v>18.613648000000001</v>
      </c>
      <c r="M19" s="378">
        <v>18.742515999999998</v>
      </c>
      <c r="N19" s="378">
        <v>18.801689</v>
      </c>
      <c r="O19" s="378">
        <v>18.814347999999999</v>
      </c>
      <c r="P19" s="378">
        <v>17.699107999999999</v>
      </c>
      <c r="Q19" s="378">
        <v>19.132116</v>
      </c>
      <c r="R19" s="378">
        <v>19.743698999999999</v>
      </c>
      <c r="S19" s="378">
        <v>20.049742999999999</v>
      </c>
      <c r="T19" s="378">
        <v>20.585872999999999</v>
      </c>
      <c r="U19" s="378">
        <v>20.171831000000001</v>
      </c>
      <c r="V19" s="378">
        <v>20.572572999999998</v>
      </c>
      <c r="W19" s="378">
        <v>20.138569</v>
      </c>
      <c r="X19" s="378">
        <v>20.37715</v>
      </c>
      <c r="Y19" s="378">
        <v>20.572648000000001</v>
      </c>
      <c r="Z19" s="378">
        <v>20.656690000000001</v>
      </c>
      <c r="AA19" s="378">
        <v>19.613111</v>
      </c>
      <c r="AB19" s="378">
        <v>20.190412999999999</v>
      </c>
      <c r="AC19" s="378">
        <v>20.483485999999999</v>
      </c>
      <c r="AD19" s="378">
        <v>19.727340999999999</v>
      </c>
      <c r="AE19" s="378">
        <v>19.839566999999999</v>
      </c>
      <c r="AF19" s="378">
        <v>20.433236999999998</v>
      </c>
      <c r="AG19" s="378">
        <v>19.925560999999998</v>
      </c>
      <c r="AH19" s="378">
        <v>20.265028999999998</v>
      </c>
      <c r="AI19" s="378">
        <v>20.129058000000001</v>
      </c>
      <c r="AJ19" s="378">
        <v>20.006618</v>
      </c>
      <c r="AK19" s="378">
        <v>20.214213999999998</v>
      </c>
      <c r="AL19" s="378">
        <v>19.327209</v>
      </c>
      <c r="AM19" s="378">
        <v>19.353483000000001</v>
      </c>
      <c r="AN19" s="378">
        <v>19.941524000000001</v>
      </c>
      <c r="AO19" s="378">
        <v>20.207293</v>
      </c>
      <c r="AP19" s="378">
        <v>19.971914999999999</v>
      </c>
      <c r="AQ19" s="378">
        <v>20.323443000000001</v>
      </c>
      <c r="AR19" s="378">
        <v>20.755185999999998</v>
      </c>
      <c r="AS19" s="378">
        <v>20.042788999999999</v>
      </c>
      <c r="AT19" s="378">
        <v>20.767872000000001</v>
      </c>
      <c r="AU19" s="378">
        <v>20.154582999999999</v>
      </c>
      <c r="AV19" s="378">
        <v>20.631443999999998</v>
      </c>
      <c r="AW19" s="378">
        <v>20.738980000000002</v>
      </c>
      <c r="AX19" s="378">
        <v>20.396183000000001</v>
      </c>
      <c r="AY19" s="378">
        <v>19.586971999999999</v>
      </c>
      <c r="AZ19" s="378">
        <v>19.948526999999999</v>
      </c>
      <c r="BA19" s="378">
        <v>19.877115</v>
      </c>
      <c r="BB19" s="378">
        <v>20.008414999999999</v>
      </c>
      <c r="BC19" s="378">
        <v>20.800183000000001</v>
      </c>
      <c r="BD19" s="674">
        <v>20.249022</v>
      </c>
      <c r="BE19" s="674">
        <v>20.482396000000001</v>
      </c>
      <c r="BF19" s="674">
        <v>20.710633999999999</v>
      </c>
      <c r="BG19" s="674">
        <v>20.308130999999999</v>
      </c>
      <c r="BH19" s="674">
        <v>20.534807003000001</v>
      </c>
      <c r="BI19" s="674">
        <v>20.442370932999999</v>
      </c>
      <c r="BJ19" s="389">
        <v>20.454699999999999</v>
      </c>
      <c r="BK19" s="389">
        <v>20.050360000000001</v>
      </c>
      <c r="BL19" s="389">
        <v>20.044039999999999</v>
      </c>
      <c r="BM19" s="389">
        <v>20.262630000000001</v>
      </c>
      <c r="BN19" s="389">
        <v>20.153279999999999</v>
      </c>
      <c r="BO19" s="389">
        <v>20.758099999999999</v>
      </c>
      <c r="BP19" s="389">
        <v>20.642880000000002</v>
      </c>
      <c r="BQ19" s="389">
        <v>20.85688</v>
      </c>
      <c r="BR19" s="389">
        <v>20.85651</v>
      </c>
      <c r="BS19" s="389">
        <v>20.534590000000001</v>
      </c>
      <c r="BT19" s="389">
        <v>20.863610000000001</v>
      </c>
      <c r="BU19" s="389">
        <v>20.705279999999998</v>
      </c>
      <c r="BV19" s="389">
        <v>20.538239999999998</v>
      </c>
    </row>
    <row r="20" spans="1:74" ht="11.05" customHeight="1" x14ac:dyDescent="0.2">
      <c r="A20" s="13"/>
      <c r="B20" s="401"/>
      <c r="C20" s="378"/>
      <c r="D20" s="378"/>
      <c r="E20" s="378"/>
      <c r="F20" s="378"/>
      <c r="G20" s="378"/>
      <c r="H20" s="378"/>
      <c r="I20" s="378"/>
      <c r="J20" s="378"/>
      <c r="K20" s="378"/>
      <c r="L20" s="378"/>
      <c r="M20" s="378"/>
      <c r="N20" s="378"/>
      <c r="O20" s="378"/>
      <c r="P20" s="378"/>
      <c r="Q20" s="378"/>
      <c r="R20" s="378"/>
      <c r="S20" s="378"/>
      <c r="T20" s="378"/>
      <c r="U20" s="378"/>
      <c r="V20" s="378"/>
      <c r="W20" s="378"/>
      <c r="X20" s="378"/>
      <c r="Y20" s="378"/>
      <c r="Z20" s="378"/>
      <c r="AA20" s="378"/>
      <c r="AB20" s="378"/>
      <c r="AC20" s="378"/>
      <c r="AD20" s="378"/>
      <c r="AE20" s="378"/>
      <c r="AF20" s="378"/>
      <c r="AG20" s="378"/>
      <c r="AH20" s="378"/>
      <c r="AI20" s="378"/>
      <c r="AJ20" s="378"/>
      <c r="AK20" s="378"/>
      <c r="AL20" s="378"/>
      <c r="AM20" s="378"/>
      <c r="AN20" s="378"/>
      <c r="AO20" s="378"/>
      <c r="AP20" s="378"/>
      <c r="AQ20" s="378"/>
      <c r="AR20" s="378"/>
      <c r="AS20" s="378"/>
      <c r="AT20" s="378"/>
      <c r="AU20" s="378"/>
      <c r="AV20" s="378"/>
      <c r="AW20" s="378"/>
      <c r="AX20" s="378"/>
      <c r="AY20" s="378"/>
      <c r="AZ20" s="378"/>
      <c r="BA20" s="378"/>
      <c r="BB20" s="378"/>
      <c r="BC20" s="378"/>
      <c r="BD20" s="674"/>
      <c r="BE20" s="674"/>
      <c r="BF20" s="674"/>
      <c r="BG20" s="674"/>
      <c r="BH20" s="674"/>
      <c r="BI20" s="674"/>
      <c r="BJ20" s="389"/>
      <c r="BK20" s="389"/>
      <c r="BL20" s="389"/>
      <c r="BM20" s="389"/>
      <c r="BN20" s="389"/>
      <c r="BO20" s="389"/>
      <c r="BP20" s="389"/>
      <c r="BQ20" s="389"/>
      <c r="BR20" s="389"/>
      <c r="BS20" s="389"/>
      <c r="BT20" s="389"/>
      <c r="BU20" s="389"/>
      <c r="BV20" s="389"/>
    </row>
    <row r="21" spans="1:74" ht="11.05" customHeight="1" x14ac:dyDescent="0.2">
      <c r="A21" s="10"/>
      <c r="B21" s="398" t="s">
        <v>315</v>
      </c>
      <c r="C21" s="382"/>
      <c r="D21" s="382"/>
      <c r="E21" s="382"/>
      <c r="F21" s="382"/>
      <c r="G21" s="382"/>
      <c r="H21" s="382"/>
      <c r="I21" s="382"/>
      <c r="J21" s="382"/>
      <c r="K21" s="382"/>
      <c r="L21" s="382"/>
      <c r="M21" s="382"/>
      <c r="N21" s="382"/>
      <c r="O21" s="382"/>
      <c r="P21" s="382"/>
      <c r="Q21" s="382"/>
      <c r="R21" s="382"/>
      <c r="S21" s="382"/>
      <c r="T21" s="382"/>
      <c r="U21" s="382"/>
      <c r="V21" s="382"/>
      <c r="W21" s="382"/>
      <c r="X21" s="382"/>
      <c r="Y21" s="382"/>
      <c r="Z21" s="382"/>
      <c r="AA21" s="382"/>
      <c r="AB21" s="382"/>
      <c r="AC21" s="382"/>
      <c r="AD21" s="382"/>
      <c r="AE21" s="382"/>
      <c r="AF21" s="382"/>
      <c r="AG21" s="382"/>
      <c r="AH21" s="382"/>
      <c r="AI21" s="382"/>
      <c r="AJ21" s="382"/>
      <c r="AK21" s="382"/>
      <c r="AL21" s="382"/>
      <c r="AM21" s="382"/>
      <c r="AN21" s="382"/>
      <c r="AO21" s="382"/>
      <c r="AP21" s="382"/>
      <c r="AQ21" s="382"/>
      <c r="AR21" s="382"/>
      <c r="AS21" s="382"/>
      <c r="AT21" s="382"/>
      <c r="AU21" s="382"/>
      <c r="AV21" s="382"/>
      <c r="AW21" s="382"/>
      <c r="AX21" s="382"/>
      <c r="AY21" s="382"/>
      <c r="AZ21" s="382"/>
      <c r="BA21" s="382"/>
      <c r="BB21" s="382"/>
      <c r="BC21" s="382"/>
      <c r="BD21" s="678"/>
      <c r="BE21" s="678"/>
      <c r="BF21" s="678"/>
      <c r="BG21" s="678"/>
      <c r="BH21" s="678"/>
      <c r="BI21" s="678"/>
      <c r="BJ21" s="393"/>
      <c r="BK21" s="393"/>
      <c r="BL21" s="393"/>
      <c r="BM21" s="393"/>
      <c r="BN21" s="393"/>
      <c r="BO21" s="393"/>
      <c r="BP21" s="393"/>
      <c r="BQ21" s="393"/>
      <c r="BR21" s="393"/>
      <c r="BS21" s="393"/>
      <c r="BT21" s="393"/>
      <c r="BU21" s="393"/>
      <c r="BV21" s="393"/>
    </row>
    <row r="22" spans="1:74" ht="11.05" customHeight="1" x14ac:dyDescent="0.2">
      <c r="A22" s="13" t="s">
        <v>272</v>
      </c>
      <c r="B22" s="399" t="s">
        <v>54</v>
      </c>
      <c r="C22" s="380">
        <v>107.33048386999999</v>
      </c>
      <c r="D22" s="380">
        <v>105.59651724</v>
      </c>
      <c r="E22" s="380">
        <v>87.919419355000002</v>
      </c>
      <c r="F22" s="380">
        <v>75.452299999999994</v>
      </c>
      <c r="G22" s="380">
        <v>66.989387097000005</v>
      </c>
      <c r="H22" s="380">
        <v>71.140766666999994</v>
      </c>
      <c r="I22" s="380">
        <v>79.622548386999995</v>
      </c>
      <c r="J22" s="380">
        <v>77.557483871000002</v>
      </c>
      <c r="K22" s="380">
        <v>71.898266667000001</v>
      </c>
      <c r="L22" s="380">
        <v>74.855000000000004</v>
      </c>
      <c r="M22" s="380">
        <v>81.551533332999995</v>
      </c>
      <c r="N22" s="380">
        <v>102.8436129</v>
      </c>
      <c r="O22" s="380">
        <v>107.58770968</v>
      </c>
      <c r="P22" s="380">
        <v>110.56132143000001</v>
      </c>
      <c r="Q22" s="380">
        <v>85.164580645000001</v>
      </c>
      <c r="R22" s="380">
        <v>75.720699999999994</v>
      </c>
      <c r="S22" s="380">
        <v>68.271612903000005</v>
      </c>
      <c r="T22" s="380">
        <v>74.734366667000003</v>
      </c>
      <c r="U22" s="380">
        <v>77.986774194000006</v>
      </c>
      <c r="V22" s="380">
        <v>78.589225806000002</v>
      </c>
      <c r="W22" s="380">
        <v>71.273700000000005</v>
      </c>
      <c r="X22" s="380">
        <v>72.881516129000005</v>
      </c>
      <c r="Y22" s="380">
        <v>89.499233333000006</v>
      </c>
      <c r="Z22" s="380">
        <v>97.039387097000002</v>
      </c>
      <c r="AA22" s="380">
        <v>115.91280645000001</v>
      </c>
      <c r="AB22" s="380">
        <v>109.255</v>
      </c>
      <c r="AC22" s="380">
        <v>89.695580645000007</v>
      </c>
      <c r="AD22" s="380">
        <v>78.679466667</v>
      </c>
      <c r="AE22" s="380">
        <v>72.303193547999996</v>
      </c>
      <c r="AF22" s="380">
        <v>77.226066666999998</v>
      </c>
      <c r="AG22" s="380">
        <v>83.316903225999994</v>
      </c>
      <c r="AH22" s="380">
        <v>82.559096773999997</v>
      </c>
      <c r="AI22" s="380">
        <v>76.266033332999996</v>
      </c>
      <c r="AJ22" s="380">
        <v>76.248548387</v>
      </c>
      <c r="AK22" s="380">
        <v>92.231733332999994</v>
      </c>
      <c r="AL22" s="380">
        <v>108.89893548000001</v>
      </c>
      <c r="AM22" s="380">
        <v>106.44444187000001</v>
      </c>
      <c r="AN22" s="380">
        <v>105.15574654</v>
      </c>
      <c r="AO22" s="380">
        <v>97.362099322999995</v>
      </c>
      <c r="AP22" s="380">
        <v>80.503303333000005</v>
      </c>
      <c r="AQ22" s="380">
        <v>74.468665999999999</v>
      </c>
      <c r="AR22" s="380">
        <v>78.812543732999998</v>
      </c>
      <c r="AS22" s="380">
        <v>86.073199677000005</v>
      </c>
      <c r="AT22" s="380">
        <v>86.497701547999995</v>
      </c>
      <c r="AU22" s="380">
        <v>79.350018567000006</v>
      </c>
      <c r="AV22" s="380">
        <v>78.616688323000005</v>
      </c>
      <c r="AW22" s="380">
        <v>93.994209733000005</v>
      </c>
      <c r="AX22" s="380">
        <v>102.82153981</v>
      </c>
      <c r="AY22" s="380">
        <v>119.47515432</v>
      </c>
      <c r="AZ22" s="380">
        <v>102.48875734000001</v>
      </c>
      <c r="BA22" s="380">
        <v>90.335420709999994</v>
      </c>
      <c r="BB22" s="380">
        <v>79.871395466999999</v>
      </c>
      <c r="BC22" s="380">
        <v>75.325206934999997</v>
      </c>
      <c r="BD22" s="676">
        <v>81.036610467000003</v>
      </c>
      <c r="BE22" s="676">
        <v>88.566715548000005</v>
      </c>
      <c r="BF22" s="676">
        <v>87.749596483999994</v>
      </c>
      <c r="BG22" s="676">
        <v>80.861610830999993</v>
      </c>
      <c r="BH22" s="676">
        <v>78.458500099999995</v>
      </c>
      <c r="BI22" s="676">
        <v>90.805896099999998</v>
      </c>
      <c r="BJ22" s="391">
        <v>111.08110000000001</v>
      </c>
      <c r="BK22" s="391">
        <v>116.7038</v>
      </c>
      <c r="BL22" s="391">
        <v>107.0643</v>
      </c>
      <c r="BM22" s="391">
        <v>93.494730000000004</v>
      </c>
      <c r="BN22" s="391">
        <v>80.487549999999999</v>
      </c>
      <c r="BO22" s="391">
        <v>74.152940000000001</v>
      </c>
      <c r="BP22" s="391">
        <v>78.017110000000002</v>
      </c>
      <c r="BQ22" s="391">
        <v>86.972830000000002</v>
      </c>
      <c r="BR22" s="391">
        <v>87.286159999999995</v>
      </c>
      <c r="BS22" s="391">
        <v>79.604550000000003</v>
      </c>
      <c r="BT22" s="391">
        <v>81.063640000000007</v>
      </c>
      <c r="BU22" s="391">
        <v>91.020799999999994</v>
      </c>
      <c r="BV22" s="391">
        <v>106.86499999999999</v>
      </c>
    </row>
    <row r="23" spans="1:74" ht="11.05" customHeight="1" x14ac:dyDescent="0.2">
      <c r="A23" s="10"/>
      <c r="B23" s="398"/>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8"/>
      <c r="AF23" s="378"/>
      <c r="AG23" s="378"/>
      <c r="AH23" s="378"/>
      <c r="AI23" s="378"/>
      <c r="AJ23" s="378"/>
      <c r="AK23" s="378"/>
      <c r="AL23" s="378"/>
      <c r="AM23" s="378"/>
      <c r="AN23" s="378"/>
      <c r="AO23" s="378"/>
      <c r="AP23" s="378"/>
      <c r="AQ23" s="378"/>
      <c r="AR23" s="378"/>
      <c r="AS23" s="378"/>
      <c r="AT23" s="378"/>
      <c r="AU23" s="378"/>
      <c r="AV23" s="378"/>
      <c r="AW23" s="378"/>
      <c r="AX23" s="378"/>
      <c r="AY23" s="378"/>
      <c r="AZ23" s="378"/>
      <c r="BA23" s="378"/>
      <c r="BB23" s="378"/>
      <c r="BC23" s="378"/>
      <c r="BD23" s="674"/>
      <c r="BE23" s="674"/>
      <c r="BF23" s="674"/>
      <c r="BG23" s="674"/>
      <c r="BH23" s="674"/>
      <c r="BI23" s="674"/>
      <c r="BJ23" s="389"/>
      <c r="BK23" s="389"/>
      <c r="BL23" s="389"/>
      <c r="BM23" s="389"/>
      <c r="BN23" s="389"/>
      <c r="BO23" s="389"/>
      <c r="BP23" s="389"/>
      <c r="BQ23" s="389"/>
      <c r="BR23" s="389"/>
      <c r="BS23" s="389"/>
      <c r="BT23" s="389"/>
      <c r="BU23" s="389"/>
      <c r="BV23" s="389"/>
    </row>
    <row r="24" spans="1:74" ht="11.05" customHeight="1" x14ac:dyDescent="0.2">
      <c r="A24" s="10"/>
      <c r="B24" s="398" t="s">
        <v>65</v>
      </c>
      <c r="C24" s="378"/>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c r="AT24" s="378"/>
      <c r="AU24" s="378"/>
      <c r="AV24" s="378"/>
      <c r="AW24" s="378"/>
      <c r="AX24" s="378"/>
      <c r="AY24" s="378"/>
      <c r="AZ24" s="378"/>
      <c r="BA24" s="378"/>
      <c r="BB24" s="378"/>
      <c r="BC24" s="378"/>
      <c r="BD24" s="674"/>
      <c r="BE24" s="674"/>
      <c r="BF24" s="674"/>
      <c r="BG24" s="674"/>
      <c r="BH24" s="674"/>
      <c r="BI24" s="674"/>
      <c r="BJ24" s="389"/>
      <c r="BK24" s="389"/>
      <c r="BL24" s="389"/>
      <c r="BM24" s="389"/>
      <c r="BN24" s="389"/>
      <c r="BO24" s="389"/>
      <c r="BP24" s="389"/>
      <c r="BQ24" s="389"/>
      <c r="BR24" s="389"/>
      <c r="BS24" s="389"/>
      <c r="BT24" s="389"/>
      <c r="BU24" s="389"/>
      <c r="BV24" s="389"/>
    </row>
    <row r="25" spans="1:74" ht="11.05" customHeight="1" x14ac:dyDescent="0.2">
      <c r="A25" s="13" t="s">
        <v>133</v>
      </c>
      <c r="B25" s="399" t="s">
        <v>480</v>
      </c>
      <c r="C25" s="380">
        <v>40.771261193999997</v>
      </c>
      <c r="D25" s="380">
        <v>36.011703142999998</v>
      </c>
      <c r="E25" s="380">
        <v>32.842827487999998</v>
      </c>
      <c r="F25" s="380">
        <v>26.754132930000001</v>
      </c>
      <c r="G25" s="380">
        <v>29.783501813000001</v>
      </c>
      <c r="H25" s="380">
        <v>39.797904000000003</v>
      </c>
      <c r="I25" s="380">
        <v>52.852355979000002</v>
      </c>
      <c r="J25" s="380">
        <v>53.610339025000002</v>
      </c>
      <c r="K25" s="380">
        <v>41.827720859999999</v>
      </c>
      <c r="L25" s="380">
        <v>37.392535729999999</v>
      </c>
      <c r="M25" s="380">
        <v>37.873816920000003</v>
      </c>
      <c r="N25" s="380">
        <v>47.175003052000001</v>
      </c>
      <c r="O25" s="380">
        <v>49.009761674000003</v>
      </c>
      <c r="P25" s="380">
        <v>51.520742167999998</v>
      </c>
      <c r="Q25" s="380">
        <v>38.330783930999999</v>
      </c>
      <c r="R25" s="380">
        <v>33.633784050000003</v>
      </c>
      <c r="S25" s="380">
        <v>39.281848803000003</v>
      </c>
      <c r="T25" s="380">
        <v>51.589706790000001</v>
      </c>
      <c r="U25" s="380">
        <v>60.022262775000002</v>
      </c>
      <c r="V25" s="380">
        <v>59.903693634</v>
      </c>
      <c r="W25" s="380">
        <v>47.960249910000002</v>
      </c>
      <c r="X25" s="380">
        <v>39.435283179000002</v>
      </c>
      <c r="Y25" s="380">
        <v>36.623472419999999</v>
      </c>
      <c r="Z25" s="380">
        <v>38.367695847999997</v>
      </c>
      <c r="AA25" s="380">
        <v>52.532774033999999</v>
      </c>
      <c r="AB25" s="380">
        <v>43.693880972000002</v>
      </c>
      <c r="AC25" s="380">
        <v>38.218616445000002</v>
      </c>
      <c r="AD25" s="380">
        <v>34.553562149999998</v>
      </c>
      <c r="AE25" s="380">
        <v>38.843298312999998</v>
      </c>
      <c r="AF25" s="380">
        <v>45.339655229999998</v>
      </c>
      <c r="AG25" s="380">
        <v>53.059303763999999</v>
      </c>
      <c r="AH25" s="380">
        <v>51.962850938000003</v>
      </c>
      <c r="AI25" s="380">
        <v>40.842045900000002</v>
      </c>
      <c r="AJ25" s="380">
        <v>35.108945034000001</v>
      </c>
      <c r="AK25" s="380">
        <v>35.986838069999997</v>
      </c>
      <c r="AL25" s="380">
        <v>45.392050513999997</v>
      </c>
      <c r="AM25" s="380">
        <v>39.086708401000003</v>
      </c>
      <c r="AN25" s="380">
        <v>30.343000835000002</v>
      </c>
      <c r="AO25" s="380">
        <v>32.321369590000003</v>
      </c>
      <c r="AP25" s="380">
        <v>26.055295999999998</v>
      </c>
      <c r="AQ25" s="380">
        <v>28.687868987000002</v>
      </c>
      <c r="AR25" s="380">
        <v>36.727088989999999</v>
      </c>
      <c r="AS25" s="380">
        <v>47.568216298000003</v>
      </c>
      <c r="AT25" s="380">
        <v>47.059060527</v>
      </c>
      <c r="AU25" s="380">
        <v>37.344524286000002</v>
      </c>
      <c r="AV25" s="380">
        <v>32.726950725999998</v>
      </c>
      <c r="AW25" s="380">
        <v>32.802301653000001</v>
      </c>
      <c r="AX25" s="380">
        <v>35.231803347000003</v>
      </c>
      <c r="AY25" s="380">
        <v>45.652058869999998</v>
      </c>
      <c r="AZ25" s="380">
        <v>29.116086026000001</v>
      </c>
      <c r="BA25" s="380">
        <v>25.529772993000002</v>
      </c>
      <c r="BB25" s="380">
        <v>24.319099099999999</v>
      </c>
      <c r="BC25" s="380">
        <v>29.200644270000002</v>
      </c>
      <c r="BD25" s="676">
        <v>37.414446734000002</v>
      </c>
      <c r="BE25" s="676">
        <v>43.394422708</v>
      </c>
      <c r="BF25" s="676">
        <v>42.409802679999999</v>
      </c>
      <c r="BG25" s="676">
        <v>34.535339266999998</v>
      </c>
      <c r="BH25" s="676">
        <v>28.863795270000001</v>
      </c>
      <c r="BI25" s="676">
        <v>26.5420017</v>
      </c>
      <c r="BJ25" s="391">
        <v>39.054459999999999</v>
      </c>
      <c r="BK25" s="391">
        <v>45.245869999999996</v>
      </c>
      <c r="BL25" s="391">
        <v>31.875060000000001</v>
      </c>
      <c r="BM25" s="391">
        <v>25.513680000000001</v>
      </c>
      <c r="BN25" s="391">
        <v>21.145230000000002</v>
      </c>
      <c r="BO25" s="391">
        <v>25.3872</v>
      </c>
      <c r="BP25" s="391">
        <v>34.725279999999998</v>
      </c>
      <c r="BQ25" s="391">
        <v>44.866720000000001</v>
      </c>
      <c r="BR25" s="391">
        <v>45.864640000000001</v>
      </c>
      <c r="BS25" s="391">
        <v>35.887990000000002</v>
      </c>
      <c r="BT25" s="391">
        <v>29.23996</v>
      </c>
      <c r="BU25" s="391">
        <v>30.454509999999999</v>
      </c>
      <c r="BV25" s="391">
        <v>39.215879999999999</v>
      </c>
    </row>
    <row r="26" spans="1:74" ht="11.05" customHeight="1" x14ac:dyDescent="0.2">
      <c r="A26" s="10"/>
      <c r="B26" s="398"/>
      <c r="C26" s="382"/>
      <c r="D26" s="382"/>
      <c r="E26" s="382"/>
      <c r="F26" s="382"/>
      <c r="G26" s="382"/>
      <c r="H26" s="382"/>
      <c r="I26" s="382"/>
      <c r="J26" s="382"/>
      <c r="K26" s="382"/>
      <c r="L26" s="382"/>
      <c r="M26" s="382"/>
      <c r="N26" s="382"/>
      <c r="O26" s="382"/>
      <c r="P26" s="382"/>
      <c r="Q26" s="382"/>
      <c r="R26" s="382"/>
      <c r="S26" s="382"/>
      <c r="T26" s="382"/>
      <c r="U26" s="382"/>
      <c r="V26" s="382"/>
      <c r="W26" s="382"/>
      <c r="X26" s="382"/>
      <c r="Y26" s="382"/>
      <c r="Z26" s="382"/>
      <c r="AA26" s="382"/>
      <c r="AB26" s="382"/>
      <c r="AC26" s="382"/>
      <c r="AD26" s="382"/>
      <c r="AE26" s="382"/>
      <c r="AF26" s="382"/>
      <c r="AG26" s="382"/>
      <c r="AH26" s="382"/>
      <c r="AI26" s="382"/>
      <c r="AJ26" s="382"/>
      <c r="AK26" s="382"/>
      <c r="AL26" s="382"/>
      <c r="AM26" s="382"/>
      <c r="AN26" s="382"/>
      <c r="AO26" s="382"/>
      <c r="AP26" s="382"/>
      <c r="AQ26" s="382"/>
      <c r="AR26" s="382"/>
      <c r="AS26" s="382"/>
      <c r="AT26" s="382"/>
      <c r="AU26" s="382"/>
      <c r="AV26" s="382"/>
      <c r="AW26" s="382"/>
      <c r="AX26" s="382"/>
      <c r="AY26" s="382"/>
      <c r="AZ26" s="382"/>
      <c r="BA26" s="382"/>
      <c r="BB26" s="382"/>
      <c r="BC26" s="382"/>
      <c r="BD26" s="678"/>
      <c r="BE26" s="678"/>
      <c r="BF26" s="678"/>
      <c r="BG26" s="678"/>
      <c r="BH26" s="678"/>
      <c r="BI26" s="678"/>
      <c r="BJ26" s="393"/>
      <c r="BK26" s="393"/>
      <c r="BL26" s="393"/>
      <c r="BM26" s="393"/>
      <c r="BN26" s="393"/>
      <c r="BO26" s="393"/>
      <c r="BP26" s="393"/>
      <c r="BQ26" s="393"/>
      <c r="BR26" s="393"/>
      <c r="BS26" s="393"/>
      <c r="BT26" s="393"/>
      <c r="BU26" s="393"/>
      <c r="BV26" s="393"/>
    </row>
    <row r="27" spans="1:74" ht="11.05" customHeight="1" x14ac:dyDescent="0.2">
      <c r="A27" s="10"/>
      <c r="B27" s="398" t="s">
        <v>471</v>
      </c>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8"/>
      <c r="AF27" s="378"/>
      <c r="AG27" s="378"/>
      <c r="AH27" s="378"/>
      <c r="AI27" s="378"/>
      <c r="AJ27" s="378"/>
      <c r="AK27" s="378"/>
      <c r="AL27" s="378"/>
      <c r="AM27" s="378"/>
      <c r="AN27" s="378"/>
      <c r="AO27" s="378"/>
      <c r="AP27" s="378"/>
      <c r="AQ27" s="378"/>
      <c r="AR27" s="378"/>
      <c r="AS27" s="378"/>
      <c r="AT27" s="378"/>
      <c r="AU27" s="378"/>
      <c r="AV27" s="378"/>
      <c r="AW27" s="378"/>
      <c r="AX27" s="378"/>
      <c r="AY27" s="378"/>
      <c r="AZ27" s="378"/>
      <c r="BA27" s="378"/>
      <c r="BB27" s="378"/>
      <c r="BC27" s="378"/>
      <c r="BD27" s="674"/>
      <c r="BE27" s="674"/>
      <c r="BF27" s="674"/>
      <c r="BG27" s="674"/>
      <c r="BH27" s="674"/>
      <c r="BI27" s="674"/>
      <c r="BJ27" s="389"/>
      <c r="BK27" s="389"/>
      <c r="BL27" s="389"/>
      <c r="BM27" s="389"/>
      <c r="BN27" s="389"/>
      <c r="BO27" s="389"/>
      <c r="BP27" s="389"/>
      <c r="BQ27" s="389"/>
      <c r="BR27" s="389"/>
      <c r="BS27" s="389"/>
      <c r="BT27" s="389"/>
      <c r="BU27" s="389"/>
      <c r="BV27" s="389"/>
    </row>
    <row r="28" spans="1:74" ht="11.05" customHeight="1" x14ac:dyDescent="0.2">
      <c r="A28" s="10" t="s">
        <v>313</v>
      </c>
      <c r="B28" s="399" t="s">
        <v>56</v>
      </c>
      <c r="C28" s="378">
        <v>10.588585009999999</v>
      </c>
      <c r="D28" s="378">
        <v>10.56638768</v>
      </c>
      <c r="E28" s="378">
        <v>9.7339580740000002</v>
      </c>
      <c r="F28" s="378">
        <v>9.1044141369999991</v>
      </c>
      <c r="G28" s="378">
        <v>9.2137766330000002</v>
      </c>
      <c r="H28" s="378">
        <v>11.04517671</v>
      </c>
      <c r="I28" s="378">
        <v>12.631546889999999</v>
      </c>
      <c r="J28" s="378">
        <v>12.28967641</v>
      </c>
      <c r="K28" s="378">
        <v>11.12275842</v>
      </c>
      <c r="L28" s="378">
        <v>9.9312700679999999</v>
      </c>
      <c r="M28" s="378">
        <v>9.6076051200000006</v>
      </c>
      <c r="N28" s="378">
        <v>10.56451422</v>
      </c>
      <c r="O28" s="378">
        <v>10.773436439999999</v>
      </c>
      <c r="P28" s="378">
        <v>11.06486726</v>
      </c>
      <c r="Q28" s="378">
        <v>9.879763122</v>
      </c>
      <c r="R28" s="378">
        <v>9.4442929899999992</v>
      </c>
      <c r="S28" s="378">
        <v>9.7136223160000004</v>
      </c>
      <c r="T28" s="378">
        <v>11.67330898</v>
      </c>
      <c r="U28" s="378">
        <v>12.471803960000001</v>
      </c>
      <c r="V28" s="378">
        <v>12.69767553</v>
      </c>
      <c r="W28" s="378">
        <v>11.59440976</v>
      </c>
      <c r="X28" s="378">
        <v>10.11655942</v>
      </c>
      <c r="Y28" s="378">
        <v>9.9612955400000001</v>
      </c>
      <c r="Z28" s="378">
        <v>10.30758501</v>
      </c>
      <c r="AA28" s="378">
        <v>11.32429587</v>
      </c>
      <c r="AB28" s="378">
        <v>11.310503690000001</v>
      </c>
      <c r="AC28" s="378">
        <v>10.189891060000001</v>
      </c>
      <c r="AD28" s="378">
        <v>9.8595849409999996</v>
      </c>
      <c r="AE28" s="378">
        <v>10.360125630000001</v>
      </c>
      <c r="AF28" s="378">
        <v>11.959861350000001</v>
      </c>
      <c r="AG28" s="378">
        <v>12.96069791</v>
      </c>
      <c r="AH28" s="378">
        <v>12.97373767</v>
      </c>
      <c r="AI28" s="378">
        <v>11.72841837</v>
      </c>
      <c r="AJ28" s="378">
        <v>9.9471910890000004</v>
      </c>
      <c r="AK28" s="378">
        <v>10.127078109999999</v>
      </c>
      <c r="AL28" s="378">
        <v>10.9522022</v>
      </c>
      <c r="AM28" s="378">
        <v>10.868129025</v>
      </c>
      <c r="AN28" s="378">
        <v>10.844522603</v>
      </c>
      <c r="AO28" s="378">
        <v>10.255587337</v>
      </c>
      <c r="AP28" s="378">
        <v>9.6984535102000002</v>
      </c>
      <c r="AQ28" s="378">
        <v>9.9946978118000001</v>
      </c>
      <c r="AR28" s="378">
        <v>11.347066461000001</v>
      </c>
      <c r="AS28" s="378">
        <v>12.887984337000001</v>
      </c>
      <c r="AT28" s="378">
        <v>13.057861876</v>
      </c>
      <c r="AU28" s="378">
        <v>11.938908131</v>
      </c>
      <c r="AV28" s="378">
        <v>10.301803509000001</v>
      </c>
      <c r="AW28" s="378">
        <v>10.192034865</v>
      </c>
      <c r="AX28" s="378">
        <v>10.479451993</v>
      </c>
      <c r="AY28" s="378">
        <v>11.474984221</v>
      </c>
      <c r="AZ28" s="378">
        <v>10.793838851</v>
      </c>
      <c r="BA28" s="378">
        <v>9.8591728986000007</v>
      </c>
      <c r="BB28" s="378">
        <v>9.8118633798000001</v>
      </c>
      <c r="BC28" s="378">
        <v>10.427795160000001</v>
      </c>
      <c r="BD28" s="674">
        <v>12.136900868</v>
      </c>
      <c r="BE28" s="674">
        <v>13.095537185</v>
      </c>
      <c r="BF28" s="674">
        <v>12.984064201000001</v>
      </c>
      <c r="BG28" s="674">
        <v>11.717044636000001</v>
      </c>
      <c r="BH28" s="674">
        <v>10.42506</v>
      </c>
      <c r="BI28" s="674">
        <v>10.311489999999999</v>
      </c>
      <c r="BJ28" s="389">
        <v>10.88095</v>
      </c>
      <c r="BK28" s="389">
        <v>11.7141</v>
      </c>
      <c r="BL28" s="389">
        <v>11.168100000000001</v>
      </c>
      <c r="BM28" s="389">
        <v>10.224170000000001</v>
      </c>
      <c r="BN28" s="389">
        <v>10.093070000000001</v>
      </c>
      <c r="BO28" s="389">
        <v>10.53328</v>
      </c>
      <c r="BP28" s="389">
        <v>12.15325</v>
      </c>
      <c r="BQ28" s="389">
        <v>13.37392</v>
      </c>
      <c r="BR28" s="389">
        <v>13.431660000000001</v>
      </c>
      <c r="BS28" s="389">
        <v>11.991910000000001</v>
      </c>
      <c r="BT28" s="389">
        <v>10.64523</v>
      </c>
      <c r="BU28" s="389">
        <v>10.573180000000001</v>
      </c>
      <c r="BV28" s="389">
        <v>10.99249</v>
      </c>
    </row>
    <row r="29" spans="1:74" ht="11.05" customHeight="1" x14ac:dyDescent="0.2">
      <c r="A29" s="10"/>
      <c r="B29" s="398"/>
      <c r="C29" s="378"/>
      <c r="D29" s="378"/>
      <c r="E29" s="378"/>
      <c r="F29" s="378"/>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8"/>
      <c r="AJ29" s="378"/>
      <c r="AK29" s="378"/>
      <c r="AL29" s="378"/>
      <c r="AM29" s="378"/>
      <c r="AN29" s="378"/>
      <c r="AO29" s="378"/>
      <c r="AP29" s="378"/>
      <c r="AQ29" s="378"/>
      <c r="AR29" s="378"/>
      <c r="AS29" s="378"/>
      <c r="AT29" s="378"/>
      <c r="AU29" s="378"/>
      <c r="AV29" s="378"/>
      <c r="AW29" s="378"/>
      <c r="AX29" s="378"/>
      <c r="AY29" s="378"/>
      <c r="AZ29" s="378"/>
      <c r="BA29" s="378"/>
      <c r="BB29" s="378"/>
      <c r="BC29" s="378"/>
      <c r="BD29" s="674"/>
      <c r="BE29" s="674"/>
      <c r="BF29" s="674"/>
      <c r="BG29" s="674"/>
      <c r="BH29" s="674"/>
      <c r="BI29" s="674"/>
      <c r="BJ29" s="389"/>
      <c r="BK29" s="389"/>
      <c r="BL29" s="389"/>
      <c r="BM29" s="389"/>
      <c r="BN29" s="389"/>
      <c r="BO29" s="389"/>
      <c r="BP29" s="389"/>
      <c r="BQ29" s="389"/>
      <c r="BR29" s="389"/>
      <c r="BS29" s="389"/>
      <c r="BT29" s="389"/>
      <c r="BU29" s="389"/>
      <c r="BV29" s="389"/>
    </row>
    <row r="30" spans="1:74" ht="11.05" customHeight="1" x14ac:dyDescent="0.2">
      <c r="A30" s="10"/>
      <c r="B30" s="398" t="s">
        <v>139</v>
      </c>
      <c r="C30" s="378"/>
      <c r="D30" s="378"/>
      <c r="E30" s="378"/>
      <c r="F30" s="378"/>
      <c r="G30" s="378"/>
      <c r="H30" s="378"/>
      <c r="I30" s="378"/>
      <c r="J30" s="378"/>
      <c r="K30" s="378"/>
      <c r="L30" s="378"/>
      <c r="M30" s="378"/>
      <c r="N30" s="378"/>
      <c r="O30" s="378"/>
      <c r="P30" s="378"/>
      <c r="Q30" s="378"/>
      <c r="R30" s="378"/>
      <c r="S30" s="378"/>
      <c r="T30" s="378"/>
      <c r="U30" s="378"/>
      <c r="V30" s="378"/>
      <c r="W30" s="378"/>
      <c r="X30" s="378"/>
      <c r="Y30" s="378"/>
      <c r="Z30" s="378"/>
      <c r="AA30" s="378"/>
      <c r="AB30" s="378"/>
      <c r="AC30" s="378"/>
      <c r="AD30" s="378"/>
      <c r="AE30" s="378"/>
      <c r="AF30" s="378"/>
      <c r="AG30" s="378"/>
      <c r="AH30" s="378"/>
      <c r="AI30" s="378"/>
      <c r="AJ30" s="378"/>
      <c r="AK30" s="378"/>
      <c r="AL30" s="378"/>
      <c r="AM30" s="378"/>
      <c r="AN30" s="378"/>
      <c r="AO30" s="378"/>
      <c r="AP30" s="378"/>
      <c r="AQ30" s="378"/>
      <c r="AR30" s="378"/>
      <c r="AS30" s="378"/>
      <c r="AT30" s="378"/>
      <c r="AU30" s="378"/>
      <c r="AV30" s="378"/>
      <c r="AW30" s="378"/>
      <c r="AX30" s="378"/>
      <c r="AY30" s="378"/>
      <c r="AZ30" s="378"/>
      <c r="BA30" s="378"/>
      <c r="BB30" s="378"/>
      <c r="BC30" s="378"/>
      <c r="BD30" s="674"/>
      <c r="BE30" s="674"/>
      <c r="BF30" s="674"/>
      <c r="BG30" s="674"/>
      <c r="BH30" s="674"/>
      <c r="BI30" s="674"/>
      <c r="BJ30" s="389"/>
      <c r="BK30" s="389"/>
      <c r="BL30" s="389"/>
      <c r="BM30" s="389"/>
      <c r="BN30" s="389"/>
      <c r="BO30" s="389"/>
      <c r="BP30" s="389"/>
      <c r="BQ30" s="389"/>
      <c r="BR30" s="389"/>
      <c r="BS30" s="389"/>
      <c r="BT30" s="389"/>
      <c r="BU30" s="389"/>
      <c r="BV30" s="389"/>
    </row>
    <row r="31" spans="1:74" ht="11.05" customHeight="1" x14ac:dyDescent="0.2">
      <c r="A31" s="70" t="s">
        <v>15</v>
      </c>
      <c r="B31" s="402" t="s">
        <v>57</v>
      </c>
      <c r="C31" s="378">
        <v>0.62606056675999999</v>
      </c>
      <c r="D31" s="378">
        <v>0.61422393875000003</v>
      </c>
      <c r="E31" s="378">
        <v>0.61015970633000005</v>
      </c>
      <c r="F31" s="378">
        <v>0.55281688280999997</v>
      </c>
      <c r="G31" s="378">
        <v>0.61894801332000005</v>
      </c>
      <c r="H31" s="378">
        <v>0.63591006751000001</v>
      </c>
      <c r="I31" s="378">
        <v>0.62334775625000005</v>
      </c>
      <c r="J31" s="378">
        <v>0.60673786694999998</v>
      </c>
      <c r="K31" s="378">
        <v>0.57267703122000002</v>
      </c>
      <c r="L31" s="378">
        <v>0.59159568148999997</v>
      </c>
      <c r="M31" s="378">
        <v>0.6112327836</v>
      </c>
      <c r="N31" s="378">
        <v>0.62405936536999995</v>
      </c>
      <c r="O31" s="378">
        <v>0.60611770527999997</v>
      </c>
      <c r="P31" s="378">
        <v>0.54571545225999996</v>
      </c>
      <c r="Q31" s="378">
        <v>0.66556358803000004</v>
      </c>
      <c r="R31" s="378">
        <v>0.64065165060999996</v>
      </c>
      <c r="S31" s="378">
        <v>0.68088032406999999</v>
      </c>
      <c r="T31" s="378">
        <v>0.64389012833000003</v>
      </c>
      <c r="U31" s="378">
        <v>0.63770769668000005</v>
      </c>
      <c r="V31" s="378">
        <v>0.64169566111999998</v>
      </c>
      <c r="W31" s="378">
        <v>0.60963322612000004</v>
      </c>
      <c r="X31" s="378">
        <v>0.64027918361000002</v>
      </c>
      <c r="Y31" s="378">
        <v>0.64233106483000002</v>
      </c>
      <c r="Z31" s="378">
        <v>0.67876390546999998</v>
      </c>
      <c r="AA31" s="378">
        <v>0.66522215765000003</v>
      </c>
      <c r="AB31" s="378">
        <v>0.62687326837000001</v>
      </c>
      <c r="AC31" s="378">
        <v>0.71411940675999996</v>
      </c>
      <c r="AD31" s="378">
        <v>0.69896509172999999</v>
      </c>
      <c r="AE31" s="378">
        <v>0.72396232705999997</v>
      </c>
      <c r="AF31" s="378">
        <v>0.70932362009000005</v>
      </c>
      <c r="AG31" s="378">
        <v>0.69087530372999995</v>
      </c>
      <c r="AH31" s="378">
        <v>0.66359531382000003</v>
      </c>
      <c r="AI31" s="378">
        <v>0.61710286457999997</v>
      </c>
      <c r="AJ31" s="378">
        <v>0.64559402951</v>
      </c>
      <c r="AK31" s="378">
        <v>0.66411194801999995</v>
      </c>
      <c r="AL31" s="378">
        <v>0.66018473019000001</v>
      </c>
      <c r="AM31" s="378">
        <v>0.67672853961000001</v>
      </c>
      <c r="AN31" s="378">
        <v>0.64249902751999999</v>
      </c>
      <c r="AO31" s="378">
        <v>0.71971265357000003</v>
      </c>
      <c r="AP31" s="378">
        <v>0.69525174914999999</v>
      </c>
      <c r="AQ31" s="378">
        <v>0.73598578435999995</v>
      </c>
      <c r="AR31" s="378">
        <v>0.68770690499999998</v>
      </c>
      <c r="AS31" s="378">
        <v>0.69739380263999995</v>
      </c>
      <c r="AT31" s="378">
        <v>0.70452518586000001</v>
      </c>
      <c r="AU31" s="378">
        <v>0.65545781005000003</v>
      </c>
      <c r="AV31" s="378">
        <v>0.68448633130000003</v>
      </c>
      <c r="AW31" s="378">
        <v>0.66176945346000005</v>
      </c>
      <c r="AX31" s="378">
        <v>0.69196731195000005</v>
      </c>
      <c r="AY31" s="378">
        <v>0.66248157595000001</v>
      </c>
      <c r="AZ31" s="378">
        <v>0.68145711409999998</v>
      </c>
      <c r="BA31" s="378">
        <v>0.74976993622999999</v>
      </c>
      <c r="BB31" s="378">
        <v>0.73629571512000003</v>
      </c>
      <c r="BC31" s="378">
        <v>0.75827768748000002</v>
      </c>
      <c r="BD31" s="674">
        <v>0.74207291560999999</v>
      </c>
      <c r="BE31" s="674">
        <v>0.73338904042999997</v>
      </c>
      <c r="BF31" s="674">
        <v>0.73218182145999999</v>
      </c>
      <c r="BG31" s="674">
        <v>0.68427682990000005</v>
      </c>
      <c r="BH31" s="674">
        <v>0.72733347816000005</v>
      </c>
      <c r="BI31" s="674">
        <v>0.71215644363999997</v>
      </c>
      <c r="BJ31" s="389">
        <v>0.72584190000000004</v>
      </c>
      <c r="BK31" s="389">
        <v>0.70965270000000003</v>
      </c>
      <c r="BL31" s="389">
        <v>0.69510309999999997</v>
      </c>
      <c r="BM31" s="389">
        <v>0.7922517</v>
      </c>
      <c r="BN31" s="389">
        <v>0.78945089999999996</v>
      </c>
      <c r="BO31" s="389">
        <v>0.82765310000000003</v>
      </c>
      <c r="BP31" s="389">
        <v>0.81483749999999999</v>
      </c>
      <c r="BQ31" s="389">
        <v>0.79723940000000004</v>
      </c>
      <c r="BR31" s="389">
        <v>0.77646550000000003</v>
      </c>
      <c r="BS31" s="389">
        <v>0.73215640000000004</v>
      </c>
      <c r="BT31" s="389">
        <v>0.75904570000000005</v>
      </c>
      <c r="BU31" s="389">
        <v>0.74962450000000003</v>
      </c>
      <c r="BV31" s="389">
        <v>0.75294609999999995</v>
      </c>
    </row>
    <row r="32" spans="1:74" ht="11.05" customHeight="1" x14ac:dyDescent="0.2">
      <c r="A32" s="10"/>
      <c r="B32" s="398"/>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8"/>
      <c r="AD32" s="378"/>
      <c r="AE32" s="378"/>
      <c r="AF32" s="378"/>
      <c r="AG32" s="378"/>
      <c r="AH32" s="378"/>
      <c r="AI32" s="378"/>
      <c r="AJ32" s="378"/>
      <c r="AK32" s="378"/>
      <c r="AL32" s="378"/>
      <c r="AM32" s="378"/>
      <c r="AN32" s="378"/>
      <c r="AO32" s="378"/>
      <c r="AP32" s="378"/>
      <c r="AQ32" s="378"/>
      <c r="AR32" s="378"/>
      <c r="AS32" s="378"/>
      <c r="AT32" s="378"/>
      <c r="AU32" s="378"/>
      <c r="AV32" s="378"/>
      <c r="AW32" s="378"/>
      <c r="AX32" s="378"/>
      <c r="AY32" s="378"/>
      <c r="AZ32" s="378"/>
      <c r="BA32" s="378"/>
      <c r="BB32" s="378"/>
      <c r="BC32" s="378"/>
      <c r="BD32" s="674"/>
      <c r="BE32" s="674"/>
      <c r="BF32" s="674"/>
      <c r="BG32" s="674"/>
      <c r="BH32" s="674"/>
      <c r="BI32" s="674"/>
      <c r="BJ32" s="389"/>
      <c r="BK32" s="389"/>
      <c r="BL32" s="389"/>
      <c r="BM32" s="389"/>
      <c r="BN32" s="389"/>
      <c r="BO32" s="389"/>
      <c r="BP32" s="389"/>
      <c r="BQ32" s="389"/>
      <c r="BR32" s="389"/>
      <c r="BS32" s="389"/>
      <c r="BT32" s="389"/>
      <c r="BU32" s="389"/>
      <c r="BV32" s="389"/>
    </row>
    <row r="33" spans="1:74" ht="11.05" customHeight="1" x14ac:dyDescent="0.2">
      <c r="A33" s="10"/>
      <c r="B33" s="398" t="s">
        <v>140</v>
      </c>
      <c r="C33" s="382"/>
      <c r="D33" s="382"/>
      <c r="E33" s="382"/>
      <c r="F33" s="382"/>
      <c r="G33" s="382"/>
      <c r="H33" s="382"/>
      <c r="I33" s="382"/>
      <c r="J33" s="382"/>
      <c r="K33" s="382"/>
      <c r="L33" s="382"/>
      <c r="M33" s="382"/>
      <c r="N33" s="382"/>
      <c r="O33" s="382"/>
      <c r="P33" s="382"/>
      <c r="Q33" s="382"/>
      <c r="R33" s="382"/>
      <c r="S33" s="382"/>
      <c r="T33" s="382"/>
      <c r="U33" s="382"/>
      <c r="V33" s="382"/>
      <c r="W33" s="382"/>
      <c r="X33" s="382"/>
      <c r="Y33" s="382"/>
      <c r="Z33" s="382"/>
      <c r="AA33" s="382"/>
      <c r="AB33" s="382"/>
      <c r="AC33" s="382"/>
      <c r="AD33" s="382"/>
      <c r="AE33" s="382"/>
      <c r="AF33" s="382"/>
      <c r="AG33" s="382"/>
      <c r="AH33" s="382"/>
      <c r="AI33" s="382"/>
      <c r="AJ33" s="382"/>
      <c r="AK33" s="382"/>
      <c r="AL33" s="382"/>
      <c r="AM33" s="382"/>
      <c r="AN33" s="382"/>
      <c r="AO33" s="382"/>
      <c r="AP33" s="382"/>
      <c r="AQ33" s="382"/>
      <c r="AR33" s="382"/>
      <c r="AS33" s="382"/>
      <c r="AT33" s="382"/>
      <c r="AU33" s="382"/>
      <c r="AV33" s="382"/>
      <c r="AW33" s="382"/>
      <c r="AX33" s="382"/>
      <c r="AY33" s="382"/>
      <c r="AZ33" s="382"/>
      <c r="BA33" s="382"/>
      <c r="BB33" s="382"/>
      <c r="BC33" s="382"/>
      <c r="BD33" s="678"/>
      <c r="BE33" s="678"/>
      <c r="BF33" s="678"/>
      <c r="BG33" s="678"/>
      <c r="BH33" s="678"/>
      <c r="BI33" s="678"/>
      <c r="BJ33" s="393"/>
      <c r="BK33" s="393"/>
      <c r="BL33" s="393"/>
      <c r="BM33" s="393"/>
      <c r="BN33" s="393"/>
      <c r="BO33" s="393"/>
      <c r="BP33" s="393"/>
      <c r="BQ33" s="393"/>
      <c r="BR33" s="393"/>
      <c r="BS33" s="393"/>
      <c r="BT33" s="393"/>
      <c r="BU33" s="393"/>
      <c r="BV33" s="393"/>
    </row>
    <row r="34" spans="1:74" ht="11.05" customHeight="1" x14ac:dyDescent="0.2">
      <c r="A34" s="13" t="s">
        <v>316</v>
      </c>
      <c r="B34" s="402" t="s">
        <v>57</v>
      </c>
      <c r="C34" s="378">
        <v>8.6514247609999995</v>
      </c>
      <c r="D34" s="378">
        <v>8.0211480979999994</v>
      </c>
      <c r="E34" s="378">
        <v>7.5374468639999996</v>
      </c>
      <c r="F34" s="378">
        <v>6.1633493819999998</v>
      </c>
      <c r="G34" s="378">
        <v>6.4333661419999997</v>
      </c>
      <c r="H34" s="378">
        <v>6.8834004530000001</v>
      </c>
      <c r="I34" s="378">
        <v>7.7124696459999997</v>
      </c>
      <c r="J34" s="378">
        <v>7.6851182959999997</v>
      </c>
      <c r="K34" s="378">
        <v>7.0083732120000004</v>
      </c>
      <c r="L34" s="378">
        <v>7.1577948820000001</v>
      </c>
      <c r="M34" s="378">
        <v>7.2393301809999997</v>
      </c>
      <c r="N34" s="378">
        <v>8.3784720509999993</v>
      </c>
      <c r="O34" s="378">
        <v>8.5785123849999998</v>
      </c>
      <c r="P34" s="378">
        <v>7.8258419269999999</v>
      </c>
      <c r="Q34" s="378">
        <v>7.7017807669999998</v>
      </c>
      <c r="R34" s="378">
        <v>7.1236642740000002</v>
      </c>
      <c r="S34" s="378">
        <v>7.3092981830000001</v>
      </c>
      <c r="T34" s="378">
        <v>7.6682406869999999</v>
      </c>
      <c r="U34" s="378">
        <v>8.0694532710000004</v>
      </c>
      <c r="V34" s="378">
        <v>8.1621314900000002</v>
      </c>
      <c r="W34" s="378">
        <v>7.3745649320000002</v>
      </c>
      <c r="X34" s="378">
        <v>7.4178166939999999</v>
      </c>
      <c r="Y34" s="378">
        <v>7.773117622</v>
      </c>
      <c r="Z34" s="378">
        <v>8.3484119420000003</v>
      </c>
      <c r="AA34" s="378">
        <v>9.038656349</v>
      </c>
      <c r="AB34" s="378">
        <v>7.9972071590000002</v>
      </c>
      <c r="AC34" s="378">
        <v>8.0463068880000002</v>
      </c>
      <c r="AD34" s="378">
        <v>7.2365510469999998</v>
      </c>
      <c r="AE34" s="378">
        <v>7.4282847270000003</v>
      </c>
      <c r="AF34" s="378">
        <v>7.6383873180000004</v>
      </c>
      <c r="AG34" s="378">
        <v>8.1047514599999992</v>
      </c>
      <c r="AH34" s="378">
        <v>8.1122732810000002</v>
      </c>
      <c r="AI34" s="378">
        <v>7.3874537729999998</v>
      </c>
      <c r="AJ34" s="378">
        <v>7.3812854320000003</v>
      </c>
      <c r="AK34" s="378">
        <v>7.8017361420000002</v>
      </c>
      <c r="AL34" s="378">
        <v>8.6390193479999997</v>
      </c>
      <c r="AM34" s="378">
        <v>8.4646084990000006</v>
      </c>
      <c r="AN34" s="378">
        <v>7.5955711600000004</v>
      </c>
      <c r="AO34" s="378">
        <v>8.1367918649999993</v>
      </c>
      <c r="AP34" s="378">
        <v>7.1703313529999999</v>
      </c>
      <c r="AQ34" s="378">
        <v>7.3329098359999998</v>
      </c>
      <c r="AR34" s="378">
        <v>7.5109710759999997</v>
      </c>
      <c r="AS34" s="378">
        <v>8.0738819960000008</v>
      </c>
      <c r="AT34" s="378">
        <v>8.2201475360000007</v>
      </c>
      <c r="AU34" s="378">
        <v>7.4296154699999999</v>
      </c>
      <c r="AV34" s="378">
        <v>7.5460274639999998</v>
      </c>
      <c r="AW34" s="378">
        <v>7.8432927220000002</v>
      </c>
      <c r="AX34" s="378">
        <v>8.3670709349999992</v>
      </c>
      <c r="AY34" s="378">
        <v>8.9740916389999992</v>
      </c>
      <c r="AZ34" s="378">
        <v>7.7099541150000004</v>
      </c>
      <c r="BA34" s="378">
        <v>7.7104719829999997</v>
      </c>
      <c r="BB34" s="378">
        <v>7.145153917</v>
      </c>
      <c r="BC34" s="378">
        <v>7.482587294</v>
      </c>
      <c r="BD34" s="674">
        <v>7.5832318589999996</v>
      </c>
      <c r="BE34" s="674">
        <v>8.1915098850000003</v>
      </c>
      <c r="BF34" s="674">
        <v>8.1570187290000007</v>
      </c>
      <c r="BG34" s="674">
        <v>7.3691269999999998</v>
      </c>
      <c r="BH34" s="674">
        <v>7.4626419999999998</v>
      </c>
      <c r="BI34" s="674">
        <v>7.6216629999999999</v>
      </c>
      <c r="BJ34" s="389">
        <v>8.7755340000000004</v>
      </c>
      <c r="BK34" s="389">
        <v>9.0197140000000005</v>
      </c>
      <c r="BL34" s="389">
        <v>7.7212360000000002</v>
      </c>
      <c r="BM34" s="389">
        <v>7.9545190000000003</v>
      </c>
      <c r="BN34" s="389">
        <v>7.2054270000000002</v>
      </c>
      <c r="BO34" s="389">
        <v>7.4509780000000001</v>
      </c>
      <c r="BP34" s="389">
        <v>7.5809819999999997</v>
      </c>
      <c r="BQ34" s="389">
        <v>8.2816109999999998</v>
      </c>
      <c r="BR34" s="389">
        <v>8.2972269999999995</v>
      </c>
      <c r="BS34" s="389">
        <v>7.526694</v>
      </c>
      <c r="BT34" s="389">
        <v>7.6254600000000003</v>
      </c>
      <c r="BU34" s="389">
        <v>7.7895880000000002</v>
      </c>
      <c r="BV34" s="389">
        <v>8.6941450000000007</v>
      </c>
    </row>
    <row r="35" spans="1:74" ht="11.05" customHeight="1" x14ac:dyDescent="0.2">
      <c r="A35" s="10"/>
      <c r="B35" s="15"/>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c r="AT35" s="383"/>
      <c r="AU35" s="383"/>
      <c r="AV35" s="383"/>
      <c r="AW35" s="383"/>
      <c r="AX35" s="383"/>
      <c r="AY35" s="383"/>
      <c r="AZ35" s="383"/>
      <c r="BA35" s="383"/>
      <c r="BB35" s="383"/>
      <c r="BC35" s="383"/>
      <c r="BD35" s="679"/>
      <c r="BE35" s="679"/>
      <c r="BF35" s="679"/>
      <c r="BG35" s="679"/>
      <c r="BH35" s="679"/>
      <c r="BI35" s="679"/>
      <c r="BJ35" s="394"/>
      <c r="BK35" s="394"/>
      <c r="BL35" s="394"/>
      <c r="BM35" s="394"/>
      <c r="BN35" s="394"/>
      <c r="BO35" s="394"/>
      <c r="BP35" s="394"/>
      <c r="BQ35" s="394"/>
      <c r="BR35" s="394"/>
      <c r="BS35" s="394"/>
      <c r="BT35" s="394"/>
      <c r="BU35" s="394"/>
      <c r="BV35" s="394"/>
    </row>
    <row r="36" spans="1:74" ht="11.05" customHeight="1" x14ac:dyDescent="0.2">
      <c r="A36" s="10"/>
      <c r="B36" s="14" t="s">
        <v>66</v>
      </c>
      <c r="C36" s="383"/>
      <c r="D36" s="383"/>
      <c r="E36" s="383"/>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c r="AJ36" s="383"/>
      <c r="AK36" s="383"/>
      <c r="AL36" s="383"/>
      <c r="AM36" s="383"/>
      <c r="AN36" s="383"/>
      <c r="AO36" s="383"/>
      <c r="AP36" s="383"/>
      <c r="AQ36" s="383"/>
      <c r="AR36" s="383"/>
      <c r="AS36" s="383"/>
      <c r="AT36" s="383"/>
      <c r="AU36" s="383"/>
      <c r="AV36" s="383"/>
      <c r="AW36" s="383"/>
      <c r="AX36" s="383"/>
      <c r="AY36" s="383"/>
      <c r="AZ36" s="383"/>
      <c r="BA36" s="383"/>
      <c r="BB36" s="383"/>
      <c r="BC36" s="383"/>
      <c r="BD36" s="679"/>
      <c r="BE36" s="679"/>
      <c r="BF36" s="679"/>
      <c r="BG36" s="679"/>
      <c r="BH36" s="679"/>
      <c r="BI36" s="679"/>
      <c r="BJ36" s="394"/>
      <c r="BK36" s="394"/>
      <c r="BL36" s="394"/>
      <c r="BM36" s="394"/>
      <c r="BN36" s="394"/>
      <c r="BO36" s="394"/>
      <c r="BP36" s="394"/>
      <c r="BQ36" s="394"/>
      <c r="BR36" s="394"/>
      <c r="BS36" s="394"/>
      <c r="BT36" s="394"/>
      <c r="BU36" s="394"/>
      <c r="BV36" s="394"/>
    </row>
    <row r="37" spans="1:74" ht="11.05" customHeight="1" x14ac:dyDescent="0.2">
      <c r="A37" s="13"/>
      <c r="B37" s="15"/>
      <c r="C37" s="379"/>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379"/>
      <c r="AO37" s="379"/>
      <c r="AP37" s="379"/>
      <c r="AQ37" s="379"/>
      <c r="AR37" s="379"/>
      <c r="AS37" s="379"/>
      <c r="AT37" s="379"/>
      <c r="AU37" s="379"/>
      <c r="AV37" s="379"/>
      <c r="AW37" s="379"/>
      <c r="AX37" s="379"/>
      <c r="AY37" s="379"/>
      <c r="AZ37" s="379"/>
      <c r="BA37" s="379"/>
      <c r="BB37" s="379"/>
      <c r="BC37" s="379"/>
      <c r="BD37" s="675"/>
      <c r="BE37" s="675"/>
      <c r="BF37" s="675"/>
      <c r="BG37" s="675"/>
      <c r="BH37" s="675"/>
      <c r="BI37" s="675"/>
      <c r="BJ37" s="390"/>
      <c r="BK37" s="390"/>
      <c r="BL37" s="390"/>
      <c r="BM37" s="390"/>
      <c r="BN37" s="390"/>
      <c r="BO37" s="390"/>
      <c r="BP37" s="390"/>
      <c r="BQ37" s="390"/>
      <c r="BR37" s="390"/>
      <c r="BS37" s="390"/>
      <c r="BT37" s="390"/>
      <c r="BU37" s="390"/>
      <c r="BV37" s="390"/>
    </row>
    <row r="38" spans="1:74" ht="11.05" customHeight="1" x14ac:dyDescent="0.2">
      <c r="A38" s="285"/>
      <c r="B38" s="398" t="s">
        <v>547</v>
      </c>
      <c r="C38" s="379"/>
      <c r="D38" s="379"/>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379"/>
      <c r="AO38" s="379"/>
      <c r="AP38" s="379"/>
      <c r="AQ38" s="379"/>
      <c r="AR38" s="379"/>
      <c r="AS38" s="379"/>
      <c r="AT38" s="379"/>
      <c r="AU38" s="379"/>
      <c r="AV38" s="379"/>
      <c r="AW38" s="379"/>
      <c r="AX38" s="379"/>
      <c r="AY38" s="379"/>
      <c r="AZ38" s="379"/>
      <c r="BA38" s="379"/>
      <c r="BB38" s="379"/>
      <c r="BC38" s="379"/>
      <c r="BD38" s="675"/>
      <c r="BE38" s="675"/>
      <c r="BF38" s="675"/>
      <c r="BG38" s="675"/>
      <c r="BH38" s="675"/>
      <c r="BI38" s="675"/>
      <c r="BJ38" s="390"/>
      <c r="BK38" s="390"/>
      <c r="BL38" s="390"/>
      <c r="BM38" s="390"/>
      <c r="BN38" s="390"/>
      <c r="BO38" s="390"/>
      <c r="BP38" s="390"/>
      <c r="BQ38" s="390"/>
      <c r="BR38" s="390"/>
      <c r="BS38" s="390"/>
      <c r="BT38" s="390"/>
      <c r="BU38" s="390"/>
      <c r="BV38" s="390"/>
    </row>
    <row r="39" spans="1:74" ht="11.05" customHeight="1" x14ac:dyDescent="0.2">
      <c r="A39" s="285" t="s">
        <v>254</v>
      </c>
      <c r="B39" s="402" t="s">
        <v>61</v>
      </c>
      <c r="C39" s="378">
        <v>57.52</v>
      </c>
      <c r="D39" s="378">
        <v>50.54</v>
      </c>
      <c r="E39" s="378">
        <v>29.21</v>
      </c>
      <c r="F39" s="378">
        <v>16.55</v>
      </c>
      <c r="G39" s="378">
        <v>28.56</v>
      </c>
      <c r="H39" s="378">
        <v>38.31</v>
      </c>
      <c r="I39" s="378">
        <v>40.71</v>
      </c>
      <c r="J39" s="378">
        <v>42.34</v>
      </c>
      <c r="K39" s="378">
        <v>39.630000000000003</v>
      </c>
      <c r="L39" s="378">
        <v>39.4</v>
      </c>
      <c r="M39" s="378">
        <v>40.94</v>
      </c>
      <c r="N39" s="378">
        <v>47.02</v>
      </c>
      <c r="O39" s="378">
        <v>52</v>
      </c>
      <c r="P39" s="378">
        <v>59.04</v>
      </c>
      <c r="Q39" s="378">
        <v>62.33</v>
      </c>
      <c r="R39" s="378">
        <v>61.72</v>
      </c>
      <c r="S39" s="378">
        <v>65.17</v>
      </c>
      <c r="T39" s="378">
        <v>71.38</v>
      </c>
      <c r="U39" s="378">
        <v>72.489999999999995</v>
      </c>
      <c r="V39" s="378">
        <v>67.73</v>
      </c>
      <c r="W39" s="378">
        <v>71.650000000000006</v>
      </c>
      <c r="X39" s="378">
        <v>81.48</v>
      </c>
      <c r="Y39" s="378">
        <v>79.150000000000006</v>
      </c>
      <c r="Z39" s="378">
        <v>71.709999999999994</v>
      </c>
      <c r="AA39" s="378">
        <v>83.22</v>
      </c>
      <c r="AB39" s="378">
        <v>91.64</v>
      </c>
      <c r="AC39" s="378">
        <v>108.5</v>
      </c>
      <c r="AD39" s="378">
        <v>101.78</v>
      </c>
      <c r="AE39" s="378">
        <v>109.55</v>
      </c>
      <c r="AF39" s="378">
        <v>114.84</v>
      </c>
      <c r="AG39" s="378">
        <v>101.62</v>
      </c>
      <c r="AH39" s="378">
        <v>93.67</v>
      </c>
      <c r="AI39" s="378">
        <v>84.26</v>
      </c>
      <c r="AJ39" s="378">
        <v>87.55</v>
      </c>
      <c r="AK39" s="378">
        <v>84.37</v>
      </c>
      <c r="AL39" s="378">
        <v>76.44</v>
      </c>
      <c r="AM39" s="378">
        <v>78.12</v>
      </c>
      <c r="AN39" s="378">
        <v>76.83</v>
      </c>
      <c r="AO39" s="378">
        <v>73.28</v>
      </c>
      <c r="AP39" s="378">
        <v>79.45</v>
      </c>
      <c r="AQ39" s="378">
        <v>71.58</v>
      </c>
      <c r="AR39" s="378">
        <v>70.25</v>
      </c>
      <c r="AS39" s="378">
        <v>76.069999999999993</v>
      </c>
      <c r="AT39" s="378">
        <v>81.39</v>
      </c>
      <c r="AU39" s="378">
        <v>89.43</v>
      </c>
      <c r="AV39" s="378">
        <v>85.64</v>
      </c>
      <c r="AW39" s="378">
        <v>77.69</v>
      </c>
      <c r="AX39" s="378">
        <v>71.900000000000006</v>
      </c>
      <c r="AY39" s="378">
        <v>74.150000000000006</v>
      </c>
      <c r="AZ39" s="378">
        <v>77.25</v>
      </c>
      <c r="BA39" s="378">
        <v>81.28</v>
      </c>
      <c r="BB39" s="378">
        <v>85.35</v>
      </c>
      <c r="BC39" s="378">
        <v>80.02</v>
      </c>
      <c r="BD39" s="674">
        <v>79.77</v>
      </c>
      <c r="BE39" s="674">
        <v>81.8</v>
      </c>
      <c r="BF39" s="674">
        <v>76.680000000000007</v>
      </c>
      <c r="BG39" s="674">
        <v>70.239999999999995</v>
      </c>
      <c r="BH39" s="674">
        <v>71.989999999999995</v>
      </c>
      <c r="BI39" s="674">
        <v>69.95</v>
      </c>
      <c r="BJ39" s="389">
        <v>69</v>
      </c>
      <c r="BK39" s="389">
        <v>69</v>
      </c>
      <c r="BL39" s="389">
        <v>69.5</v>
      </c>
      <c r="BM39" s="389">
        <v>70.5</v>
      </c>
      <c r="BN39" s="389">
        <v>70.5</v>
      </c>
      <c r="BO39" s="389">
        <v>69.5</v>
      </c>
      <c r="BP39" s="389">
        <v>69.5</v>
      </c>
      <c r="BQ39" s="389">
        <v>69.5</v>
      </c>
      <c r="BR39" s="389">
        <v>69.5</v>
      </c>
      <c r="BS39" s="389">
        <v>69.5</v>
      </c>
      <c r="BT39" s="389">
        <v>67.5</v>
      </c>
      <c r="BU39" s="389">
        <v>67.5</v>
      </c>
      <c r="BV39" s="389">
        <v>67.5</v>
      </c>
    </row>
    <row r="40" spans="1:74" ht="11.05" customHeight="1" x14ac:dyDescent="0.2">
      <c r="A40" s="13"/>
      <c r="B40" s="398"/>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379"/>
      <c r="AO40" s="379"/>
      <c r="AP40" s="379"/>
      <c r="AQ40" s="379"/>
      <c r="AR40" s="379"/>
      <c r="AS40" s="379"/>
      <c r="AT40" s="379"/>
      <c r="AU40" s="379"/>
      <c r="AV40" s="379"/>
      <c r="AW40" s="379"/>
      <c r="AX40" s="379"/>
      <c r="AY40" s="379"/>
      <c r="AZ40" s="379"/>
      <c r="BA40" s="379"/>
      <c r="BB40" s="379"/>
      <c r="BC40" s="379"/>
      <c r="BD40" s="675"/>
      <c r="BE40" s="675"/>
      <c r="BF40" s="675"/>
      <c r="BG40" s="675"/>
      <c r="BH40" s="675"/>
      <c r="BI40" s="675"/>
      <c r="BJ40" s="390"/>
      <c r="BK40" s="390"/>
      <c r="BL40" s="390"/>
      <c r="BM40" s="390"/>
      <c r="BN40" s="390"/>
      <c r="BO40" s="390"/>
      <c r="BP40" s="390"/>
      <c r="BQ40" s="390"/>
      <c r="BR40" s="390"/>
      <c r="BS40" s="390"/>
      <c r="BT40" s="390"/>
      <c r="BU40" s="390"/>
      <c r="BV40" s="390"/>
    </row>
    <row r="41" spans="1:74" ht="11.05" customHeight="1" x14ac:dyDescent="0.2">
      <c r="A41" s="284"/>
      <c r="B41" s="398" t="s">
        <v>484</v>
      </c>
      <c r="C41" s="383"/>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3"/>
      <c r="AK41" s="383"/>
      <c r="AL41" s="383"/>
      <c r="AM41" s="383"/>
      <c r="AN41" s="383"/>
      <c r="AO41" s="383"/>
      <c r="AP41" s="383"/>
      <c r="AQ41" s="383"/>
      <c r="AR41" s="383"/>
      <c r="AS41" s="383"/>
      <c r="AT41" s="383"/>
      <c r="AU41" s="383"/>
      <c r="AV41" s="383"/>
      <c r="AW41" s="383"/>
      <c r="AX41" s="383"/>
      <c r="AY41" s="383"/>
      <c r="AZ41" s="383"/>
      <c r="BA41" s="383"/>
      <c r="BB41" s="383"/>
      <c r="BC41" s="383"/>
      <c r="BD41" s="679"/>
      <c r="BE41" s="679"/>
      <c r="BF41" s="679"/>
      <c r="BG41" s="679"/>
      <c r="BH41" s="679"/>
      <c r="BI41" s="679"/>
      <c r="BJ41" s="394"/>
      <c r="BK41" s="394"/>
      <c r="BL41" s="394"/>
      <c r="BM41" s="394"/>
      <c r="BN41" s="394"/>
      <c r="BO41" s="394"/>
      <c r="BP41" s="394"/>
      <c r="BQ41" s="394"/>
      <c r="BR41" s="394"/>
      <c r="BS41" s="394"/>
      <c r="BT41" s="394"/>
      <c r="BU41" s="394"/>
      <c r="BV41" s="394"/>
    </row>
    <row r="42" spans="1:74" ht="11.05" customHeight="1" x14ac:dyDescent="0.2">
      <c r="A42" s="285" t="s">
        <v>70</v>
      </c>
      <c r="B42" s="402" t="s">
        <v>62</v>
      </c>
      <c r="C42" s="378">
        <v>2.02</v>
      </c>
      <c r="D42" s="378">
        <v>1.91</v>
      </c>
      <c r="E42" s="378">
        <v>1.79</v>
      </c>
      <c r="F42" s="378">
        <v>1.74</v>
      </c>
      <c r="G42" s="378">
        <v>1.748</v>
      </c>
      <c r="H42" s="378">
        <v>1.631</v>
      </c>
      <c r="I42" s="378">
        <v>1.7669999999999999</v>
      </c>
      <c r="J42" s="378">
        <v>2.2999999999999998</v>
      </c>
      <c r="K42" s="378">
        <v>1.9219999999999999</v>
      </c>
      <c r="L42" s="378">
        <v>2.39</v>
      </c>
      <c r="M42" s="378">
        <v>2.61</v>
      </c>
      <c r="N42" s="378">
        <v>2.59</v>
      </c>
      <c r="O42" s="378">
        <v>2.71</v>
      </c>
      <c r="P42" s="378">
        <v>5.35</v>
      </c>
      <c r="Q42" s="378">
        <v>2.62</v>
      </c>
      <c r="R42" s="378">
        <v>2.6629999999999998</v>
      </c>
      <c r="S42" s="378">
        <v>2.91</v>
      </c>
      <c r="T42" s="378">
        <v>3.26</v>
      </c>
      <c r="U42" s="378">
        <v>3.84</v>
      </c>
      <c r="V42" s="378">
        <v>4.07</v>
      </c>
      <c r="W42" s="378">
        <v>5.16</v>
      </c>
      <c r="X42" s="378">
        <v>5.51</v>
      </c>
      <c r="Y42" s="378">
        <v>5.05</v>
      </c>
      <c r="Z42" s="378">
        <v>3.76</v>
      </c>
      <c r="AA42" s="378">
        <v>4.38</v>
      </c>
      <c r="AB42" s="378">
        <v>4.6900000000000004</v>
      </c>
      <c r="AC42" s="378">
        <v>4.9000000000000004</v>
      </c>
      <c r="AD42" s="378">
        <v>6.59</v>
      </c>
      <c r="AE42" s="378">
        <v>8.14</v>
      </c>
      <c r="AF42" s="378">
        <v>7.7</v>
      </c>
      <c r="AG42" s="378">
        <v>7.2839999999999998</v>
      </c>
      <c r="AH42" s="378">
        <v>8.8000000000000007</v>
      </c>
      <c r="AI42" s="378">
        <v>7.88</v>
      </c>
      <c r="AJ42" s="378">
        <v>5.66</v>
      </c>
      <c r="AK42" s="378">
        <v>5.45</v>
      </c>
      <c r="AL42" s="378">
        <v>5.53</v>
      </c>
      <c r="AM42" s="378">
        <v>3.27</v>
      </c>
      <c r="AN42" s="378">
        <v>2.38</v>
      </c>
      <c r="AO42" s="378">
        <v>2.31</v>
      </c>
      <c r="AP42" s="378">
        <v>2.16</v>
      </c>
      <c r="AQ42" s="378">
        <v>2.15</v>
      </c>
      <c r="AR42" s="378">
        <v>2.1800000000000002</v>
      </c>
      <c r="AS42" s="378">
        <v>2.5499999999999998</v>
      </c>
      <c r="AT42" s="378">
        <v>2.58</v>
      </c>
      <c r="AU42" s="378">
        <v>2.64</v>
      </c>
      <c r="AV42" s="378">
        <v>2.98</v>
      </c>
      <c r="AW42" s="378">
        <v>2.71</v>
      </c>
      <c r="AX42" s="378">
        <v>2.52</v>
      </c>
      <c r="AY42" s="378">
        <v>3.18</v>
      </c>
      <c r="AZ42" s="378">
        <v>1.72</v>
      </c>
      <c r="BA42" s="378">
        <v>1.49</v>
      </c>
      <c r="BB42" s="378">
        <v>1.6</v>
      </c>
      <c r="BC42" s="378">
        <v>2.12</v>
      </c>
      <c r="BD42" s="674">
        <v>2.5299999999999998</v>
      </c>
      <c r="BE42" s="674">
        <v>2.0699999999999998</v>
      </c>
      <c r="BF42" s="674">
        <v>1.99</v>
      </c>
      <c r="BG42" s="674">
        <v>2.2799999999999998</v>
      </c>
      <c r="BH42" s="674">
        <v>2.2000000000000002</v>
      </c>
      <c r="BI42" s="674">
        <v>2.02</v>
      </c>
      <c r="BJ42" s="389">
        <v>3.1230289999999998</v>
      </c>
      <c r="BK42" s="389">
        <v>3.2634750000000001</v>
      </c>
      <c r="BL42" s="389">
        <v>2.9174099999999998</v>
      </c>
      <c r="BM42" s="389">
        <v>2.658312</v>
      </c>
      <c r="BN42" s="389">
        <v>2.4019689999999998</v>
      </c>
      <c r="BO42" s="389">
        <v>2.3783439999999998</v>
      </c>
      <c r="BP42" s="389">
        <v>2.545992</v>
      </c>
      <c r="BQ42" s="389">
        <v>2.799579</v>
      </c>
      <c r="BR42" s="389">
        <v>3.101572</v>
      </c>
      <c r="BS42" s="389">
        <v>3.1509670000000001</v>
      </c>
      <c r="BT42" s="389">
        <v>3.1517680000000001</v>
      </c>
      <c r="BU42" s="389">
        <v>3.4180000000000001</v>
      </c>
      <c r="BV42" s="389">
        <v>3.6240000000000001</v>
      </c>
    </row>
    <row r="43" spans="1:74" ht="11.05" customHeight="1" x14ac:dyDescent="0.2">
      <c r="A43" s="10"/>
      <c r="B43" s="398"/>
      <c r="C43" s="382"/>
      <c r="D43" s="382"/>
      <c r="E43" s="382"/>
      <c r="F43" s="382"/>
      <c r="G43" s="382"/>
      <c r="H43" s="382"/>
      <c r="I43" s="382"/>
      <c r="J43" s="382"/>
      <c r="K43" s="382"/>
      <c r="L43" s="382"/>
      <c r="M43" s="382"/>
      <c r="N43" s="382"/>
      <c r="O43" s="382"/>
      <c r="P43" s="382"/>
      <c r="Q43" s="382"/>
      <c r="R43" s="382"/>
      <c r="S43" s="382"/>
      <c r="T43" s="382"/>
      <c r="U43" s="382"/>
      <c r="V43" s="382"/>
      <c r="W43" s="382"/>
      <c r="X43" s="382"/>
      <c r="Y43" s="382"/>
      <c r="Z43" s="382"/>
      <c r="AA43" s="382"/>
      <c r="AB43" s="382"/>
      <c r="AC43" s="382"/>
      <c r="AD43" s="382"/>
      <c r="AE43" s="382"/>
      <c r="AF43" s="382"/>
      <c r="AG43" s="382"/>
      <c r="AH43" s="382"/>
      <c r="AI43" s="382"/>
      <c r="AJ43" s="382"/>
      <c r="AK43" s="382"/>
      <c r="AL43" s="382"/>
      <c r="AM43" s="382"/>
      <c r="AN43" s="382"/>
      <c r="AO43" s="382"/>
      <c r="AP43" s="382"/>
      <c r="AQ43" s="382"/>
      <c r="AR43" s="382"/>
      <c r="AS43" s="382"/>
      <c r="AT43" s="382"/>
      <c r="AU43" s="382"/>
      <c r="AV43" s="382"/>
      <c r="AW43" s="382"/>
      <c r="AX43" s="382"/>
      <c r="AY43" s="382"/>
      <c r="AZ43" s="382"/>
      <c r="BA43" s="382"/>
      <c r="BB43" s="382"/>
      <c r="BC43" s="382"/>
      <c r="BD43" s="678"/>
      <c r="BE43" s="678"/>
      <c r="BF43" s="678"/>
      <c r="BG43" s="678"/>
      <c r="BH43" s="678"/>
      <c r="BI43" s="678"/>
      <c r="BJ43" s="393"/>
      <c r="BK43" s="393"/>
      <c r="BL43" s="393"/>
      <c r="BM43" s="393"/>
      <c r="BN43" s="393"/>
      <c r="BO43" s="393"/>
      <c r="BP43" s="393"/>
      <c r="BQ43" s="393"/>
      <c r="BR43" s="393"/>
      <c r="BS43" s="393"/>
      <c r="BT43" s="393"/>
      <c r="BU43" s="393"/>
      <c r="BV43" s="393"/>
    </row>
    <row r="44" spans="1:74" ht="11.05" customHeight="1" x14ac:dyDescent="0.2">
      <c r="A44" s="10"/>
      <c r="B44" s="398" t="s">
        <v>474</v>
      </c>
      <c r="C44" s="382"/>
      <c r="D44" s="382"/>
      <c r="E44" s="382"/>
      <c r="F44" s="382"/>
      <c r="G44" s="382"/>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678"/>
      <c r="BE44" s="678"/>
      <c r="BF44" s="678"/>
      <c r="BG44" s="678"/>
      <c r="BH44" s="678"/>
      <c r="BI44" s="678"/>
      <c r="BJ44" s="393"/>
      <c r="BK44" s="393"/>
      <c r="BL44" s="393"/>
      <c r="BM44" s="393"/>
      <c r="BN44" s="393"/>
      <c r="BO44" s="393"/>
      <c r="BP44" s="393"/>
      <c r="BQ44" s="393"/>
      <c r="BR44" s="393"/>
      <c r="BS44" s="393"/>
      <c r="BT44" s="393"/>
      <c r="BU44" s="393"/>
      <c r="BV44" s="393"/>
    </row>
    <row r="45" spans="1:74" ht="11.05" customHeight="1" x14ac:dyDescent="0.2">
      <c r="A45" s="13" t="s">
        <v>255</v>
      </c>
      <c r="B45" s="402" t="s">
        <v>62</v>
      </c>
      <c r="C45" s="378">
        <v>1.9360287529</v>
      </c>
      <c r="D45" s="378">
        <v>1.9044576946</v>
      </c>
      <c r="E45" s="378">
        <v>1.9306326428</v>
      </c>
      <c r="F45" s="378">
        <v>1.9229253076999999</v>
      </c>
      <c r="G45" s="378">
        <v>1.8920969184</v>
      </c>
      <c r="H45" s="378">
        <v>1.9045386050999999</v>
      </c>
      <c r="I45" s="378">
        <v>1.9081920777000001</v>
      </c>
      <c r="J45" s="378">
        <v>1.9374620145999999</v>
      </c>
      <c r="K45" s="378">
        <v>1.9396412607</v>
      </c>
      <c r="L45" s="378">
        <v>1.9119282651</v>
      </c>
      <c r="M45" s="378">
        <v>1.9084583820000001</v>
      </c>
      <c r="N45" s="378">
        <v>1.9164044434</v>
      </c>
      <c r="O45" s="378">
        <v>1.9002439028</v>
      </c>
      <c r="P45" s="378">
        <v>1.9264737038999999</v>
      </c>
      <c r="Q45" s="378">
        <v>1.8933881796000001</v>
      </c>
      <c r="R45" s="378">
        <v>1.8952856568000001</v>
      </c>
      <c r="S45" s="378">
        <v>1.8931579256</v>
      </c>
      <c r="T45" s="378">
        <v>1.9520854196999999</v>
      </c>
      <c r="U45" s="378">
        <v>2.0075843822000001</v>
      </c>
      <c r="V45" s="378">
        <v>2.0562939591</v>
      </c>
      <c r="W45" s="378">
        <v>2.0089532846</v>
      </c>
      <c r="X45" s="378">
        <v>2.0282229179</v>
      </c>
      <c r="Y45" s="378">
        <v>2.0357982250000002</v>
      </c>
      <c r="Z45" s="378">
        <v>2.0715358930000001</v>
      </c>
      <c r="AA45" s="378">
        <v>2.1999997519000001</v>
      </c>
      <c r="AB45" s="378">
        <v>2.1699923609999998</v>
      </c>
      <c r="AC45" s="378">
        <v>2.1519612245999999</v>
      </c>
      <c r="AD45" s="378">
        <v>2.1814958866</v>
      </c>
      <c r="AE45" s="378">
        <v>2.2321288404000001</v>
      </c>
      <c r="AF45" s="378">
        <v>2.3155552371999999</v>
      </c>
      <c r="AG45" s="378">
        <v>2.4693298204</v>
      </c>
      <c r="AH45" s="378">
        <v>2.5065243406</v>
      </c>
      <c r="AI45" s="378">
        <v>2.5078223408000002</v>
      </c>
      <c r="AJ45" s="378">
        <v>2.4609091750999998</v>
      </c>
      <c r="AK45" s="378">
        <v>2.4777312747</v>
      </c>
      <c r="AL45" s="378">
        <v>2.6450427794000002</v>
      </c>
      <c r="AM45" s="378">
        <v>2.5903686218000002</v>
      </c>
      <c r="AN45" s="378">
        <v>2.5892527438999999</v>
      </c>
      <c r="AO45" s="378">
        <v>2.4979914435000001</v>
      </c>
      <c r="AP45" s="378">
        <v>2.4713572313999999</v>
      </c>
      <c r="AQ45" s="378">
        <v>2.5092990619000002</v>
      </c>
      <c r="AR45" s="378">
        <v>2.4623011391</v>
      </c>
      <c r="AS45" s="378">
        <v>2.4738063500999998</v>
      </c>
      <c r="AT45" s="378">
        <v>2.4908998937</v>
      </c>
      <c r="AU45" s="378">
        <v>2.5303277523999999</v>
      </c>
      <c r="AV45" s="378">
        <v>2.5308087511999999</v>
      </c>
      <c r="AW45" s="378">
        <v>2.5057355774999999</v>
      </c>
      <c r="AX45" s="378">
        <v>2.4743834294</v>
      </c>
      <c r="AY45" s="378">
        <v>2.4872913288</v>
      </c>
      <c r="AZ45" s="378">
        <v>2.4938945472</v>
      </c>
      <c r="BA45" s="378">
        <v>2.5099162848000001</v>
      </c>
      <c r="BB45" s="378">
        <v>2.5443075621000002</v>
      </c>
      <c r="BC45" s="378">
        <v>2.5722146629</v>
      </c>
      <c r="BD45" s="674">
        <v>2.5185119667999998</v>
      </c>
      <c r="BE45" s="674">
        <v>2.4817023506</v>
      </c>
      <c r="BF45" s="674">
        <v>2.4489638493000001</v>
      </c>
      <c r="BG45" s="674">
        <v>2.4246673535999999</v>
      </c>
      <c r="BH45" s="674">
        <v>2.398676</v>
      </c>
      <c r="BI45" s="674">
        <v>2.3945150000000002</v>
      </c>
      <c r="BJ45" s="389">
        <v>2.3933870000000002</v>
      </c>
      <c r="BK45" s="389">
        <v>2.4140419999999998</v>
      </c>
      <c r="BL45" s="389">
        <v>2.4103829999999999</v>
      </c>
      <c r="BM45" s="389">
        <v>2.411044</v>
      </c>
      <c r="BN45" s="389">
        <v>2.413427</v>
      </c>
      <c r="BO45" s="389">
        <v>2.4105629999999998</v>
      </c>
      <c r="BP45" s="389">
        <v>2.3968020000000001</v>
      </c>
      <c r="BQ45" s="389">
        <v>2.4028100000000001</v>
      </c>
      <c r="BR45" s="389">
        <v>2.4113220000000002</v>
      </c>
      <c r="BS45" s="389">
        <v>2.39567</v>
      </c>
      <c r="BT45" s="389">
        <v>2.3740770000000002</v>
      </c>
      <c r="BU45" s="389">
        <v>2.3758210000000002</v>
      </c>
      <c r="BV45" s="389">
        <v>2.3799410000000001</v>
      </c>
    </row>
    <row r="46" spans="1:74" ht="11.05" customHeight="1" x14ac:dyDescent="0.2">
      <c r="A46" s="13"/>
      <c r="B46" s="16"/>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79"/>
      <c r="AV46" s="379"/>
      <c r="AW46" s="379"/>
      <c r="AX46" s="379"/>
      <c r="AY46" s="379"/>
      <c r="AZ46" s="379"/>
      <c r="BA46" s="379"/>
      <c r="BB46" s="379"/>
      <c r="BC46" s="379"/>
      <c r="BD46" s="675"/>
      <c r="BE46" s="675"/>
      <c r="BF46" s="675"/>
      <c r="BG46" s="675"/>
      <c r="BH46" s="675"/>
      <c r="BI46" s="675"/>
      <c r="BJ46" s="390"/>
      <c r="BK46" s="390"/>
      <c r="BL46" s="390"/>
      <c r="BM46" s="390"/>
      <c r="BN46" s="390"/>
      <c r="BO46" s="390"/>
      <c r="BP46" s="390"/>
      <c r="BQ46" s="390"/>
      <c r="BR46" s="390"/>
      <c r="BS46" s="390"/>
      <c r="BT46" s="390"/>
      <c r="BU46" s="390"/>
      <c r="BV46" s="390"/>
    </row>
    <row r="47" spans="1:74" ht="11.05" customHeight="1" x14ac:dyDescent="0.2">
      <c r="A47" s="13"/>
      <c r="B47" s="14" t="s">
        <v>475</v>
      </c>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79"/>
      <c r="AV47" s="379"/>
      <c r="AW47" s="379"/>
      <c r="AX47" s="379"/>
      <c r="AY47" s="379"/>
      <c r="AZ47" s="379"/>
      <c r="BA47" s="379"/>
      <c r="BB47" s="379"/>
      <c r="BC47" s="379"/>
      <c r="BD47" s="675"/>
      <c r="BE47" s="675"/>
      <c r="BF47" s="675"/>
      <c r="BG47" s="675"/>
      <c r="BH47" s="675"/>
      <c r="BI47" s="675"/>
      <c r="BJ47" s="390"/>
      <c r="BK47" s="390"/>
      <c r="BL47" s="390"/>
      <c r="BM47" s="390"/>
      <c r="BN47" s="390"/>
      <c r="BO47" s="390"/>
      <c r="BP47" s="390"/>
      <c r="BQ47" s="390"/>
      <c r="BR47" s="390"/>
      <c r="BS47" s="390"/>
      <c r="BT47" s="390"/>
      <c r="BU47" s="390"/>
      <c r="BV47" s="390"/>
    </row>
    <row r="48" spans="1:74" ht="11.05" customHeight="1" x14ac:dyDescent="0.2">
      <c r="A48" s="13"/>
      <c r="B48" s="15"/>
      <c r="C48" s="37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79"/>
      <c r="AV48" s="379"/>
      <c r="AW48" s="379"/>
      <c r="AX48" s="379"/>
      <c r="AY48" s="379"/>
      <c r="AZ48" s="379"/>
      <c r="BA48" s="379"/>
      <c r="BB48" s="379"/>
      <c r="BC48" s="379"/>
      <c r="BD48" s="675"/>
      <c r="BE48" s="675"/>
      <c r="BF48" s="675"/>
      <c r="BG48" s="675"/>
      <c r="BH48" s="675"/>
      <c r="BI48" s="675"/>
      <c r="BJ48" s="390"/>
      <c r="BK48" s="390"/>
      <c r="BL48" s="390"/>
      <c r="BM48" s="390"/>
      <c r="BN48" s="390"/>
      <c r="BO48" s="390"/>
      <c r="BP48" s="390"/>
      <c r="BQ48" s="390"/>
      <c r="BR48" s="390"/>
      <c r="BS48" s="390"/>
      <c r="BT48" s="390"/>
      <c r="BU48" s="390"/>
      <c r="BV48" s="390"/>
    </row>
    <row r="49" spans="1:74" ht="11.05" customHeight="1" x14ac:dyDescent="0.2">
      <c r="A49" s="17"/>
      <c r="B49" s="403" t="s">
        <v>277</v>
      </c>
      <c r="C49" s="379"/>
      <c r="D49" s="379"/>
      <c r="E49" s="379"/>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675"/>
      <c r="BE49" s="675"/>
      <c r="BF49" s="675"/>
      <c r="BG49" s="675"/>
      <c r="BH49" s="675"/>
      <c r="BI49" s="675"/>
      <c r="BJ49" s="390"/>
      <c r="BK49" s="390"/>
      <c r="BL49" s="390"/>
      <c r="BM49" s="390"/>
      <c r="BN49" s="390"/>
      <c r="BO49" s="390"/>
      <c r="BP49" s="390"/>
      <c r="BQ49" s="390"/>
      <c r="BR49" s="390"/>
      <c r="BS49" s="390"/>
      <c r="BT49" s="390"/>
      <c r="BU49" s="390"/>
      <c r="BV49" s="390"/>
    </row>
    <row r="50" spans="1:74" ht="11.05" customHeight="1" x14ac:dyDescent="0.2">
      <c r="A50" s="17" t="s">
        <v>278</v>
      </c>
      <c r="B50" s="404" t="s">
        <v>823</v>
      </c>
      <c r="C50" s="384">
        <v>20693.238000000001</v>
      </c>
      <c r="D50" s="384">
        <v>20693.238000000001</v>
      </c>
      <c r="E50" s="384">
        <v>20693.238000000001</v>
      </c>
      <c r="F50" s="384">
        <v>19056.616999999998</v>
      </c>
      <c r="G50" s="384">
        <v>19056.616999999998</v>
      </c>
      <c r="H50" s="384">
        <v>19056.616999999998</v>
      </c>
      <c r="I50" s="384">
        <v>20548.793000000001</v>
      </c>
      <c r="J50" s="384">
        <v>20548.793000000001</v>
      </c>
      <c r="K50" s="384">
        <v>20548.793000000001</v>
      </c>
      <c r="L50" s="384">
        <v>20771.690999999999</v>
      </c>
      <c r="M50" s="384">
        <v>20771.690999999999</v>
      </c>
      <c r="N50" s="384">
        <v>20771.690999999999</v>
      </c>
      <c r="O50" s="384">
        <v>21058.379000000001</v>
      </c>
      <c r="P50" s="384">
        <v>21058.379000000001</v>
      </c>
      <c r="Q50" s="384">
        <v>21058.379000000001</v>
      </c>
      <c r="R50" s="384">
        <v>21389.005000000001</v>
      </c>
      <c r="S50" s="384">
        <v>21389.005000000001</v>
      </c>
      <c r="T50" s="384">
        <v>21389.005000000001</v>
      </c>
      <c r="U50" s="384">
        <v>21571.420999999998</v>
      </c>
      <c r="V50" s="384">
        <v>21571.420999999998</v>
      </c>
      <c r="W50" s="384">
        <v>21571.420999999998</v>
      </c>
      <c r="X50" s="384">
        <v>21960.387999999999</v>
      </c>
      <c r="Y50" s="384">
        <v>21960.387999999999</v>
      </c>
      <c r="Z50" s="384">
        <v>21960.387999999999</v>
      </c>
      <c r="AA50" s="384">
        <v>21903.85</v>
      </c>
      <c r="AB50" s="384">
        <v>21903.85</v>
      </c>
      <c r="AC50" s="384">
        <v>21903.85</v>
      </c>
      <c r="AD50" s="384">
        <v>21919.222000000002</v>
      </c>
      <c r="AE50" s="384">
        <v>21919.222000000002</v>
      </c>
      <c r="AF50" s="384">
        <v>21919.222000000002</v>
      </c>
      <c r="AG50" s="384">
        <v>22066.784</v>
      </c>
      <c r="AH50" s="384">
        <v>22066.784</v>
      </c>
      <c r="AI50" s="384">
        <v>22066.784</v>
      </c>
      <c r="AJ50" s="384">
        <v>22249.458999999999</v>
      </c>
      <c r="AK50" s="384">
        <v>22249.458999999999</v>
      </c>
      <c r="AL50" s="384">
        <v>22249.458999999999</v>
      </c>
      <c r="AM50" s="384">
        <v>22403.435000000001</v>
      </c>
      <c r="AN50" s="384">
        <v>22403.435000000001</v>
      </c>
      <c r="AO50" s="384">
        <v>22403.435000000001</v>
      </c>
      <c r="AP50" s="384">
        <v>22539.418000000001</v>
      </c>
      <c r="AQ50" s="384">
        <v>22539.418000000001</v>
      </c>
      <c r="AR50" s="384">
        <v>22539.418000000001</v>
      </c>
      <c r="AS50" s="384">
        <v>22780.933000000001</v>
      </c>
      <c r="AT50" s="384">
        <v>22780.933000000001</v>
      </c>
      <c r="AU50" s="384">
        <v>22780.933000000001</v>
      </c>
      <c r="AV50" s="384">
        <v>22960.6</v>
      </c>
      <c r="AW50" s="384">
        <v>22960.6</v>
      </c>
      <c r="AX50" s="384">
        <v>22960.6</v>
      </c>
      <c r="AY50" s="384">
        <v>23053.544999999998</v>
      </c>
      <c r="AZ50" s="384">
        <v>23053.544999999998</v>
      </c>
      <c r="BA50" s="384">
        <v>23053.544999999998</v>
      </c>
      <c r="BB50" s="384">
        <v>23223.905999999999</v>
      </c>
      <c r="BC50" s="384">
        <v>23223.905999999999</v>
      </c>
      <c r="BD50" s="680">
        <v>23223.905999999999</v>
      </c>
      <c r="BE50" s="680">
        <v>23386.248</v>
      </c>
      <c r="BF50" s="680">
        <v>23386.248</v>
      </c>
      <c r="BG50" s="680">
        <v>23386.248</v>
      </c>
      <c r="BH50" s="680">
        <v>23440.628385</v>
      </c>
      <c r="BI50" s="680">
        <v>23472.626066000001</v>
      </c>
      <c r="BJ50" s="395">
        <v>23507.51</v>
      </c>
      <c r="BK50" s="395">
        <v>23548.91</v>
      </c>
      <c r="BL50" s="395">
        <v>23586.84</v>
      </c>
      <c r="BM50" s="395">
        <v>23624.91</v>
      </c>
      <c r="BN50" s="395">
        <v>23660.18</v>
      </c>
      <c r="BO50" s="395">
        <v>23700.79</v>
      </c>
      <c r="BP50" s="395">
        <v>23743.77</v>
      </c>
      <c r="BQ50" s="395">
        <v>23790.86</v>
      </c>
      <c r="BR50" s="395">
        <v>23837.29</v>
      </c>
      <c r="BS50" s="395">
        <v>23884.79</v>
      </c>
      <c r="BT50" s="395">
        <v>23936.48</v>
      </c>
      <c r="BU50" s="395">
        <v>23983.8</v>
      </c>
      <c r="BV50" s="395">
        <v>24029.85</v>
      </c>
    </row>
    <row r="51" spans="1:74" ht="11.05" customHeight="1" x14ac:dyDescent="0.2">
      <c r="A51" s="17" t="s">
        <v>16</v>
      </c>
      <c r="B51" s="405" t="s">
        <v>5</v>
      </c>
      <c r="C51" s="380">
        <v>1.2803523711</v>
      </c>
      <c r="D51" s="380">
        <v>1.2803523711</v>
      </c>
      <c r="E51" s="380">
        <v>1.2803523711</v>
      </c>
      <c r="F51" s="380">
        <v>-7.5023656367999996</v>
      </c>
      <c r="G51" s="380">
        <v>-7.5023656367999996</v>
      </c>
      <c r="H51" s="380">
        <v>-7.5023656367999996</v>
      </c>
      <c r="I51" s="380">
        <v>-1.4130616991</v>
      </c>
      <c r="J51" s="380">
        <v>-1.4130616991</v>
      </c>
      <c r="K51" s="380">
        <v>-1.4130616991</v>
      </c>
      <c r="L51" s="380">
        <v>-1.0185963148999999</v>
      </c>
      <c r="M51" s="380">
        <v>-1.0185963148999999</v>
      </c>
      <c r="N51" s="380">
        <v>-1.0185963148999999</v>
      </c>
      <c r="O51" s="380">
        <v>1.7645426008</v>
      </c>
      <c r="P51" s="380">
        <v>1.7645426008</v>
      </c>
      <c r="Q51" s="380">
        <v>1.7645426008</v>
      </c>
      <c r="R51" s="380">
        <v>12.239255268000001</v>
      </c>
      <c r="S51" s="380">
        <v>12.239255268000001</v>
      </c>
      <c r="T51" s="380">
        <v>12.239255268000001</v>
      </c>
      <c r="U51" s="380">
        <v>4.9765842695</v>
      </c>
      <c r="V51" s="380">
        <v>4.9765842695</v>
      </c>
      <c r="W51" s="380">
        <v>4.9765842695</v>
      </c>
      <c r="X51" s="380">
        <v>5.7226780429000002</v>
      </c>
      <c r="Y51" s="380">
        <v>5.7226780429000002</v>
      </c>
      <c r="Z51" s="380">
        <v>5.7226780429000002</v>
      </c>
      <c r="AA51" s="380">
        <v>4.0148911746999998</v>
      </c>
      <c r="AB51" s="380">
        <v>4.0148911746999998</v>
      </c>
      <c r="AC51" s="380">
        <v>4.0148911746999998</v>
      </c>
      <c r="AD51" s="380">
        <v>2.4789231664</v>
      </c>
      <c r="AE51" s="380">
        <v>2.4789231664</v>
      </c>
      <c r="AF51" s="380">
        <v>2.4789231664</v>
      </c>
      <c r="AG51" s="380">
        <v>2.2963855741999999</v>
      </c>
      <c r="AH51" s="380">
        <v>2.2963855741999999</v>
      </c>
      <c r="AI51" s="380">
        <v>2.2963855741999999</v>
      </c>
      <c r="AJ51" s="380">
        <v>1.3163292015000001</v>
      </c>
      <c r="AK51" s="380">
        <v>1.3163292015000001</v>
      </c>
      <c r="AL51" s="380">
        <v>1.3163292015000001</v>
      </c>
      <c r="AM51" s="380">
        <v>2.2808090815000002</v>
      </c>
      <c r="AN51" s="380">
        <v>2.2808090815000002</v>
      </c>
      <c r="AO51" s="380">
        <v>2.2808090815000002</v>
      </c>
      <c r="AP51" s="380">
        <v>2.8294617391000001</v>
      </c>
      <c r="AQ51" s="380">
        <v>2.8294617391000001</v>
      </c>
      <c r="AR51" s="380">
        <v>2.8294617391000001</v>
      </c>
      <c r="AS51" s="380">
        <v>3.2363075653000002</v>
      </c>
      <c r="AT51" s="380">
        <v>3.2363075653000002</v>
      </c>
      <c r="AU51" s="380">
        <v>3.2363075653000002</v>
      </c>
      <c r="AV51" s="380">
        <v>3.1962170406000001</v>
      </c>
      <c r="AW51" s="380">
        <v>3.1962170406000001</v>
      </c>
      <c r="AX51" s="380">
        <v>3.1962170406000001</v>
      </c>
      <c r="AY51" s="380">
        <v>2.9018317950000001</v>
      </c>
      <c r="AZ51" s="380">
        <v>2.9018317950000001</v>
      </c>
      <c r="BA51" s="380">
        <v>2.9018317950000001</v>
      </c>
      <c r="BB51" s="380">
        <v>3.0368486000999999</v>
      </c>
      <c r="BC51" s="380">
        <v>3.0368486000999999</v>
      </c>
      <c r="BD51" s="676">
        <v>3.0368486000999999</v>
      </c>
      <c r="BE51" s="676">
        <v>2.6571124194000002</v>
      </c>
      <c r="BF51" s="676">
        <v>2.6571124194000002</v>
      </c>
      <c r="BG51" s="676">
        <v>2.6571124194000002</v>
      </c>
      <c r="BH51" s="676">
        <v>2.0906613289</v>
      </c>
      <c r="BI51" s="676">
        <v>2.2300204083000001</v>
      </c>
      <c r="BJ51" s="391">
        <v>2.381942</v>
      </c>
      <c r="BK51" s="391">
        <v>2.1487799999999999</v>
      </c>
      <c r="BL51" s="391">
        <v>2.3132709999999999</v>
      </c>
      <c r="BM51" s="391">
        <v>2.4784329999999999</v>
      </c>
      <c r="BN51" s="391">
        <v>1.8785559999999999</v>
      </c>
      <c r="BO51" s="391">
        <v>2.0533999999999999</v>
      </c>
      <c r="BP51" s="391">
        <v>2.2384729999999999</v>
      </c>
      <c r="BQ51" s="391">
        <v>1.730127</v>
      </c>
      <c r="BR51" s="391">
        <v>1.9286620000000001</v>
      </c>
      <c r="BS51" s="391">
        <v>2.1317879999999998</v>
      </c>
      <c r="BT51" s="391">
        <v>2.1153550000000001</v>
      </c>
      <c r="BU51" s="391">
        <v>2.1777350000000002</v>
      </c>
      <c r="BV51" s="391">
        <v>2.2220390000000001</v>
      </c>
    </row>
    <row r="52" spans="1:74" ht="11.05" customHeight="1" x14ac:dyDescent="0.2">
      <c r="A52" s="13"/>
      <c r="B52" s="398"/>
      <c r="C52" s="379"/>
      <c r="D52" s="379"/>
      <c r="E52" s="379"/>
      <c r="F52" s="379"/>
      <c r="G52" s="379"/>
      <c r="H52" s="379"/>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675"/>
      <c r="BE52" s="675"/>
      <c r="BF52" s="675"/>
      <c r="BG52" s="675"/>
      <c r="BH52" s="675"/>
      <c r="BI52" s="675"/>
      <c r="BJ52" s="390"/>
      <c r="BK52" s="390"/>
      <c r="BL52" s="390"/>
      <c r="BM52" s="390"/>
      <c r="BN52" s="390"/>
      <c r="BO52" s="390"/>
      <c r="BP52" s="390"/>
      <c r="BQ52" s="390"/>
      <c r="BR52" s="390"/>
      <c r="BS52" s="390"/>
      <c r="BT52" s="390"/>
      <c r="BU52" s="390"/>
      <c r="BV52" s="390"/>
    </row>
    <row r="53" spans="1:74" ht="11.05" customHeight="1" x14ac:dyDescent="0.2">
      <c r="A53" s="17"/>
      <c r="B53" s="403" t="s">
        <v>279</v>
      </c>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c r="AI53" s="383"/>
      <c r="AJ53" s="383"/>
      <c r="AK53" s="383"/>
      <c r="AL53" s="383"/>
      <c r="AM53" s="383"/>
      <c r="AN53" s="383"/>
      <c r="AO53" s="383"/>
      <c r="AP53" s="383"/>
      <c r="AQ53" s="383"/>
      <c r="AR53" s="383"/>
      <c r="AS53" s="383"/>
      <c r="AT53" s="383"/>
      <c r="AU53" s="383"/>
      <c r="AV53" s="383"/>
      <c r="AW53" s="383"/>
      <c r="AX53" s="383"/>
      <c r="AY53" s="383"/>
      <c r="AZ53" s="383"/>
      <c r="BA53" s="383"/>
      <c r="BB53" s="383"/>
      <c r="BC53" s="383"/>
      <c r="BD53" s="679"/>
      <c r="BE53" s="679"/>
      <c r="BF53" s="679"/>
      <c r="BG53" s="679"/>
      <c r="BH53" s="679"/>
      <c r="BI53" s="679"/>
      <c r="BJ53" s="394"/>
      <c r="BK53" s="394"/>
      <c r="BL53" s="394"/>
      <c r="BM53" s="394"/>
      <c r="BN53" s="394"/>
      <c r="BO53" s="394"/>
      <c r="BP53" s="394"/>
      <c r="BQ53" s="394"/>
      <c r="BR53" s="394"/>
      <c r="BS53" s="394"/>
      <c r="BT53" s="394"/>
      <c r="BU53" s="394"/>
      <c r="BV53" s="394"/>
    </row>
    <row r="54" spans="1:74" ht="11.05" customHeight="1" x14ac:dyDescent="0.2">
      <c r="A54" s="17" t="s">
        <v>280</v>
      </c>
      <c r="B54" s="404" t="s">
        <v>767</v>
      </c>
      <c r="C54" s="380">
        <v>105.001</v>
      </c>
      <c r="D54" s="380">
        <v>105.001</v>
      </c>
      <c r="E54" s="380">
        <v>105.001</v>
      </c>
      <c r="F54" s="380">
        <v>104.651</v>
      </c>
      <c r="G54" s="380">
        <v>104.651</v>
      </c>
      <c r="H54" s="380">
        <v>104.651</v>
      </c>
      <c r="I54" s="380">
        <v>105.574</v>
      </c>
      <c r="J54" s="380">
        <v>105.574</v>
      </c>
      <c r="K54" s="380">
        <v>105.574</v>
      </c>
      <c r="L54" s="380">
        <v>106.29300000000001</v>
      </c>
      <c r="M54" s="380">
        <v>106.29300000000001</v>
      </c>
      <c r="N54" s="380">
        <v>106.29300000000001</v>
      </c>
      <c r="O54" s="380">
        <v>107.645</v>
      </c>
      <c r="P54" s="380">
        <v>107.645</v>
      </c>
      <c r="Q54" s="380">
        <v>107.645</v>
      </c>
      <c r="R54" s="380">
        <v>109.27800000000001</v>
      </c>
      <c r="S54" s="380">
        <v>109.27800000000001</v>
      </c>
      <c r="T54" s="380">
        <v>109.27800000000001</v>
      </c>
      <c r="U54" s="380">
        <v>110.931</v>
      </c>
      <c r="V54" s="380">
        <v>110.931</v>
      </c>
      <c r="W54" s="380">
        <v>110.931</v>
      </c>
      <c r="X54" s="380">
        <v>112.836</v>
      </c>
      <c r="Y54" s="380">
        <v>112.836</v>
      </c>
      <c r="Z54" s="380">
        <v>112.836</v>
      </c>
      <c r="AA54" s="380">
        <v>115.16</v>
      </c>
      <c r="AB54" s="380">
        <v>115.16</v>
      </c>
      <c r="AC54" s="380">
        <v>115.16</v>
      </c>
      <c r="AD54" s="380">
        <v>117.76</v>
      </c>
      <c r="AE54" s="380">
        <v>117.76</v>
      </c>
      <c r="AF54" s="380">
        <v>117.76</v>
      </c>
      <c r="AG54" s="380">
        <v>119.07299999999999</v>
      </c>
      <c r="AH54" s="380">
        <v>119.07299999999999</v>
      </c>
      <c r="AI54" s="380">
        <v>119.07299999999999</v>
      </c>
      <c r="AJ54" s="380">
        <v>120.173</v>
      </c>
      <c r="AK54" s="380">
        <v>120.173</v>
      </c>
      <c r="AL54" s="380">
        <v>120.173</v>
      </c>
      <c r="AM54" s="380">
        <v>121.247</v>
      </c>
      <c r="AN54" s="380">
        <v>121.247</v>
      </c>
      <c r="AO54" s="380">
        <v>121.247</v>
      </c>
      <c r="AP54" s="380">
        <v>121.809</v>
      </c>
      <c r="AQ54" s="380">
        <v>121.809</v>
      </c>
      <c r="AR54" s="380">
        <v>121.809</v>
      </c>
      <c r="AS54" s="380">
        <v>122.785</v>
      </c>
      <c r="AT54" s="380">
        <v>122.785</v>
      </c>
      <c r="AU54" s="380">
        <v>122.785</v>
      </c>
      <c r="AV54" s="380">
        <v>123.247</v>
      </c>
      <c r="AW54" s="380">
        <v>123.247</v>
      </c>
      <c r="AX54" s="380">
        <v>123.247</v>
      </c>
      <c r="AY54" s="380">
        <v>124.16800000000001</v>
      </c>
      <c r="AZ54" s="380">
        <v>124.16800000000001</v>
      </c>
      <c r="BA54" s="380">
        <v>124.16800000000001</v>
      </c>
      <c r="BB54" s="380">
        <v>124.94199999999999</v>
      </c>
      <c r="BC54" s="380">
        <v>124.94199999999999</v>
      </c>
      <c r="BD54" s="676">
        <v>124.94199999999999</v>
      </c>
      <c r="BE54" s="676">
        <v>125.511</v>
      </c>
      <c r="BF54" s="676">
        <v>125.511</v>
      </c>
      <c r="BG54" s="676">
        <v>125.511</v>
      </c>
      <c r="BH54" s="676">
        <v>125.87507653</v>
      </c>
      <c r="BI54" s="676">
        <v>126.07973377</v>
      </c>
      <c r="BJ54" s="391">
        <v>126.298</v>
      </c>
      <c r="BK54" s="391">
        <v>126.5518</v>
      </c>
      <c r="BL54" s="391">
        <v>126.78060000000001</v>
      </c>
      <c r="BM54" s="391">
        <v>127.00660000000001</v>
      </c>
      <c r="BN54" s="391">
        <v>127.2106</v>
      </c>
      <c r="BO54" s="391">
        <v>127.4448</v>
      </c>
      <c r="BP54" s="391">
        <v>127.69029999999999</v>
      </c>
      <c r="BQ54" s="391">
        <v>127.95</v>
      </c>
      <c r="BR54" s="391">
        <v>128.2159</v>
      </c>
      <c r="BS54" s="391">
        <v>128.49090000000001</v>
      </c>
      <c r="BT54" s="391">
        <v>128.79689999999999</v>
      </c>
      <c r="BU54" s="391">
        <v>129.07380000000001</v>
      </c>
      <c r="BV54" s="391">
        <v>129.3434</v>
      </c>
    </row>
    <row r="55" spans="1:74" ht="11.05" customHeight="1" x14ac:dyDescent="0.2">
      <c r="A55" s="17" t="s">
        <v>17</v>
      </c>
      <c r="B55" s="405" t="s">
        <v>5</v>
      </c>
      <c r="C55" s="380">
        <v>1.6151821314000001</v>
      </c>
      <c r="D55" s="380">
        <v>1.6151821314000001</v>
      </c>
      <c r="E55" s="380">
        <v>1.6151821314000001</v>
      </c>
      <c r="F55" s="380">
        <v>0.76645322806000005</v>
      </c>
      <c r="G55" s="380">
        <v>0.76645322806000005</v>
      </c>
      <c r="H55" s="380">
        <v>0.76645322806000005</v>
      </c>
      <c r="I55" s="380">
        <v>1.3225075819000001</v>
      </c>
      <c r="J55" s="380">
        <v>1.3225075819000001</v>
      </c>
      <c r="K55" s="380">
        <v>1.3225075819000001</v>
      </c>
      <c r="L55" s="380">
        <v>1.673952345</v>
      </c>
      <c r="M55" s="380">
        <v>1.673952345</v>
      </c>
      <c r="N55" s="380">
        <v>1.673952345</v>
      </c>
      <c r="O55" s="380">
        <v>2.5180712564999999</v>
      </c>
      <c r="P55" s="380">
        <v>2.5180712564999999</v>
      </c>
      <c r="Q55" s="380">
        <v>2.5180712564999999</v>
      </c>
      <c r="R55" s="380">
        <v>4.4213624331999997</v>
      </c>
      <c r="S55" s="380">
        <v>4.4213624331999997</v>
      </c>
      <c r="T55" s="380">
        <v>4.4213624331999997</v>
      </c>
      <c r="U55" s="380">
        <v>5.0741659877999998</v>
      </c>
      <c r="V55" s="380">
        <v>5.0741659877999998</v>
      </c>
      <c r="W55" s="380">
        <v>5.0741659877999998</v>
      </c>
      <c r="X55" s="380">
        <v>6.1556264287999998</v>
      </c>
      <c r="Y55" s="380">
        <v>6.1556264287999998</v>
      </c>
      <c r="Z55" s="380">
        <v>6.1556264287999998</v>
      </c>
      <c r="AA55" s="380">
        <v>6.9812810627999999</v>
      </c>
      <c r="AB55" s="380">
        <v>6.9812810627999999</v>
      </c>
      <c r="AC55" s="380">
        <v>6.9812810627999999</v>
      </c>
      <c r="AD55" s="380">
        <v>7.7618550851999997</v>
      </c>
      <c r="AE55" s="380">
        <v>7.7618550851999997</v>
      </c>
      <c r="AF55" s="380">
        <v>7.7618550851999997</v>
      </c>
      <c r="AG55" s="380">
        <v>7.3396976498999997</v>
      </c>
      <c r="AH55" s="380">
        <v>7.3396976498999997</v>
      </c>
      <c r="AI55" s="380">
        <v>7.3396976498999997</v>
      </c>
      <c r="AJ55" s="380">
        <v>6.5023574036999996</v>
      </c>
      <c r="AK55" s="380">
        <v>6.5023574036999996</v>
      </c>
      <c r="AL55" s="380">
        <v>6.5023574036999996</v>
      </c>
      <c r="AM55" s="380">
        <v>5.2856894754999999</v>
      </c>
      <c r="AN55" s="380">
        <v>5.2856894754999999</v>
      </c>
      <c r="AO55" s="380">
        <v>5.2856894754999999</v>
      </c>
      <c r="AP55" s="380">
        <v>3.4383491847999998</v>
      </c>
      <c r="AQ55" s="380">
        <v>3.4383491847999998</v>
      </c>
      <c r="AR55" s="380">
        <v>3.4383491847999998</v>
      </c>
      <c r="AS55" s="380">
        <v>3.117415367</v>
      </c>
      <c r="AT55" s="380">
        <v>3.117415367</v>
      </c>
      <c r="AU55" s="380">
        <v>3.117415367</v>
      </c>
      <c r="AV55" s="380">
        <v>2.5579789137</v>
      </c>
      <c r="AW55" s="380">
        <v>2.5579789137</v>
      </c>
      <c r="AX55" s="380">
        <v>2.5579789137</v>
      </c>
      <c r="AY55" s="380">
        <v>2.4091317722999999</v>
      </c>
      <c r="AZ55" s="380">
        <v>2.4091317722999999</v>
      </c>
      <c r="BA55" s="380">
        <v>2.4091317722999999</v>
      </c>
      <c r="BB55" s="380">
        <v>2.5720595357999998</v>
      </c>
      <c r="BC55" s="380">
        <v>2.5720595357999998</v>
      </c>
      <c r="BD55" s="676">
        <v>2.5720595357999998</v>
      </c>
      <c r="BE55" s="676">
        <v>2.2201408966999998</v>
      </c>
      <c r="BF55" s="676">
        <v>2.2201408966999998</v>
      </c>
      <c r="BG55" s="676">
        <v>2.2201408966999998</v>
      </c>
      <c r="BH55" s="676">
        <v>2.1323655182999999</v>
      </c>
      <c r="BI55" s="676">
        <v>2.2984200554999998</v>
      </c>
      <c r="BJ55" s="391">
        <v>2.4754860000000001</v>
      </c>
      <c r="BK55" s="391">
        <v>1.919805</v>
      </c>
      <c r="BL55" s="391">
        <v>2.1041159999999999</v>
      </c>
      <c r="BM55" s="391">
        <v>2.2860559999999999</v>
      </c>
      <c r="BN55" s="391">
        <v>1.8156859999999999</v>
      </c>
      <c r="BO55" s="391">
        <v>2.0031680000000001</v>
      </c>
      <c r="BP55" s="391">
        <v>2.1996769999999999</v>
      </c>
      <c r="BQ55" s="391">
        <v>1.943263</v>
      </c>
      <c r="BR55" s="391">
        <v>2.1551260000000001</v>
      </c>
      <c r="BS55" s="391">
        <v>2.3742480000000001</v>
      </c>
      <c r="BT55" s="391">
        <v>2.3212079999999999</v>
      </c>
      <c r="BU55" s="391">
        <v>2.3747210000000001</v>
      </c>
      <c r="BV55" s="391">
        <v>2.4113099999999998</v>
      </c>
    </row>
    <row r="56" spans="1:74" ht="11.05" customHeight="1" x14ac:dyDescent="0.2">
      <c r="A56" s="10"/>
      <c r="B56" s="398"/>
      <c r="C56" s="385"/>
      <c r="D56" s="385"/>
      <c r="E56" s="385"/>
      <c r="F56" s="385"/>
      <c r="G56" s="385"/>
      <c r="H56" s="385"/>
      <c r="I56" s="385"/>
      <c r="J56" s="385"/>
      <c r="K56" s="385"/>
      <c r="L56" s="385"/>
      <c r="M56" s="385"/>
      <c r="N56" s="385"/>
      <c r="O56" s="385"/>
      <c r="P56" s="385"/>
      <c r="Q56" s="385"/>
      <c r="R56" s="385"/>
      <c r="S56" s="385"/>
      <c r="T56" s="385"/>
      <c r="U56" s="385"/>
      <c r="V56" s="385"/>
      <c r="W56" s="385"/>
      <c r="X56" s="385"/>
      <c r="Y56" s="385"/>
      <c r="Z56" s="385"/>
      <c r="AA56" s="385"/>
      <c r="AB56" s="385"/>
      <c r="AC56" s="385"/>
      <c r="AD56" s="385"/>
      <c r="AE56" s="385"/>
      <c r="AF56" s="385"/>
      <c r="AG56" s="385"/>
      <c r="AH56" s="385"/>
      <c r="AI56" s="385"/>
      <c r="AJ56" s="385"/>
      <c r="AK56" s="385"/>
      <c r="AL56" s="385"/>
      <c r="AM56" s="385"/>
      <c r="AN56" s="385"/>
      <c r="AO56" s="385"/>
      <c r="AP56" s="385"/>
      <c r="AQ56" s="385"/>
      <c r="AR56" s="385"/>
      <c r="AS56" s="385"/>
      <c r="AT56" s="385"/>
      <c r="AU56" s="385"/>
      <c r="AV56" s="385"/>
      <c r="AW56" s="385"/>
      <c r="AX56" s="385"/>
      <c r="AY56" s="385"/>
      <c r="AZ56" s="385"/>
      <c r="BA56" s="385"/>
      <c r="BB56" s="385"/>
      <c r="BC56" s="385"/>
      <c r="BD56" s="681"/>
      <c r="BE56" s="681"/>
      <c r="BF56" s="681"/>
      <c r="BG56" s="681"/>
      <c r="BH56" s="681"/>
      <c r="BI56" s="681"/>
      <c r="BJ56" s="396"/>
      <c r="BK56" s="396"/>
      <c r="BL56" s="396"/>
      <c r="BM56" s="396"/>
      <c r="BN56" s="396"/>
      <c r="BO56" s="396"/>
      <c r="BP56" s="396"/>
      <c r="BQ56" s="396"/>
      <c r="BR56" s="396"/>
      <c r="BS56" s="396"/>
      <c r="BT56" s="396"/>
      <c r="BU56" s="396"/>
      <c r="BV56" s="396"/>
    </row>
    <row r="57" spans="1:74" ht="11.05" customHeight="1" x14ac:dyDescent="0.2">
      <c r="A57" s="17"/>
      <c r="B57" s="403" t="s">
        <v>281</v>
      </c>
      <c r="C57" s="383"/>
      <c r="D57" s="383"/>
      <c r="E57" s="383"/>
      <c r="F57" s="383"/>
      <c r="G57" s="383"/>
      <c r="H57" s="383"/>
      <c r="I57" s="383"/>
      <c r="J57" s="383"/>
      <c r="K57" s="383"/>
      <c r="L57" s="383"/>
      <c r="M57" s="383"/>
      <c r="N57" s="383"/>
      <c r="O57" s="383"/>
      <c r="P57" s="383"/>
      <c r="Q57" s="383"/>
      <c r="R57" s="383"/>
      <c r="S57" s="383"/>
      <c r="T57" s="383"/>
      <c r="U57" s="383"/>
      <c r="V57" s="383"/>
      <c r="W57" s="383"/>
      <c r="X57" s="383"/>
      <c r="Y57" s="383"/>
      <c r="Z57" s="383"/>
      <c r="AA57" s="383"/>
      <c r="AB57" s="383"/>
      <c r="AC57" s="383"/>
      <c r="AD57" s="383"/>
      <c r="AE57" s="383"/>
      <c r="AF57" s="383"/>
      <c r="AG57" s="383"/>
      <c r="AH57" s="383"/>
      <c r="AI57" s="383"/>
      <c r="AJ57" s="383"/>
      <c r="AK57" s="383"/>
      <c r="AL57" s="383"/>
      <c r="AM57" s="383"/>
      <c r="AN57" s="383"/>
      <c r="AO57" s="383"/>
      <c r="AP57" s="383"/>
      <c r="AQ57" s="383"/>
      <c r="AR57" s="383"/>
      <c r="AS57" s="383"/>
      <c r="AT57" s="383"/>
      <c r="AU57" s="383"/>
      <c r="AV57" s="383"/>
      <c r="AW57" s="383"/>
      <c r="AX57" s="383"/>
      <c r="AY57" s="383"/>
      <c r="AZ57" s="383"/>
      <c r="BA57" s="383"/>
      <c r="BB57" s="383"/>
      <c r="BC57" s="383"/>
      <c r="BD57" s="679"/>
      <c r="BE57" s="679"/>
      <c r="BF57" s="679"/>
      <c r="BG57" s="679"/>
      <c r="BH57" s="679"/>
      <c r="BI57" s="679"/>
      <c r="BJ57" s="394"/>
      <c r="BK57" s="394"/>
      <c r="BL57" s="394"/>
      <c r="BM57" s="394"/>
      <c r="BN57" s="394"/>
      <c r="BO57" s="394"/>
      <c r="BP57" s="394"/>
      <c r="BQ57" s="394"/>
      <c r="BR57" s="394"/>
      <c r="BS57" s="394"/>
      <c r="BT57" s="394"/>
      <c r="BU57" s="394"/>
      <c r="BV57" s="394"/>
    </row>
    <row r="58" spans="1:74" ht="11.05" customHeight="1" x14ac:dyDescent="0.2">
      <c r="A58" s="17" t="s">
        <v>282</v>
      </c>
      <c r="B58" s="404" t="s">
        <v>823</v>
      </c>
      <c r="C58" s="384">
        <v>15857.3</v>
      </c>
      <c r="D58" s="384">
        <v>15916.8</v>
      </c>
      <c r="E58" s="384">
        <v>15704.9</v>
      </c>
      <c r="F58" s="384">
        <v>18030.2</v>
      </c>
      <c r="G58" s="384">
        <v>17114.400000000001</v>
      </c>
      <c r="H58" s="384">
        <v>17047.5</v>
      </c>
      <c r="I58" s="384">
        <v>17195.8</v>
      </c>
      <c r="J58" s="384">
        <v>16524.8</v>
      </c>
      <c r="K58" s="384">
        <v>16616.5</v>
      </c>
      <c r="L58" s="384">
        <v>16552.900000000001</v>
      </c>
      <c r="M58" s="384">
        <v>16350.6</v>
      </c>
      <c r="N58" s="384">
        <v>16391.2</v>
      </c>
      <c r="O58" s="384">
        <v>18146.5</v>
      </c>
      <c r="P58" s="384">
        <v>16633.900000000001</v>
      </c>
      <c r="Q58" s="384">
        <v>20445.8</v>
      </c>
      <c r="R58" s="384">
        <v>17335.400000000001</v>
      </c>
      <c r="S58" s="384">
        <v>16836.3</v>
      </c>
      <c r="T58" s="384">
        <v>16757.8</v>
      </c>
      <c r="U58" s="384">
        <v>16867.8</v>
      </c>
      <c r="V58" s="384">
        <v>16832.400000000001</v>
      </c>
      <c r="W58" s="384">
        <v>16641.8</v>
      </c>
      <c r="X58" s="384">
        <v>16648.099999999999</v>
      </c>
      <c r="Y58" s="384">
        <v>16598.3</v>
      </c>
      <c r="Z58" s="384">
        <v>16525.400000000001</v>
      </c>
      <c r="AA58" s="384">
        <v>16143.2</v>
      </c>
      <c r="AB58" s="384">
        <v>16143</v>
      </c>
      <c r="AC58" s="384">
        <v>16065.5</v>
      </c>
      <c r="AD58" s="384">
        <v>16063.7</v>
      </c>
      <c r="AE58" s="384">
        <v>16049.1</v>
      </c>
      <c r="AF58" s="384">
        <v>16015.9</v>
      </c>
      <c r="AG58" s="384">
        <v>16219.1</v>
      </c>
      <c r="AH58" s="384">
        <v>16314.4</v>
      </c>
      <c r="AI58" s="384">
        <v>16372.3</v>
      </c>
      <c r="AJ58" s="384">
        <v>16424.3</v>
      </c>
      <c r="AK58" s="384">
        <v>16436.5</v>
      </c>
      <c r="AL58" s="384">
        <v>16497.5</v>
      </c>
      <c r="AM58" s="384">
        <v>16808.5</v>
      </c>
      <c r="AN58" s="384">
        <v>16879.099999999999</v>
      </c>
      <c r="AO58" s="384">
        <v>16968</v>
      </c>
      <c r="AP58" s="384">
        <v>16983.3</v>
      </c>
      <c r="AQ58" s="384">
        <v>17041.900000000001</v>
      </c>
      <c r="AR58" s="384">
        <v>17050.3</v>
      </c>
      <c r="AS58" s="384">
        <v>17061.599999999999</v>
      </c>
      <c r="AT58" s="384">
        <v>17085.8</v>
      </c>
      <c r="AU58" s="384">
        <v>17101.099999999999</v>
      </c>
      <c r="AV58" s="384">
        <v>17152.8</v>
      </c>
      <c r="AW58" s="384">
        <v>17229.400000000001</v>
      </c>
      <c r="AX58" s="384">
        <v>17267.400000000001</v>
      </c>
      <c r="AY58" s="384">
        <v>17426.2</v>
      </c>
      <c r="AZ58" s="384">
        <v>17442.400000000001</v>
      </c>
      <c r="BA58" s="384">
        <v>17486.900000000001</v>
      </c>
      <c r="BB58" s="384">
        <v>17501</v>
      </c>
      <c r="BC58" s="384">
        <v>17572.2</v>
      </c>
      <c r="BD58" s="680">
        <v>17589.5</v>
      </c>
      <c r="BE58" s="680">
        <v>17610.7</v>
      </c>
      <c r="BF58" s="680">
        <v>17621.099999999999</v>
      </c>
      <c r="BG58" s="680">
        <v>17636.599999999999</v>
      </c>
      <c r="BH58" s="680">
        <v>17694.996679</v>
      </c>
      <c r="BI58" s="680">
        <v>17736.526075999998</v>
      </c>
      <c r="BJ58" s="395">
        <v>17781.310000000001</v>
      </c>
      <c r="BK58" s="395">
        <v>17834.27</v>
      </c>
      <c r="BL58" s="395">
        <v>17881.89</v>
      </c>
      <c r="BM58" s="395">
        <v>17929.099999999999</v>
      </c>
      <c r="BN58" s="395">
        <v>17976.77</v>
      </c>
      <c r="BO58" s="395">
        <v>18022.46</v>
      </c>
      <c r="BP58" s="395">
        <v>18067.05</v>
      </c>
      <c r="BQ58" s="395">
        <v>18108.990000000002</v>
      </c>
      <c r="BR58" s="395">
        <v>18152.57</v>
      </c>
      <c r="BS58" s="395">
        <v>18196.240000000002</v>
      </c>
      <c r="BT58" s="395">
        <v>18234.28</v>
      </c>
      <c r="BU58" s="395">
        <v>18282.400000000001</v>
      </c>
      <c r="BV58" s="395">
        <v>18334.88</v>
      </c>
    </row>
    <row r="59" spans="1:74" ht="11.05" customHeight="1" x14ac:dyDescent="0.2">
      <c r="A59" s="17" t="s">
        <v>18</v>
      </c>
      <c r="B59" s="405" t="s">
        <v>5</v>
      </c>
      <c r="C59" s="380">
        <v>2.0661290011000002</v>
      </c>
      <c r="D59" s="380">
        <v>2.2904295519</v>
      </c>
      <c r="E59" s="380">
        <v>0.88908874826999995</v>
      </c>
      <c r="F59" s="380">
        <v>16.067773042999999</v>
      </c>
      <c r="G59" s="380">
        <v>10.185161340000001</v>
      </c>
      <c r="H59" s="380">
        <v>9.5449842888000003</v>
      </c>
      <c r="I59" s="380">
        <v>10.361071534000001</v>
      </c>
      <c r="J59" s="380">
        <v>5.4933830429999997</v>
      </c>
      <c r="K59" s="380">
        <v>5.8544354196999997</v>
      </c>
      <c r="L59" s="380">
        <v>5.3110744936999996</v>
      </c>
      <c r="M59" s="380">
        <v>3.7020593775999999</v>
      </c>
      <c r="N59" s="380">
        <v>4.5103865135000003</v>
      </c>
      <c r="O59" s="380">
        <v>14.436253334</v>
      </c>
      <c r="P59" s="380">
        <v>4.5053025733999998</v>
      </c>
      <c r="Q59" s="380">
        <v>30.187393743000001</v>
      </c>
      <c r="R59" s="380">
        <v>-3.8535346252</v>
      </c>
      <c r="S59" s="380">
        <v>-1.6249474127000001</v>
      </c>
      <c r="T59" s="380">
        <v>-1.699369409</v>
      </c>
      <c r="U59" s="380">
        <v>-1.9074425150000001</v>
      </c>
      <c r="V59" s="380">
        <v>1.8614446166</v>
      </c>
      <c r="W59" s="380">
        <v>0.15225829748</v>
      </c>
      <c r="X59" s="380">
        <v>0.57512580876999997</v>
      </c>
      <c r="Y59" s="380">
        <v>1.5149291158</v>
      </c>
      <c r="Z59" s="380">
        <v>0.81873200254</v>
      </c>
      <c r="AA59" s="380">
        <v>-11.039594412</v>
      </c>
      <c r="AB59" s="380">
        <v>-2.9512020632999998</v>
      </c>
      <c r="AC59" s="380">
        <v>-21.423959932999999</v>
      </c>
      <c r="AD59" s="380">
        <v>-7.3358561094999999</v>
      </c>
      <c r="AE59" s="380">
        <v>-4.6756116249000002</v>
      </c>
      <c r="AF59" s="380">
        <v>-4.4271921135000003</v>
      </c>
      <c r="AG59" s="380">
        <v>-3.8457890181000001</v>
      </c>
      <c r="AH59" s="380">
        <v>-3.0773983507999998</v>
      </c>
      <c r="AI59" s="380">
        <v>-1.6194161689</v>
      </c>
      <c r="AJ59" s="380">
        <v>-1.3442975475000001</v>
      </c>
      <c r="AK59" s="380">
        <v>-0.97479862396000005</v>
      </c>
      <c r="AL59" s="380">
        <v>-0.16883101165</v>
      </c>
      <c r="AM59" s="380">
        <v>4.1212399029000002</v>
      </c>
      <c r="AN59" s="380">
        <v>4.5598711516000003</v>
      </c>
      <c r="AO59" s="380">
        <v>5.6176278359999996</v>
      </c>
      <c r="AP59" s="380">
        <v>5.7247085042999997</v>
      </c>
      <c r="AQ59" s="380">
        <v>6.1860166614000001</v>
      </c>
      <c r="AR59" s="380">
        <v>6.4585817843999997</v>
      </c>
      <c r="AS59" s="380">
        <v>5.1944929127000004</v>
      </c>
      <c r="AT59" s="380">
        <v>4.7283381552000003</v>
      </c>
      <c r="AU59" s="380">
        <v>4.4514209976999997</v>
      </c>
      <c r="AV59" s="380">
        <v>4.4355010563999997</v>
      </c>
      <c r="AW59" s="380">
        <v>4.8240197122000001</v>
      </c>
      <c r="AX59" s="380">
        <v>4.6667676920999996</v>
      </c>
      <c r="AY59" s="380">
        <v>3.6749263765000002</v>
      </c>
      <c r="AZ59" s="380">
        <v>3.3372632427000002</v>
      </c>
      <c r="BA59" s="380">
        <v>3.0581093824000001</v>
      </c>
      <c r="BB59" s="380">
        <v>3.0482886129</v>
      </c>
      <c r="BC59" s="380">
        <v>3.1117422352999999</v>
      </c>
      <c r="BD59" s="676">
        <v>3.1624076996000001</v>
      </c>
      <c r="BE59" s="676">
        <v>3.2183382567000001</v>
      </c>
      <c r="BF59" s="676">
        <v>3.1330110383999998</v>
      </c>
      <c r="BG59" s="676">
        <v>3.1313775136999999</v>
      </c>
      <c r="BH59" s="676">
        <v>3.1609805921</v>
      </c>
      <c r="BI59" s="676">
        <v>2.9433763004000002</v>
      </c>
      <c r="BJ59" s="391">
        <v>2.97621</v>
      </c>
      <c r="BK59" s="391">
        <v>2.3416960000000002</v>
      </c>
      <c r="BL59" s="391">
        <v>2.519682</v>
      </c>
      <c r="BM59" s="391">
        <v>2.5287229999999998</v>
      </c>
      <c r="BN59" s="391">
        <v>2.7185220000000001</v>
      </c>
      <c r="BO59" s="391">
        <v>2.562322</v>
      </c>
      <c r="BP59" s="391">
        <v>2.7149830000000001</v>
      </c>
      <c r="BQ59" s="391">
        <v>2.829469</v>
      </c>
      <c r="BR59" s="391">
        <v>3.0161280000000001</v>
      </c>
      <c r="BS59" s="391">
        <v>3.1731889999999998</v>
      </c>
      <c r="BT59" s="391">
        <v>3.0476519999999998</v>
      </c>
      <c r="BU59" s="391">
        <v>3.0776620000000001</v>
      </c>
      <c r="BV59" s="391">
        <v>3.1132</v>
      </c>
    </row>
    <row r="60" spans="1:74" ht="11.05" customHeight="1" x14ac:dyDescent="0.2">
      <c r="A60" s="13"/>
      <c r="B60" s="406"/>
      <c r="C60" s="379"/>
      <c r="D60" s="379"/>
      <c r="E60" s="379"/>
      <c r="F60" s="379"/>
      <c r="G60" s="379"/>
      <c r="H60" s="379"/>
      <c r="I60" s="379"/>
      <c r="J60" s="379"/>
      <c r="K60" s="379"/>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79"/>
      <c r="AV60" s="379"/>
      <c r="AW60" s="379"/>
      <c r="AX60" s="379"/>
      <c r="AY60" s="379"/>
      <c r="AZ60" s="379"/>
      <c r="BA60" s="379"/>
      <c r="BB60" s="379"/>
      <c r="BC60" s="379"/>
      <c r="BD60" s="675"/>
      <c r="BE60" s="675"/>
      <c r="BF60" s="675"/>
      <c r="BG60" s="675"/>
      <c r="BH60" s="675"/>
      <c r="BI60" s="675"/>
      <c r="BJ60" s="390"/>
      <c r="BK60" s="390"/>
      <c r="BL60" s="390"/>
      <c r="BM60" s="390"/>
      <c r="BN60" s="390"/>
      <c r="BO60" s="390"/>
      <c r="BP60" s="390"/>
      <c r="BQ60" s="390"/>
      <c r="BR60" s="390"/>
      <c r="BS60" s="390"/>
      <c r="BT60" s="390"/>
      <c r="BU60" s="390"/>
      <c r="BV60" s="390"/>
    </row>
    <row r="61" spans="1:74" ht="11.05" customHeight="1" x14ac:dyDescent="0.2">
      <c r="A61" s="17"/>
      <c r="B61" s="403" t="s">
        <v>476</v>
      </c>
      <c r="C61" s="379"/>
      <c r="D61" s="379"/>
      <c r="E61" s="379"/>
      <c r="F61" s="379"/>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79"/>
      <c r="AY61" s="379"/>
      <c r="AZ61" s="379"/>
      <c r="BA61" s="379"/>
      <c r="BB61" s="379"/>
      <c r="BC61" s="379"/>
      <c r="BD61" s="675"/>
      <c r="BE61" s="675"/>
      <c r="BF61" s="675"/>
      <c r="BG61" s="675"/>
      <c r="BH61" s="675"/>
      <c r="BI61" s="675"/>
      <c r="BJ61" s="390"/>
      <c r="BK61" s="390"/>
      <c r="BL61" s="390"/>
      <c r="BM61" s="390"/>
      <c r="BN61" s="390"/>
      <c r="BO61" s="390"/>
      <c r="BP61" s="390"/>
      <c r="BQ61" s="390"/>
      <c r="BR61" s="390"/>
      <c r="BS61" s="390"/>
      <c r="BT61" s="390"/>
      <c r="BU61" s="390"/>
      <c r="BV61" s="390"/>
    </row>
    <row r="62" spans="1:74" ht="11.05" customHeight="1" x14ac:dyDescent="0.2">
      <c r="A62" s="17" t="s">
        <v>283</v>
      </c>
      <c r="B62" s="404" t="s">
        <v>767</v>
      </c>
      <c r="C62" s="380">
        <v>98.8309</v>
      </c>
      <c r="D62" s="380">
        <v>99.060299999999998</v>
      </c>
      <c r="E62" s="380">
        <v>94.546199999999999</v>
      </c>
      <c r="F62" s="380">
        <v>79.956400000000002</v>
      </c>
      <c r="G62" s="380">
        <v>83.507199999999997</v>
      </c>
      <c r="H62" s="380">
        <v>90.079899999999995</v>
      </c>
      <c r="I62" s="380">
        <v>93.260599999999997</v>
      </c>
      <c r="J62" s="380">
        <v>94.581500000000005</v>
      </c>
      <c r="K62" s="380">
        <v>94.522800000000004</v>
      </c>
      <c r="L62" s="380">
        <v>95.3386</v>
      </c>
      <c r="M62" s="380">
        <v>95.941900000000004</v>
      </c>
      <c r="N62" s="380">
        <v>96.667400000000001</v>
      </c>
      <c r="O62" s="380">
        <v>97.611800000000002</v>
      </c>
      <c r="P62" s="380">
        <v>93.566100000000006</v>
      </c>
      <c r="Q62" s="380">
        <v>96.533900000000003</v>
      </c>
      <c r="R62" s="380">
        <v>96.602999999999994</v>
      </c>
      <c r="S62" s="380">
        <v>97.702799999999996</v>
      </c>
      <c r="T62" s="380">
        <v>97.798000000000002</v>
      </c>
      <c r="U62" s="380">
        <v>98.621499999999997</v>
      </c>
      <c r="V62" s="380">
        <v>98.265199999999993</v>
      </c>
      <c r="W62" s="380">
        <v>97.309600000000003</v>
      </c>
      <c r="X62" s="380">
        <v>98.706400000000002</v>
      </c>
      <c r="Y62" s="380">
        <v>99.630300000000005</v>
      </c>
      <c r="Z62" s="380">
        <v>99.7196</v>
      </c>
      <c r="AA62" s="380">
        <v>99.090100000000007</v>
      </c>
      <c r="AB62" s="380">
        <v>99.997399999999999</v>
      </c>
      <c r="AC62" s="380">
        <v>100.925</v>
      </c>
      <c r="AD62" s="380">
        <v>100.9186</v>
      </c>
      <c r="AE62" s="380">
        <v>100.7136</v>
      </c>
      <c r="AF62" s="380">
        <v>100.3815</v>
      </c>
      <c r="AG62" s="380">
        <v>100.5031</v>
      </c>
      <c r="AH62" s="380">
        <v>100.744</v>
      </c>
      <c r="AI62" s="380">
        <v>100.94329999999999</v>
      </c>
      <c r="AJ62" s="380">
        <v>101.0181</v>
      </c>
      <c r="AK62" s="380">
        <v>100.3051</v>
      </c>
      <c r="AL62" s="380">
        <v>98.441000000000003</v>
      </c>
      <c r="AM62" s="380">
        <v>100.2508</v>
      </c>
      <c r="AN62" s="380">
        <v>100.2323</v>
      </c>
      <c r="AO62" s="380">
        <v>99.640799999999999</v>
      </c>
      <c r="AP62" s="380">
        <v>100.3856</v>
      </c>
      <c r="AQ62" s="380">
        <v>100.28870000000001</v>
      </c>
      <c r="AR62" s="380">
        <v>99.649900000000002</v>
      </c>
      <c r="AS62" s="380">
        <v>99.936700000000002</v>
      </c>
      <c r="AT62" s="380">
        <v>99.9923</v>
      </c>
      <c r="AU62" s="380">
        <v>100.1002</v>
      </c>
      <c r="AV62" s="380">
        <v>99.316599999999994</v>
      </c>
      <c r="AW62" s="380">
        <v>99.869399999999999</v>
      </c>
      <c r="AX62" s="380">
        <v>99.825100000000006</v>
      </c>
      <c r="AY62" s="380">
        <v>98.448899999999995</v>
      </c>
      <c r="AZ62" s="380">
        <v>99.8476</v>
      </c>
      <c r="BA62" s="380">
        <v>100.0599</v>
      </c>
      <c r="BB62" s="380">
        <v>99.369600000000005</v>
      </c>
      <c r="BC62" s="380">
        <v>100.0424</v>
      </c>
      <c r="BD62" s="676">
        <v>99.999200000000002</v>
      </c>
      <c r="BE62" s="676">
        <v>99.441199999999995</v>
      </c>
      <c r="BF62" s="676">
        <v>99.995800000000003</v>
      </c>
      <c r="BG62" s="676">
        <v>99.659400000000005</v>
      </c>
      <c r="BH62" s="676">
        <v>99.124499999999998</v>
      </c>
      <c r="BI62" s="676">
        <v>99.356648024999998</v>
      </c>
      <c r="BJ62" s="391">
        <v>99.425939999999997</v>
      </c>
      <c r="BK62" s="391">
        <v>99.686809999999994</v>
      </c>
      <c r="BL62" s="391">
        <v>99.851240000000004</v>
      </c>
      <c r="BM62" s="391">
        <v>100.024</v>
      </c>
      <c r="BN62" s="391">
        <v>100.1819</v>
      </c>
      <c r="BO62" s="391">
        <v>100.38849999999999</v>
      </c>
      <c r="BP62" s="391">
        <v>100.6208</v>
      </c>
      <c r="BQ62" s="391">
        <v>100.9042</v>
      </c>
      <c r="BR62" s="391">
        <v>101.16840000000001</v>
      </c>
      <c r="BS62" s="391">
        <v>101.4391</v>
      </c>
      <c r="BT62" s="391">
        <v>101.7525</v>
      </c>
      <c r="BU62" s="391">
        <v>102.0089</v>
      </c>
      <c r="BV62" s="391">
        <v>102.2445</v>
      </c>
    </row>
    <row r="63" spans="1:74" ht="11.05" customHeight="1" x14ac:dyDescent="0.2">
      <c r="A63" s="17" t="s">
        <v>19</v>
      </c>
      <c r="B63" s="405" t="s">
        <v>5</v>
      </c>
      <c r="C63" s="380">
        <v>-1.8938104224000001</v>
      </c>
      <c r="D63" s="380">
        <v>-1.1318995871999999</v>
      </c>
      <c r="E63" s="380">
        <v>-5.4423585254000004</v>
      </c>
      <c r="F63" s="380">
        <v>-19.493661199999998</v>
      </c>
      <c r="G63" s="380">
        <v>-15.978927118</v>
      </c>
      <c r="H63" s="380">
        <v>-9.7558556572999997</v>
      </c>
      <c r="I63" s="380">
        <v>-5.8870187286000002</v>
      </c>
      <c r="J63" s="380">
        <v>-5.2304772669000004</v>
      </c>
      <c r="K63" s="380">
        <v>-4.5700428271</v>
      </c>
      <c r="L63" s="380">
        <v>-2.9097956227999999</v>
      </c>
      <c r="M63" s="380">
        <v>-3.1759359525000002</v>
      </c>
      <c r="N63" s="380">
        <v>-2.5296391675000001</v>
      </c>
      <c r="O63" s="380">
        <v>-1.2335210951</v>
      </c>
      <c r="P63" s="380">
        <v>-5.5463187573999999</v>
      </c>
      <c r="Q63" s="380">
        <v>2.1023584237000001</v>
      </c>
      <c r="R63" s="380">
        <v>20.81959668</v>
      </c>
      <c r="S63" s="380">
        <v>16.999252759000001</v>
      </c>
      <c r="T63" s="380">
        <v>8.5680601332999995</v>
      </c>
      <c r="U63" s="380">
        <v>5.7483009974000003</v>
      </c>
      <c r="V63" s="380">
        <v>3.8947362856000001</v>
      </c>
      <c r="W63" s="380">
        <v>2.9482833771000001</v>
      </c>
      <c r="X63" s="380">
        <v>3.5324621926000002</v>
      </c>
      <c r="Y63" s="380">
        <v>3.8444100023000001</v>
      </c>
      <c r="Z63" s="380">
        <v>3.1574243229999999</v>
      </c>
      <c r="AA63" s="380">
        <v>1.5144685376</v>
      </c>
      <c r="AB63" s="380">
        <v>6.8735364624999997</v>
      </c>
      <c r="AC63" s="380">
        <v>4.5487647344999997</v>
      </c>
      <c r="AD63" s="380">
        <v>4.4673560861999997</v>
      </c>
      <c r="AE63" s="380">
        <v>3.0815902922</v>
      </c>
      <c r="AF63" s="380">
        <v>2.6416695637999998</v>
      </c>
      <c r="AG63" s="380">
        <v>1.9079004071000001</v>
      </c>
      <c r="AH63" s="380">
        <v>2.5225613950999999</v>
      </c>
      <c r="AI63" s="380">
        <v>3.7341639467999999</v>
      </c>
      <c r="AJ63" s="380">
        <v>2.3419960610000001</v>
      </c>
      <c r="AK63" s="380">
        <v>0.67730399285999998</v>
      </c>
      <c r="AL63" s="380">
        <v>-1.2821952755999999</v>
      </c>
      <c r="AM63" s="380">
        <v>1.1713581881999999</v>
      </c>
      <c r="AN63" s="380">
        <v>0.23490610755999999</v>
      </c>
      <c r="AO63" s="380">
        <v>-1.2724300223</v>
      </c>
      <c r="AP63" s="380">
        <v>-0.52814842853999999</v>
      </c>
      <c r="AQ63" s="380">
        <v>-0.42188939726000002</v>
      </c>
      <c r="AR63" s="380">
        <v>-0.72881955340000004</v>
      </c>
      <c r="AS63" s="380">
        <v>-0.56356470595999997</v>
      </c>
      <c r="AT63" s="380">
        <v>-0.74614865400999997</v>
      </c>
      <c r="AU63" s="380">
        <v>-0.83522135693999999</v>
      </c>
      <c r="AV63" s="380">
        <v>-1.6843516162000001</v>
      </c>
      <c r="AW63" s="380">
        <v>-0.43437472271999999</v>
      </c>
      <c r="AX63" s="380">
        <v>1.4060198495</v>
      </c>
      <c r="AY63" s="380">
        <v>-1.7973921405</v>
      </c>
      <c r="AZ63" s="380">
        <v>-0.38380841306000002</v>
      </c>
      <c r="BA63" s="380">
        <v>0.42061083412</v>
      </c>
      <c r="BB63" s="380">
        <v>-1.0120973526000001</v>
      </c>
      <c r="BC63" s="380">
        <v>-0.24559097884</v>
      </c>
      <c r="BD63" s="676">
        <v>0.35052719571000002</v>
      </c>
      <c r="BE63" s="676">
        <v>-0.49581385017000001</v>
      </c>
      <c r="BF63" s="676">
        <v>3.5002695208000002E-3</v>
      </c>
      <c r="BG63" s="676">
        <v>-0.44035876052</v>
      </c>
      <c r="BH63" s="676">
        <v>-0.19342184489</v>
      </c>
      <c r="BI63" s="676">
        <v>-0.51342250509999998</v>
      </c>
      <c r="BJ63" s="391">
        <v>-0.39986060000000001</v>
      </c>
      <c r="BK63" s="391">
        <v>1.257414</v>
      </c>
      <c r="BL63" s="391">
        <v>3.6474099999999998E-3</v>
      </c>
      <c r="BM63" s="391">
        <v>-3.5911100000000001E-2</v>
      </c>
      <c r="BN63" s="391">
        <v>0.81746070000000004</v>
      </c>
      <c r="BO63" s="391">
        <v>0.34598519999999999</v>
      </c>
      <c r="BP63" s="391">
        <v>0.6215657</v>
      </c>
      <c r="BQ63" s="391">
        <v>1.471176</v>
      </c>
      <c r="BR63" s="391">
        <v>1.172671</v>
      </c>
      <c r="BS63" s="391">
        <v>1.7858050000000001</v>
      </c>
      <c r="BT63" s="391">
        <v>2.651189</v>
      </c>
      <c r="BU63" s="391">
        <v>2.669403</v>
      </c>
      <c r="BV63" s="391">
        <v>2.8348800000000001</v>
      </c>
    </row>
    <row r="64" spans="1:74" ht="11.05" customHeight="1" x14ac:dyDescent="0.2">
      <c r="A64" s="13"/>
      <c r="B64" s="15"/>
      <c r="C64" s="379"/>
      <c r="D64" s="379"/>
      <c r="E64" s="379"/>
      <c r="F64" s="379"/>
      <c r="G64" s="379"/>
      <c r="H64" s="379"/>
      <c r="I64" s="379"/>
      <c r="J64" s="379"/>
      <c r="K64" s="379"/>
      <c r="L64" s="379"/>
      <c r="M64" s="379"/>
      <c r="N64" s="379"/>
      <c r="O64" s="379"/>
      <c r="P64" s="379"/>
      <c r="Q64" s="379"/>
      <c r="R64" s="379"/>
      <c r="S64" s="379"/>
      <c r="T64" s="379"/>
      <c r="U64" s="379"/>
      <c r="V64" s="379"/>
      <c r="W64" s="379"/>
      <c r="X64" s="379"/>
      <c r="Y64" s="379"/>
      <c r="Z64" s="379"/>
      <c r="AA64" s="379"/>
      <c r="AB64" s="379"/>
      <c r="AC64" s="379"/>
      <c r="AD64" s="379"/>
      <c r="AE64" s="379"/>
      <c r="AF64" s="379"/>
      <c r="AG64" s="379"/>
      <c r="AH64" s="379"/>
      <c r="AI64" s="379"/>
      <c r="AJ64" s="379"/>
      <c r="AK64" s="379"/>
      <c r="AL64" s="379"/>
      <c r="AM64" s="379"/>
      <c r="AN64" s="379"/>
      <c r="AO64" s="379"/>
      <c r="AP64" s="379"/>
      <c r="AQ64" s="379"/>
      <c r="AR64" s="379"/>
      <c r="AS64" s="379"/>
      <c r="AT64" s="379"/>
      <c r="AU64" s="379"/>
      <c r="AV64" s="379"/>
      <c r="AW64" s="379"/>
      <c r="AX64" s="379"/>
      <c r="AY64" s="379"/>
      <c r="AZ64" s="379"/>
      <c r="BA64" s="379"/>
      <c r="BB64" s="379"/>
      <c r="BC64" s="379"/>
      <c r="BD64" s="675"/>
      <c r="BE64" s="675"/>
      <c r="BF64" s="675"/>
      <c r="BG64" s="675"/>
      <c r="BH64" s="675"/>
      <c r="BI64" s="675"/>
      <c r="BJ64" s="390"/>
      <c r="BK64" s="390"/>
      <c r="BL64" s="390"/>
      <c r="BM64" s="390"/>
      <c r="BN64" s="390"/>
      <c r="BO64" s="390"/>
      <c r="BP64" s="390"/>
      <c r="BQ64" s="390"/>
      <c r="BR64" s="390"/>
      <c r="BS64" s="390"/>
      <c r="BT64" s="390"/>
      <c r="BU64" s="390"/>
      <c r="BV64" s="390"/>
    </row>
    <row r="65" spans="1:74" ht="11.05" customHeight="1" x14ac:dyDescent="0.2">
      <c r="A65" s="13"/>
      <c r="B65" s="14" t="s">
        <v>477</v>
      </c>
      <c r="C65" s="379"/>
      <c r="D65" s="379"/>
      <c r="E65" s="379"/>
      <c r="F65" s="379"/>
      <c r="G65" s="379"/>
      <c r="H65" s="379"/>
      <c r="I65" s="379"/>
      <c r="J65" s="379"/>
      <c r="K65" s="379"/>
      <c r="L65" s="379"/>
      <c r="M65" s="379"/>
      <c r="N65" s="379"/>
      <c r="O65" s="379"/>
      <c r="P65" s="379"/>
      <c r="Q65" s="379"/>
      <c r="R65" s="379"/>
      <c r="S65" s="379"/>
      <c r="T65" s="379"/>
      <c r="U65" s="379"/>
      <c r="V65" s="379"/>
      <c r="W65" s="379"/>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U65" s="379"/>
      <c r="AV65" s="379"/>
      <c r="AW65" s="379"/>
      <c r="AX65" s="379"/>
      <c r="AY65" s="379"/>
      <c r="AZ65" s="379"/>
      <c r="BA65" s="379"/>
      <c r="BB65" s="379"/>
      <c r="BC65" s="379"/>
      <c r="BD65" s="675"/>
      <c r="BE65" s="675"/>
      <c r="BF65" s="675"/>
      <c r="BG65" s="675"/>
      <c r="BH65" s="675"/>
      <c r="BI65" s="675"/>
      <c r="BJ65" s="390"/>
      <c r="BK65" s="390"/>
      <c r="BL65" s="390"/>
      <c r="BM65" s="390"/>
      <c r="BN65" s="390"/>
      <c r="BO65" s="390"/>
      <c r="BP65" s="390"/>
      <c r="BQ65" s="390"/>
      <c r="BR65" s="390"/>
      <c r="BS65" s="390"/>
      <c r="BT65" s="390"/>
      <c r="BU65" s="390"/>
      <c r="BV65" s="390"/>
    </row>
    <row r="66" spans="1:74" ht="11.05" customHeight="1" x14ac:dyDescent="0.2">
      <c r="A66" s="13"/>
      <c r="B66" s="15"/>
      <c r="C66" s="379"/>
      <c r="D66" s="379"/>
      <c r="E66" s="379"/>
      <c r="F66" s="379"/>
      <c r="G66" s="379"/>
      <c r="H66" s="379"/>
      <c r="I66" s="379"/>
      <c r="J66" s="379"/>
      <c r="K66" s="379"/>
      <c r="L66" s="379"/>
      <c r="M66" s="379"/>
      <c r="N66" s="379"/>
      <c r="O66" s="379"/>
      <c r="P66" s="379"/>
      <c r="Q66" s="379"/>
      <c r="R66" s="379"/>
      <c r="S66" s="379"/>
      <c r="T66" s="379"/>
      <c r="U66" s="379"/>
      <c r="V66" s="37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379"/>
      <c r="AV66" s="379"/>
      <c r="AW66" s="379"/>
      <c r="AX66" s="379"/>
      <c r="AY66" s="379"/>
      <c r="AZ66" s="379"/>
      <c r="BA66" s="379"/>
      <c r="BB66" s="379"/>
      <c r="BC66" s="379"/>
      <c r="BD66" s="675"/>
      <c r="BE66" s="675"/>
      <c r="BF66" s="675"/>
      <c r="BG66" s="675"/>
      <c r="BH66" s="675"/>
      <c r="BI66" s="675"/>
      <c r="BJ66" s="390"/>
      <c r="BK66" s="390"/>
      <c r="BL66" s="390"/>
      <c r="BM66" s="390"/>
      <c r="BN66" s="390"/>
      <c r="BO66" s="390"/>
      <c r="BP66" s="390"/>
      <c r="BQ66" s="390"/>
      <c r="BR66" s="390"/>
      <c r="BS66" s="390"/>
      <c r="BT66" s="390"/>
      <c r="BU66" s="390"/>
      <c r="BV66" s="390"/>
    </row>
    <row r="67" spans="1:74" ht="11.05" customHeight="1" x14ac:dyDescent="0.2">
      <c r="A67" s="17" t="s">
        <v>284</v>
      </c>
      <c r="B67" s="405" t="s">
        <v>478</v>
      </c>
      <c r="C67" s="384">
        <v>741.10472246999996</v>
      </c>
      <c r="D67" s="384">
        <v>653.30994587999999</v>
      </c>
      <c r="E67" s="384">
        <v>485.19837997000002</v>
      </c>
      <c r="F67" s="384">
        <v>359.71419698</v>
      </c>
      <c r="G67" s="384">
        <v>156.93759251</v>
      </c>
      <c r="H67" s="384">
        <v>25.445363844999999</v>
      </c>
      <c r="I67" s="384">
        <v>4.6573538821999998</v>
      </c>
      <c r="J67" s="384">
        <v>7.2236088473000004</v>
      </c>
      <c r="K67" s="384">
        <v>58.244175189000003</v>
      </c>
      <c r="L67" s="384">
        <v>248.19324584</v>
      </c>
      <c r="M67" s="384">
        <v>422.77161490999998</v>
      </c>
      <c r="N67" s="384">
        <v>751.45291795000003</v>
      </c>
      <c r="O67" s="384">
        <v>804.64799478999998</v>
      </c>
      <c r="P67" s="384">
        <v>793.98244457999999</v>
      </c>
      <c r="Q67" s="384">
        <v>508.32085900999999</v>
      </c>
      <c r="R67" s="384">
        <v>308.25292347999999</v>
      </c>
      <c r="S67" s="384">
        <v>151.07068433000001</v>
      </c>
      <c r="T67" s="384">
        <v>12.330113461</v>
      </c>
      <c r="U67" s="384">
        <v>4.5616309511999997</v>
      </c>
      <c r="V67" s="384">
        <v>5.9720163247000002</v>
      </c>
      <c r="W67" s="384">
        <v>40.066163111000002</v>
      </c>
      <c r="X67" s="384">
        <v>179.99051281000001</v>
      </c>
      <c r="Y67" s="384">
        <v>509.39802329000003</v>
      </c>
      <c r="Z67" s="384">
        <v>615.69717188000004</v>
      </c>
      <c r="AA67" s="384">
        <v>914.31612460999997</v>
      </c>
      <c r="AB67" s="384">
        <v>712.07821869999998</v>
      </c>
      <c r="AC67" s="384">
        <v>524.73971004999999</v>
      </c>
      <c r="AD67" s="384">
        <v>341.71330318000003</v>
      </c>
      <c r="AE67" s="384">
        <v>122.31098531000001</v>
      </c>
      <c r="AF67" s="384">
        <v>25.919205014999999</v>
      </c>
      <c r="AG67" s="384">
        <v>3.6341984293</v>
      </c>
      <c r="AH67" s="384">
        <v>5.8200687941</v>
      </c>
      <c r="AI67" s="384">
        <v>44.461342389999999</v>
      </c>
      <c r="AJ67" s="384">
        <v>257.62061211999998</v>
      </c>
      <c r="AK67" s="384">
        <v>511.37259153000002</v>
      </c>
      <c r="AL67" s="384">
        <v>781.20562273999997</v>
      </c>
      <c r="AM67" s="384">
        <v>715.61779888000001</v>
      </c>
      <c r="AN67" s="384">
        <v>621.75990654999998</v>
      </c>
      <c r="AO67" s="384">
        <v>586.21878879999997</v>
      </c>
      <c r="AP67" s="384">
        <v>297.6113143</v>
      </c>
      <c r="AQ67" s="384">
        <v>145.39263799</v>
      </c>
      <c r="AR67" s="384">
        <v>42.69763743</v>
      </c>
      <c r="AS67" s="384">
        <v>4.7762004476</v>
      </c>
      <c r="AT67" s="384">
        <v>9.8028310426999994</v>
      </c>
      <c r="AU67" s="384">
        <v>45.955503255000004</v>
      </c>
      <c r="AV67" s="384">
        <v>206.66077224</v>
      </c>
      <c r="AW67" s="384">
        <v>505.00795257999999</v>
      </c>
      <c r="AX67" s="384">
        <v>624.03948386000002</v>
      </c>
      <c r="AY67" s="384">
        <v>841.07587827999998</v>
      </c>
      <c r="AZ67" s="384">
        <v>575.37371173999998</v>
      </c>
      <c r="BA67" s="384">
        <v>489.33702137</v>
      </c>
      <c r="BB67" s="384">
        <v>280.29301838999999</v>
      </c>
      <c r="BC67" s="384">
        <v>113.22241753</v>
      </c>
      <c r="BD67" s="680">
        <v>19.677074942000001</v>
      </c>
      <c r="BE67" s="680">
        <v>4.0166682266000002</v>
      </c>
      <c r="BF67" s="680">
        <v>9.1109566754000006</v>
      </c>
      <c r="BG67" s="680">
        <v>36.920027296000001</v>
      </c>
      <c r="BH67" s="680">
        <v>185.62147576999999</v>
      </c>
      <c r="BI67" s="680">
        <v>448.48742053000001</v>
      </c>
      <c r="BJ67" s="395">
        <v>772.38332961000003</v>
      </c>
      <c r="BK67" s="395">
        <v>802.64557281999998</v>
      </c>
      <c r="BL67" s="395">
        <v>653.32124672999998</v>
      </c>
      <c r="BM67" s="395">
        <v>532.68177892000006</v>
      </c>
      <c r="BN67" s="395">
        <v>301.60863518000002</v>
      </c>
      <c r="BO67" s="395">
        <v>136.00991912999999</v>
      </c>
      <c r="BP67" s="395">
        <v>31.215981117999998</v>
      </c>
      <c r="BQ67" s="395">
        <v>7.3006513316000001</v>
      </c>
      <c r="BR67" s="395">
        <v>11.203793546</v>
      </c>
      <c r="BS67" s="395">
        <v>55.641311711999997</v>
      </c>
      <c r="BT67" s="395">
        <v>238.83324886</v>
      </c>
      <c r="BU67" s="395">
        <v>483.56028285999997</v>
      </c>
      <c r="BV67" s="395">
        <v>720.94340954999996</v>
      </c>
    </row>
    <row r="68" spans="1:74" ht="11.05" customHeight="1" x14ac:dyDescent="0.2">
      <c r="A68" s="17" t="s">
        <v>287</v>
      </c>
      <c r="B68" s="407" t="s">
        <v>0</v>
      </c>
      <c r="C68" s="386">
        <v>15.073799633</v>
      </c>
      <c r="D68" s="386">
        <v>12.443627654</v>
      </c>
      <c r="E68" s="386">
        <v>42.433849719999998</v>
      </c>
      <c r="F68" s="386">
        <v>42.247960358</v>
      </c>
      <c r="G68" s="386">
        <v>105.19647826000001</v>
      </c>
      <c r="H68" s="386">
        <v>246.35853304</v>
      </c>
      <c r="I68" s="386">
        <v>397.52542253000001</v>
      </c>
      <c r="J68" s="386">
        <v>356.43913150999998</v>
      </c>
      <c r="K68" s="386">
        <v>180.56911615999999</v>
      </c>
      <c r="L68" s="386">
        <v>82.093850463999999</v>
      </c>
      <c r="M68" s="386">
        <v>31.718110458999998</v>
      </c>
      <c r="N68" s="386">
        <v>6.8870058472000002</v>
      </c>
      <c r="O68" s="386">
        <v>9.7552369871</v>
      </c>
      <c r="P68" s="386">
        <v>12.057174921</v>
      </c>
      <c r="Q68" s="386">
        <v>28.021786050999999</v>
      </c>
      <c r="R68" s="386">
        <v>36.153455842</v>
      </c>
      <c r="S68" s="386">
        <v>100.4702963</v>
      </c>
      <c r="T68" s="386">
        <v>273.91394320000001</v>
      </c>
      <c r="U68" s="386">
        <v>346.84906525999997</v>
      </c>
      <c r="V68" s="386">
        <v>357.33680164999998</v>
      </c>
      <c r="W68" s="386">
        <v>199.99507007</v>
      </c>
      <c r="X68" s="386">
        <v>84.077635663999999</v>
      </c>
      <c r="Y68" s="386">
        <v>17.997552690999999</v>
      </c>
      <c r="Z68" s="386">
        <v>25.538035780000001</v>
      </c>
      <c r="AA68" s="386">
        <v>8.4242525510000004</v>
      </c>
      <c r="AB68" s="386">
        <v>11.260588297</v>
      </c>
      <c r="AC68" s="386">
        <v>26.890371204000001</v>
      </c>
      <c r="AD68" s="386">
        <v>48.755679065000002</v>
      </c>
      <c r="AE68" s="386">
        <v>147.2827825</v>
      </c>
      <c r="AF68" s="386">
        <v>269.80127011000002</v>
      </c>
      <c r="AG68" s="386">
        <v>393.73474308999999</v>
      </c>
      <c r="AH68" s="386">
        <v>358.79913636999999</v>
      </c>
      <c r="AI68" s="386">
        <v>201.85759207999999</v>
      </c>
      <c r="AJ68" s="386">
        <v>55.078439846000002</v>
      </c>
      <c r="AK68" s="386">
        <v>23.187775995999999</v>
      </c>
      <c r="AL68" s="386">
        <v>10.816905758000001</v>
      </c>
      <c r="AM68" s="386">
        <v>16.650258095000002</v>
      </c>
      <c r="AN68" s="386">
        <v>19.616409848</v>
      </c>
      <c r="AO68" s="386">
        <v>31.205352985000001</v>
      </c>
      <c r="AP68" s="386">
        <v>43.300674221000001</v>
      </c>
      <c r="AQ68" s="386">
        <v>108.57886786</v>
      </c>
      <c r="AR68" s="386">
        <v>209.31158748999999</v>
      </c>
      <c r="AS68" s="386">
        <v>389.60806507000001</v>
      </c>
      <c r="AT68" s="386">
        <v>349.04673902000002</v>
      </c>
      <c r="AU68" s="386">
        <v>202.66673857999999</v>
      </c>
      <c r="AV68" s="386">
        <v>72.801366813000001</v>
      </c>
      <c r="AW68" s="386">
        <v>20.329766467999999</v>
      </c>
      <c r="AX68" s="386">
        <v>10.998205780999999</v>
      </c>
      <c r="AY68" s="386">
        <v>9.3920611932</v>
      </c>
      <c r="AZ68" s="386">
        <v>12.622642032</v>
      </c>
      <c r="BA68" s="386">
        <v>30.996576177000001</v>
      </c>
      <c r="BB68" s="386">
        <v>46.205357179000003</v>
      </c>
      <c r="BC68" s="386">
        <v>156.77584063</v>
      </c>
      <c r="BD68" s="682">
        <v>291.73458699999998</v>
      </c>
      <c r="BE68" s="682">
        <v>389.47902948000001</v>
      </c>
      <c r="BF68" s="682">
        <v>341.64410979000002</v>
      </c>
      <c r="BG68" s="682">
        <v>209.86037368999999</v>
      </c>
      <c r="BH68" s="682">
        <v>96.754554966000001</v>
      </c>
      <c r="BI68" s="682">
        <v>29.738529675999999</v>
      </c>
      <c r="BJ68" s="397">
        <v>10.243434281000001</v>
      </c>
      <c r="BK68" s="397">
        <v>11.244628786</v>
      </c>
      <c r="BL68" s="397">
        <v>12.786147734</v>
      </c>
      <c r="BM68" s="397">
        <v>26.564679267999999</v>
      </c>
      <c r="BN68" s="397">
        <v>44.513347387000003</v>
      </c>
      <c r="BO68" s="397">
        <v>132.82918343</v>
      </c>
      <c r="BP68" s="397">
        <v>268.38980714000002</v>
      </c>
      <c r="BQ68" s="397">
        <v>395.96915471</v>
      </c>
      <c r="BR68" s="397">
        <v>364.81051854999998</v>
      </c>
      <c r="BS68" s="397">
        <v>206.06603045</v>
      </c>
      <c r="BT68" s="397">
        <v>72.240409411000002</v>
      </c>
      <c r="BU68" s="397">
        <v>21.800429742999999</v>
      </c>
      <c r="BV68" s="397">
        <v>11.811875207</v>
      </c>
    </row>
    <row r="69" spans="1:74" s="168" customFormat="1" ht="11.95" customHeight="1" x14ac:dyDescent="0.2">
      <c r="A69" s="167"/>
      <c r="B69" s="980" t="s">
        <v>1444</v>
      </c>
      <c r="C69" s="981"/>
      <c r="D69" s="981"/>
      <c r="E69" s="981"/>
      <c r="F69" s="981"/>
      <c r="G69" s="981"/>
      <c r="H69" s="981"/>
      <c r="I69" s="981"/>
      <c r="J69" s="981"/>
      <c r="K69" s="981"/>
      <c r="L69" s="981"/>
      <c r="M69" s="981"/>
      <c r="N69" s="981"/>
      <c r="O69" s="981"/>
      <c r="P69" s="981"/>
      <c r="Q69" s="982"/>
      <c r="R69" s="894"/>
      <c r="AY69" s="210"/>
      <c r="AZ69" s="210"/>
      <c r="BA69" s="210"/>
      <c r="BB69" s="210"/>
      <c r="BC69" s="210"/>
      <c r="BD69" s="829"/>
      <c r="BE69" s="829"/>
      <c r="BF69" s="829"/>
      <c r="BG69" s="829"/>
      <c r="BH69" s="943"/>
      <c r="BI69" s="943"/>
      <c r="BJ69" s="210"/>
    </row>
    <row r="70" spans="1:74" s="168" customFormat="1" ht="11.95" customHeight="1" x14ac:dyDescent="0.2">
      <c r="A70" s="167"/>
      <c r="B70" s="980" t="s">
        <v>1445</v>
      </c>
      <c r="C70" s="981"/>
      <c r="D70" s="981"/>
      <c r="E70" s="981"/>
      <c r="F70" s="981"/>
      <c r="G70" s="981"/>
      <c r="H70" s="981"/>
      <c r="I70" s="981"/>
      <c r="J70" s="981"/>
      <c r="K70" s="981"/>
      <c r="L70" s="981"/>
      <c r="M70" s="981"/>
      <c r="N70" s="981"/>
      <c r="O70" s="981"/>
      <c r="P70" s="981"/>
      <c r="Q70" s="982"/>
      <c r="R70" s="894"/>
      <c r="AY70" s="210"/>
      <c r="AZ70" s="210"/>
      <c r="BA70" s="210"/>
      <c r="BB70" s="210"/>
      <c r="BC70" s="210"/>
      <c r="BD70" s="683"/>
      <c r="BE70" s="683"/>
      <c r="BF70" s="683"/>
      <c r="BG70" s="683"/>
      <c r="BH70" s="943"/>
      <c r="BI70" s="943"/>
      <c r="BJ70" s="210"/>
    </row>
    <row r="71" spans="1:74" s="168" customFormat="1" ht="11.95" customHeight="1" x14ac:dyDescent="0.2">
      <c r="A71" s="167"/>
      <c r="B71" s="980" t="s">
        <v>1446</v>
      </c>
      <c r="C71" s="981"/>
      <c r="D71" s="981"/>
      <c r="E71" s="981"/>
      <c r="F71" s="981"/>
      <c r="G71" s="981"/>
      <c r="H71" s="981"/>
      <c r="I71" s="981"/>
      <c r="J71" s="981"/>
      <c r="K71" s="981"/>
      <c r="L71" s="981"/>
      <c r="M71" s="981"/>
      <c r="N71" s="981"/>
      <c r="O71" s="981"/>
      <c r="P71" s="981"/>
      <c r="Q71" s="982"/>
      <c r="R71" s="894"/>
      <c r="AY71" s="210"/>
      <c r="AZ71" s="210"/>
      <c r="BA71" s="210"/>
      <c r="BB71" s="210"/>
      <c r="BC71" s="210"/>
      <c r="BD71" s="683"/>
      <c r="BE71" s="278"/>
      <c r="BF71" s="683"/>
      <c r="BG71" s="943"/>
      <c r="BH71" s="943"/>
      <c r="BI71" s="943"/>
      <c r="BJ71" s="210"/>
    </row>
    <row r="72" spans="1:74" s="168" customFormat="1" ht="11.95" customHeight="1" x14ac:dyDescent="0.2">
      <c r="A72" s="167"/>
      <c r="B72" s="980" t="s">
        <v>812</v>
      </c>
      <c r="C72" s="982"/>
      <c r="D72" s="982"/>
      <c r="E72" s="982"/>
      <c r="F72" s="982"/>
      <c r="G72" s="982"/>
      <c r="H72" s="982"/>
      <c r="I72" s="982"/>
      <c r="J72" s="982"/>
      <c r="K72" s="982"/>
      <c r="L72" s="982"/>
      <c r="M72" s="982"/>
      <c r="N72" s="982"/>
      <c r="O72" s="982"/>
      <c r="P72" s="982"/>
      <c r="Q72" s="982"/>
      <c r="R72" s="894"/>
      <c r="AY72" s="210"/>
      <c r="AZ72" s="210"/>
      <c r="BA72" s="210"/>
      <c r="BB72" s="210"/>
      <c r="BC72" s="210"/>
      <c r="BD72" s="683"/>
      <c r="BE72" s="278"/>
      <c r="BF72" s="683"/>
      <c r="BG72" s="943"/>
      <c r="BH72" s="943"/>
      <c r="BI72" s="943"/>
      <c r="BJ72" s="210"/>
    </row>
    <row r="73" spans="1:74" s="168" customFormat="1" ht="11.95" customHeight="1" x14ac:dyDescent="0.2">
      <c r="A73" s="167"/>
      <c r="B73" s="980" t="s">
        <v>1447</v>
      </c>
      <c r="C73" s="981"/>
      <c r="D73" s="981"/>
      <c r="E73" s="981"/>
      <c r="F73" s="981"/>
      <c r="G73" s="981"/>
      <c r="H73" s="981"/>
      <c r="I73" s="981"/>
      <c r="J73" s="981"/>
      <c r="K73" s="981"/>
      <c r="L73" s="981"/>
      <c r="M73" s="981"/>
      <c r="N73" s="981"/>
      <c r="O73" s="981"/>
      <c r="P73" s="981"/>
      <c r="Q73" s="982"/>
      <c r="R73" s="894"/>
      <c r="AY73" s="210"/>
      <c r="AZ73" s="210"/>
      <c r="BA73" s="210"/>
      <c r="BB73" s="210"/>
      <c r="BC73" s="210"/>
      <c r="BD73" s="829"/>
      <c r="BE73" s="278"/>
      <c r="BF73" s="683"/>
      <c r="BG73" s="943"/>
      <c r="BH73" s="943"/>
      <c r="BI73" s="943"/>
      <c r="BJ73" s="210"/>
    </row>
    <row r="74" spans="1:74" s="168" customFormat="1" ht="11.95" customHeight="1" x14ac:dyDescent="0.2">
      <c r="A74" s="167"/>
      <c r="B74" s="980" t="s">
        <v>813</v>
      </c>
      <c r="C74" s="982"/>
      <c r="D74" s="982"/>
      <c r="E74" s="982"/>
      <c r="F74" s="982"/>
      <c r="G74" s="982"/>
      <c r="H74" s="982"/>
      <c r="I74" s="982"/>
      <c r="J74" s="982"/>
      <c r="K74" s="982"/>
      <c r="L74" s="982"/>
      <c r="M74" s="982"/>
      <c r="N74" s="982"/>
      <c r="O74" s="982"/>
      <c r="P74" s="982"/>
      <c r="Q74" s="982"/>
      <c r="R74" s="894"/>
      <c r="AY74" s="210"/>
      <c r="AZ74" s="210"/>
      <c r="BA74" s="210"/>
      <c r="BB74" s="210"/>
      <c r="BC74" s="210"/>
      <c r="BD74" s="683"/>
      <c r="BE74" s="278"/>
      <c r="BF74" s="683"/>
      <c r="BG74" s="943"/>
      <c r="BH74" s="943"/>
      <c r="BI74" s="943"/>
      <c r="BJ74" s="210"/>
    </row>
    <row r="75" spans="1:74" s="168" customFormat="1" ht="11.95" customHeight="1" x14ac:dyDescent="0.2">
      <c r="A75" s="167"/>
      <c r="B75" s="890" t="s">
        <v>826</v>
      </c>
      <c r="C75" s="905"/>
      <c r="D75" s="905"/>
      <c r="E75" s="905"/>
      <c r="F75" s="905"/>
      <c r="G75" s="905"/>
      <c r="H75" s="917"/>
      <c r="I75" s="905"/>
      <c r="J75" s="905"/>
      <c r="K75" s="905"/>
      <c r="L75" s="905"/>
      <c r="M75" s="905"/>
      <c r="N75" s="905"/>
      <c r="O75" s="905"/>
      <c r="P75" s="905"/>
      <c r="Q75" s="905"/>
      <c r="R75" s="365"/>
      <c r="AY75" s="210"/>
      <c r="AZ75" s="210"/>
      <c r="BA75" s="210"/>
      <c r="BB75" s="210"/>
      <c r="BC75" s="210"/>
      <c r="BD75" s="683"/>
      <c r="BE75" s="278"/>
      <c r="BF75" s="683"/>
      <c r="BG75" s="943"/>
      <c r="BH75" s="943"/>
      <c r="BI75" s="943"/>
      <c r="BJ75" s="210"/>
    </row>
    <row r="76" spans="1:74" s="174" customFormat="1" ht="11.95" customHeight="1" x14ac:dyDescent="0.2">
      <c r="A76" s="173"/>
      <c r="B76" s="997" t="str">
        <f>Dates!$G$2</f>
        <v>EIA completed modeling and analysis for this report on Thursday, December 5, 2024.</v>
      </c>
      <c r="C76" s="998"/>
      <c r="D76" s="998"/>
      <c r="E76" s="998"/>
      <c r="F76" s="998"/>
      <c r="G76" s="998"/>
      <c r="H76" s="998"/>
      <c r="I76" s="998"/>
      <c r="J76" s="998"/>
      <c r="K76" s="998"/>
      <c r="L76" s="998"/>
      <c r="M76" s="998"/>
      <c r="N76" s="998"/>
      <c r="O76" s="998"/>
      <c r="P76" s="998"/>
      <c r="Q76" s="998"/>
      <c r="R76" s="365"/>
      <c r="AY76" s="240"/>
      <c r="AZ76" s="240"/>
      <c r="BA76" s="240"/>
      <c r="BB76" s="240"/>
      <c r="BC76" s="240"/>
      <c r="BD76" s="684"/>
      <c r="BE76" s="296"/>
      <c r="BF76" s="684"/>
      <c r="BG76" s="944"/>
      <c r="BH76" s="944"/>
      <c r="BI76" s="944"/>
      <c r="BJ76" s="240"/>
    </row>
    <row r="77" spans="1:74" s="168" customFormat="1" ht="11.95" customHeight="1" x14ac:dyDescent="0.2">
      <c r="A77" s="167"/>
      <c r="B77" s="996" t="s">
        <v>483</v>
      </c>
      <c r="C77" s="989"/>
      <c r="D77" s="989"/>
      <c r="E77" s="989"/>
      <c r="F77" s="989"/>
      <c r="G77" s="989"/>
      <c r="H77" s="989"/>
      <c r="I77" s="989"/>
      <c r="J77" s="989"/>
      <c r="K77" s="989"/>
      <c r="L77" s="989"/>
      <c r="M77" s="989"/>
      <c r="N77" s="989"/>
      <c r="O77" s="989"/>
      <c r="P77" s="989"/>
      <c r="Q77" s="989"/>
      <c r="R77" s="894"/>
      <c r="AY77" s="210"/>
      <c r="AZ77" s="210"/>
      <c r="BA77" s="210"/>
      <c r="BB77" s="210"/>
      <c r="BC77" s="210"/>
      <c r="BD77" s="683"/>
      <c r="BE77" s="278"/>
      <c r="BF77" s="683"/>
      <c r="BG77" s="943"/>
      <c r="BH77" s="943"/>
      <c r="BI77" s="943"/>
      <c r="BJ77" s="210"/>
    </row>
    <row r="78" spans="1:74" s="168" customFormat="1" ht="11.95" customHeight="1" x14ac:dyDescent="0.2">
      <c r="A78" s="167"/>
      <c r="B78" s="988" t="s">
        <v>1442</v>
      </c>
      <c r="C78" s="989"/>
      <c r="D78" s="989"/>
      <c r="E78" s="989"/>
      <c r="F78" s="989"/>
      <c r="G78" s="989"/>
      <c r="H78" s="989"/>
      <c r="I78" s="989"/>
      <c r="J78" s="989"/>
      <c r="K78" s="989"/>
      <c r="L78" s="989"/>
      <c r="M78" s="989"/>
      <c r="N78" s="989"/>
      <c r="O78" s="989"/>
      <c r="P78" s="989"/>
      <c r="Q78" s="989"/>
      <c r="R78" s="894"/>
      <c r="AY78" s="210"/>
      <c r="AZ78" s="210"/>
      <c r="BA78" s="210"/>
      <c r="BB78" s="210"/>
      <c r="BC78" s="210"/>
      <c r="BD78" s="683"/>
      <c r="BE78" s="278"/>
      <c r="BF78" s="683"/>
      <c r="BG78" s="943"/>
      <c r="BH78" s="943"/>
      <c r="BI78" s="943"/>
      <c r="BJ78" s="210"/>
    </row>
    <row r="79" spans="1:74" s="168" customFormat="1" ht="11.95" customHeight="1" x14ac:dyDescent="0.2">
      <c r="A79" s="167"/>
      <c r="B79" s="990" t="s">
        <v>67</v>
      </c>
      <c r="C79" s="989"/>
      <c r="D79" s="989"/>
      <c r="E79" s="989"/>
      <c r="F79" s="989"/>
      <c r="G79" s="989"/>
      <c r="H79" s="989"/>
      <c r="I79" s="989"/>
      <c r="J79" s="989"/>
      <c r="K79" s="989"/>
      <c r="L79" s="989"/>
      <c r="M79" s="989"/>
      <c r="N79" s="989"/>
      <c r="O79" s="989"/>
      <c r="P79" s="989"/>
      <c r="Q79" s="989"/>
      <c r="R79" s="894"/>
      <c r="AY79" s="210"/>
      <c r="AZ79" s="210"/>
      <c r="BA79" s="210"/>
      <c r="BB79" s="210"/>
      <c r="BC79" s="210"/>
      <c r="BD79" s="683"/>
      <c r="BE79" s="278"/>
      <c r="BF79" s="683"/>
      <c r="BG79" s="943"/>
      <c r="BH79" s="943"/>
      <c r="BI79" s="943"/>
      <c r="BJ79" s="210"/>
    </row>
    <row r="80" spans="1:74" s="168" customFormat="1" ht="11.95" customHeight="1" x14ac:dyDescent="0.2">
      <c r="A80" s="167"/>
      <c r="B80" s="977" t="s">
        <v>840</v>
      </c>
      <c r="C80" s="977"/>
      <c r="D80" s="977"/>
      <c r="E80" s="977"/>
      <c r="F80" s="977"/>
      <c r="G80" s="977"/>
      <c r="H80" s="977"/>
      <c r="I80" s="977"/>
      <c r="J80" s="977"/>
      <c r="K80" s="977"/>
      <c r="L80" s="977"/>
      <c r="M80" s="977"/>
      <c r="N80" s="977"/>
      <c r="O80" s="977"/>
      <c r="P80" s="977"/>
      <c r="Q80" s="977"/>
      <c r="R80" s="977"/>
      <c r="AY80" s="210"/>
      <c r="AZ80" s="210"/>
      <c r="BA80" s="210"/>
      <c r="BB80" s="210"/>
      <c r="BC80" s="210"/>
      <c r="BD80" s="683"/>
      <c r="BE80" s="278"/>
      <c r="BF80" s="683"/>
      <c r="BG80" s="943"/>
      <c r="BH80" s="943"/>
      <c r="BI80" s="943"/>
      <c r="BJ80" s="210"/>
    </row>
    <row r="81" spans="1:74" s="168" customFormat="1" ht="11.95" customHeight="1" x14ac:dyDescent="0.2">
      <c r="A81" s="167"/>
      <c r="B81" s="983" t="s">
        <v>1589</v>
      </c>
      <c r="C81" s="984"/>
      <c r="D81" s="984"/>
      <c r="E81" s="984"/>
      <c r="F81" s="984"/>
      <c r="G81" s="984"/>
      <c r="H81" s="984"/>
      <c r="I81" s="984"/>
      <c r="J81" s="984"/>
      <c r="K81" s="984"/>
      <c r="L81" s="984"/>
      <c r="M81" s="984"/>
      <c r="N81" s="984"/>
      <c r="O81" s="984"/>
      <c r="P81" s="984"/>
      <c r="Q81" s="985"/>
      <c r="R81" s="894"/>
      <c r="AY81" s="210"/>
      <c r="AZ81" s="210"/>
      <c r="BA81" s="210"/>
      <c r="BB81" s="210"/>
      <c r="BC81" s="210"/>
      <c r="BD81" s="683"/>
      <c r="BE81" s="278"/>
      <c r="BF81" s="683"/>
      <c r="BG81" s="943"/>
      <c r="BH81" s="943"/>
      <c r="BI81" s="943"/>
      <c r="BJ81" s="210"/>
    </row>
    <row r="82" spans="1:74" s="168" customFormat="1" ht="11.95" customHeight="1" x14ac:dyDescent="0.2">
      <c r="A82" s="167"/>
      <c r="B82" s="986" t="s">
        <v>1596</v>
      </c>
      <c r="C82" s="985"/>
      <c r="D82" s="985"/>
      <c r="E82" s="985"/>
      <c r="F82" s="985"/>
      <c r="G82" s="985"/>
      <c r="H82" s="985"/>
      <c r="I82" s="985"/>
      <c r="J82" s="985"/>
      <c r="K82" s="985"/>
      <c r="L82" s="985"/>
      <c r="M82" s="985"/>
      <c r="N82" s="985"/>
      <c r="O82" s="985"/>
      <c r="P82" s="985"/>
      <c r="Q82" s="985"/>
      <c r="R82" s="894"/>
      <c r="AY82" s="210"/>
      <c r="AZ82" s="210"/>
      <c r="BA82" s="210"/>
      <c r="BB82" s="210"/>
      <c r="BC82" s="210"/>
      <c r="BD82" s="683"/>
      <c r="BE82" s="278"/>
      <c r="BF82" s="683"/>
      <c r="BG82" s="943"/>
      <c r="BH82" s="943"/>
      <c r="BI82" s="943"/>
      <c r="BJ82" s="210"/>
    </row>
    <row r="83" spans="1:74" s="168" customFormat="1" ht="11.95" customHeight="1" x14ac:dyDescent="0.2">
      <c r="A83" s="167"/>
      <c r="B83" s="986" t="s">
        <v>1600</v>
      </c>
      <c r="C83" s="985"/>
      <c r="D83" s="985"/>
      <c r="E83" s="985"/>
      <c r="F83" s="985"/>
      <c r="G83" s="985"/>
      <c r="H83" s="985"/>
      <c r="I83" s="985"/>
      <c r="J83" s="985"/>
      <c r="K83" s="985"/>
      <c r="L83" s="985"/>
      <c r="M83" s="985"/>
      <c r="N83" s="985"/>
      <c r="O83" s="985"/>
      <c r="P83" s="985"/>
      <c r="Q83" s="985"/>
      <c r="R83" s="894"/>
      <c r="AY83" s="210"/>
      <c r="AZ83" s="210"/>
      <c r="BA83" s="210"/>
      <c r="BB83" s="210"/>
      <c r="BC83" s="210"/>
      <c r="BD83" s="683"/>
      <c r="BE83" s="278"/>
      <c r="BF83" s="683"/>
      <c r="BG83" s="943"/>
      <c r="BH83" s="943"/>
      <c r="BI83" s="943"/>
      <c r="BJ83" s="210"/>
    </row>
    <row r="84" spans="1:74" s="168" customFormat="1" ht="11.95" customHeight="1" x14ac:dyDescent="0.2">
      <c r="A84" s="167"/>
      <c r="B84" s="983" t="s">
        <v>492</v>
      </c>
      <c r="C84" s="985"/>
      <c r="D84" s="985"/>
      <c r="E84" s="985"/>
      <c r="F84" s="985"/>
      <c r="G84" s="985"/>
      <c r="H84" s="985"/>
      <c r="I84" s="985"/>
      <c r="J84" s="985"/>
      <c r="K84" s="985"/>
      <c r="L84" s="985"/>
      <c r="M84" s="985"/>
      <c r="N84" s="985"/>
      <c r="O84" s="985"/>
      <c r="P84" s="985"/>
      <c r="Q84" s="985"/>
      <c r="R84" s="894"/>
      <c r="AY84" s="210"/>
      <c r="AZ84" s="210"/>
      <c r="BA84" s="210"/>
      <c r="BB84" s="210"/>
      <c r="BC84" s="210"/>
      <c r="BD84" s="683"/>
      <c r="BE84" s="278"/>
      <c r="BF84" s="683"/>
      <c r="BG84" s="943"/>
      <c r="BH84" s="943"/>
      <c r="BI84" s="943"/>
      <c r="BJ84" s="210"/>
    </row>
    <row r="85" spans="1:74" s="168" customFormat="1" ht="11.95" customHeight="1" x14ac:dyDescent="0.2">
      <c r="A85" s="167"/>
      <c r="B85" s="987" t="s">
        <v>1443</v>
      </c>
      <c r="C85" s="985"/>
      <c r="D85" s="985"/>
      <c r="E85" s="985"/>
      <c r="F85" s="985"/>
      <c r="G85" s="985"/>
      <c r="H85" s="985"/>
      <c r="I85" s="985"/>
      <c r="J85" s="985"/>
      <c r="K85" s="985"/>
      <c r="L85" s="985"/>
      <c r="M85" s="985"/>
      <c r="N85" s="985"/>
      <c r="O85" s="985"/>
      <c r="P85" s="985"/>
      <c r="Q85" s="985"/>
      <c r="R85" s="894"/>
      <c r="AY85" s="210"/>
      <c r="AZ85" s="210"/>
      <c r="BA85" s="210"/>
      <c r="BB85" s="210"/>
      <c r="BC85" s="210"/>
      <c r="BD85" s="683"/>
      <c r="BE85" s="278"/>
      <c r="BF85" s="683"/>
      <c r="BG85" s="943"/>
      <c r="BH85" s="943"/>
      <c r="BI85" s="943"/>
      <c r="BJ85" s="210"/>
    </row>
    <row r="86" spans="1:74" s="169" customFormat="1" ht="11.95" customHeight="1" x14ac:dyDescent="0.2">
      <c r="A86" s="167"/>
      <c r="B86" s="987" t="s">
        <v>811</v>
      </c>
      <c r="C86" s="985"/>
      <c r="D86" s="985"/>
      <c r="E86" s="985"/>
      <c r="F86" s="985"/>
      <c r="G86" s="985"/>
      <c r="H86" s="985"/>
      <c r="I86" s="985"/>
      <c r="J86" s="985"/>
      <c r="K86" s="985"/>
      <c r="L86" s="985"/>
      <c r="M86" s="985"/>
      <c r="N86" s="985"/>
      <c r="O86" s="985"/>
      <c r="P86" s="985"/>
      <c r="Q86" s="985"/>
      <c r="R86" s="728"/>
      <c r="AY86" s="211"/>
      <c r="AZ86" s="211"/>
      <c r="BA86" s="211"/>
      <c r="BB86" s="211"/>
      <c r="BC86" s="211"/>
      <c r="BD86" s="683"/>
      <c r="BE86" s="331"/>
      <c r="BF86" s="683"/>
      <c r="BG86" s="943"/>
      <c r="BH86" s="943"/>
      <c r="BI86" s="943"/>
      <c r="BJ86" s="211"/>
    </row>
    <row r="87" spans="1:74" s="169" customFormat="1" ht="11.95" customHeight="1" x14ac:dyDescent="0.2">
      <c r="A87" s="7"/>
      <c r="B87" s="978"/>
      <c r="C87" s="979"/>
      <c r="D87" s="979"/>
      <c r="E87" s="979"/>
      <c r="F87" s="979"/>
      <c r="G87" s="979"/>
      <c r="H87" s="979"/>
      <c r="I87" s="979"/>
      <c r="J87" s="979"/>
      <c r="K87" s="979"/>
      <c r="L87" s="979"/>
      <c r="M87" s="979"/>
      <c r="N87" s="979"/>
      <c r="O87" s="979"/>
      <c r="P87" s="979"/>
      <c r="Q87" s="979"/>
      <c r="AY87" s="211"/>
      <c r="AZ87" s="211"/>
      <c r="BA87" s="211"/>
      <c r="BB87" s="211"/>
      <c r="BC87" s="211"/>
      <c r="BD87" s="683"/>
      <c r="BE87" s="331"/>
      <c r="BF87" s="683"/>
      <c r="BG87" s="943"/>
      <c r="BH87" s="943"/>
      <c r="BI87" s="943"/>
      <c r="BJ87" s="211"/>
    </row>
    <row r="88" spans="1:74" x14ac:dyDescent="0.2">
      <c r="BK88" s="132"/>
      <c r="BL88" s="132"/>
      <c r="BM88" s="132"/>
      <c r="BN88" s="132"/>
      <c r="BO88" s="132"/>
      <c r="BP88" s="132"/>
      <c r="BQ88" s="132"/>
      <c r="BR88" s="132"/>
      <c r="BS88" s="132"/>
      <c r="BT88" s="132"/>
      <c r="BU88" s="132"/>
      <c r="BV88" s="132"/>
    </row>
    <row r="89" spans="1:74" x14ac:dyDescent="0.2">
      <c r="BK89" s="132"/>
      <c r="BL89" s="132"/>
      <c r="BM89" s="132"/>
      <c r="BN89" s="132"/>
      <c r="BO89" s="132"/>
      <c r="BP89" s="132"/>
      <c r="BQ89" s="132"/>
      <c r="BR89" s="132"/>
      <c r="BS89" s="132"/>
      <c r="BT89" s="132"/>
      <c r="BU89" s="132"/>
      <c r="BV89" s="132"/>
    </row>
    <row r="90" spans="1:74" x14ac:dyDescent="0.2">
      <c r="B90" s="348"/>
      <c r="BK90" s="132"/>
      <c r="BL90" s="132"/>
      <c r="BM90" s="132"/>
      <c r="BN90" s="132"/>
      <c r="BO90" s="132"/>
      <c r="BP90" s="132"/>
      <c r="BQ90" s="132"/>
      <c r="BR90" s="132"/>
      <c r="BS90" s="132"/>
      <c r="BT90" s="132"/>
      <c r="BU90" s="132"/>
      <c r="BV90" s="132"/>
    </row>
    <row r="91" spans="1:74" x14ac:dyDescent="0.2">
      <c r="BK91" s="132"/>
      <c r="BL91" s="132"/>
      <c r="BM91" s="132"/>
      <c r="BN91" s="132"/>
      <c r="BO91" s="132"/>
      <c r="BP91" s="132"/>
      <c r="BQ91" s="132"/>
      <c r="BR91" s="132"/>
      <c r="BS91" s="132"/>
      <c r="BT91" s="132"/>
      <c r="BU91" s="132"/>
      <c r="BV91" s="132"/>
    </row>
    <row r="92" spans="1:74" x14ac:dyDescent="0.2">
      <c r="BK92" s="132"/>
      <c r="BL92" s="132"/>
      <c r="BM92" s="132"/>
      <c r="BN92" s="132"/>
      <c r="BO92" s="132"/>
      <c r="BP92" s="132"/>
      <c r="BQ92" s="132"/>
      <c r="BR92" s="132"/>
      <c r="BS92" s="132"/>
      <c r="BT92" s="132"/>
      <c r="BU92" s="132"/>
      <c r="BV92" s="132"/>
    </row>
    <row r="93" spans="1:74" x14ac:dyDescent="0.2">
      <c r="BK93" s="132"/>
      <c r="BL93" s="132"/>
      <c r="BM93" s="132"/>
      <c r="BN93" s="132"/>
      <c r="BO93" s="132"/>
      <c r="BP93" s="132"/>
      <c r="BQ93" s="132"/>
      <c r="BR93" s="132"/>
      <c r="BS93" s="132"/>
      <c r="BT93" s="132"/>
      <c r="BU93" s="132"/>
      <c r="BV93" s="132"/>
    </row>
    <row r="94" spans="1:74" x14ac:dyDescent="0.2">
      <c r="BK94" s="132"/>
      <c r="BL94" s="132"/>
      <c r="BM94" s="132"/>
      <c r="BN94" s="132"/>
      <c r="BO94" s="132"/>
      <c r="BP94" s="132"/>
      <c r="BQ94" s="132"/>
      <c r="BR94" s="132"/>
      <c r="BS94" s="132"/>
      <c r="BT94" s="132"/>
      <c r="BU94" s="132"/>
      <c r="BV94" s="132"/>
    </row>
    <row r="95" spans="1:74" x14ac:dyDescent="0.2">
      <c r="BK95" s="132"/>
      <c r="BL95" s="132"/>
      <c r="BM95" s="132"/>
      <c r="BN95" s="132"/>
      <c r="BO95" s="132"/>
      <c r="BP95" s="132"/>
      <c r="BQ95" s="132"/>
      <c r="BR95" s="132"/>
      <c r="BS95" s="132"/>
      <c r="BT95" s="132"/>
      <c r="BU95" s="132"/>
      <c r="BV95" s="132"/>
    </row>
    <row r="96" spans="1:74" x14ac:dyDescent="0.2">
      <c r="BK96" s="132"/>
      <c r="BL96" s="132"/>
      <c r="BM96" s="132"/>
      <c r="BN96" s="132"/>
      <c r="BO96" s="132"/>
      <c r="BP96" s="132"/>
      <c r="BQ96" s="132"/>
      <c r="BR96" s="132"/>
      <c r="BS96" s="132"/>
      <c r="BT96" s="132"/>
      <c r="BU96" s="132"/>
      <c r="BV96" s="132"/>
    </row>
    <row r="97" spans="63:74" x14ac:dyDescent="0.2">
      <c r="BK97" s="132"/>
      <c r="BL97" s="132"/>
      <c r="BM97" s="132"/>
      <c r="BN97" s="132"/>
      <c r="BO97" s="132"/>
      <c r="BP97" s="132"/>
      <c r="BQ97" s="132"/>
      <c r="BR97" s="132"/>
      <c r="BS97" s="132"/>
      <c r="BT97" s="132"/>
      <c r="BU97" s="132"/>
      <c r="BV97" s="132"/>
    </row>
    <row r="98" spans="63:74" x14ac:dyDescent="0.2">
      <c r="BK98" s="132"/>
      <c r="BL98" s="132"/>
      <c r="BM98" s="132"/>
      <c r="BN98" s="132"/>
      <c r="BO98" s="132"/>
      <c r="BP98" s="132"/>
      <c r="BQ98" s="132"/>
      <c r="BR98" s="132"/>
      <c r="BS98" s="132"/>
      <c r="BT98" s="132"/>
      <c r="BU98" s="132"/>
      <c r="BV98" s="132"/>
    </row>
    <row r="99" spans="63:74" x14ac:dyDescent="0.2">
      <c r="BK99" s="132"/>
      <c r="BL99" s="132"/>
      <c r="BM99" s="132"/>
      <c r="BN99" s="132"/>
      <c r="BO99" s="132"/>
      <c r="BP99" s="132"/>
      <c r="BQ99" s="132"/>
      <c r="BR99" s="132"/>
      <c r="BS99" s="132"/>
      <c r="BT99" s="132"/>
      <c r="BU99" s="132"/>
      <c r="BV99" s="132"/>
    </row>
    <row r="100" spans="63:74" x14ac:dyDescent="0.2">
      <c r="BK100" s="132"/>
      <c r="BL100" s="132"/>
      <c r="BM100" s="132"/>
      <c r="BN100" s="132"/>
      <c r="BO100" s="132"/>
      <c r="BP100" s="132"/>
      <c r="BQ100" s="132"/>
      <c r="BR100" s="132"/>
      <c r="BS100" s="132"/>
      <c r="BT100" s="132"/>
      <c r="BU100" s="132"/>
      <c r="BV100" s="132"/>
    </row>
    <row r="101" spans="63:74" x14ac:dyDescent="0.2">
      <c r="BK101" s="132"/>
      <c r="BL101" s="132"/>
      <c r="BM101" s="132"/>
      <c r="BN101" s="132"/>
      <c r="BO101" s="132"/>
      <c r="BP101" s="132"/>
      <c r="BQ101" s="132"/>
      <c r="BR101" s="132"/>
      <c r="BS101" s="132"/>
      <c r="BT101" s="132"/>
      <c r="BU101" s="132"/>
      <c r="BV101" s="132"/>
    </row>
    <row r="102" spans="63:74" x14ac:dyDescent="0.2">
      <c r="BK102" s="132"/>
      <c r="BL102" s="132"/>
      <c r="BM102" s="132"/>
      <c r="BN102" s="132"/>
      <c r="BO102" s="132"/>
      <c r="BP102" s="132"/>
      <c r="BQ102" s="132"/>
      <c r="BR102" s="132"/>
      <c r="BS102" s="132"/>
      <c r="BT102" s="132"/>
      <c r="BU102" s="132"/>
      <c r="BV102" s="132"/>
    </row>
    <row r="103" spans="63:74" x14ac:dyDescent="0.2">
      <c r="BK103" s="132"/>
      <c r="BL103" s="132"/>
      <c r="BM103" s="132"/>
      <c r="BN103" s="132"/>
      <c r="BO103" s="132"/>
      <c r="BP103" s="132"/>
      <c r="BQ103" s="132"/>
      <c r="BR103" s="132"/>
      <c r="BS103" s="132"/>
      <c r="BT103" s="132"/>
      <c r="BU103" s="132"/>
      <c r="BV103" s="132"/>
    </row>
    <row r="104" spans="63:74" x14ac:dyDescent="0.2">
      <c r="BK104" s="132"/>
      <c r="BL104" s="132"/>
      <c r="BM104" s="132"/>
      <c r="BN104" s="132"/>
      <c r="BO104" s="132"/>
      <c r="BP104" s="132"/>
      <c r="BQ104" s="132"/>
      <c r="BR104" s="132"/>
      <c r="BS104" s="132"/>
      <c r="BT104" s="132"/>
      <c r="BU104" s="132"/>
      <c r="BV104" s="132"/>
    </row>
    <row r="105" spans="63:74" x14ac:dyDescent="0.2">
      <c r="BK105" s="132"/>
      <c r="BL105" s="132"/>
      <c r="BM105" s="132"/>
      <c r="BN105" s="132"/>
      <c r="BO105" s="132"/>
      <c r="BP105" s="132"/>
      <c r="BQ105" s="132"/>
      <c r="BR105" s="132"/>
      <c r="BS105" s="132"/>
      <c r="BT105" s="132"/>
      <c r="BU105" s="132"/>
      <c r="BV105" s="132"/>
    </row>
    <row r="106" spans="63:74" x14ac:dyDescent="0.2">
      <c r="BK106" s="132"/>
      <c r="BL106" s="132"/>
      <c r="BM106" s="132"/>
      <c r="BN106" s="132"/>
      <c r="BO106" s="132"/>
      <c r="BP106" s="132"/>
      <c r="BQ106" s="132"/>
      <c r="BR106" s="132"/>
      <c r="BS106" s="132"/>
      <c r="BT106" s="132"/>
      <c r="BU106" s="132"/>
      <c r="BV106" s="132"/>
    </row>
    <row r="107" spans="63:74" x14ac:dyDescent="0.2">
      <c r="BK107" s="132"/>
      <c r="BL107" s="132"/>
      <c r="BM107" s="132"/>
      <c r="BN107" s="132"/>
      <c r="BO107" s="132"/>
      <c r="BP107" s="132"/>
      <c r="BQ107" s="132"/>
      <c r="BR107" s="132"/>
      <c r="BS107" s="132"/>
      <c r="BT107" s="132"/>
      <c r="BU107" s="132"/>
      <c r="BV107" s="132"/>
    </row>
    <row r="108" spans="63:74" x14ac:dyDescent="0.2">
      <c r="BK108" s="132"/>
      <c r="BL108" s="132"/>
      <c r="BM108" s="132"/>
      <c r="BN108" s="132"/>
      <c r="BO108" s="132"/>
      <c r="BP108" s="132"/>
      <c r="BQ108" s="132"/>
      <c r="BR108" s="132"/>
      <c r="BS108" s="132"/>
      <c r="BT108" s="132"/>
      <c r="BU108" s="132"/>
      <c r="BV108" s="132"/>
    </row>
    <row r="109" spans="63:74" x14ac:dyDescent="0.2">
      <c r="BK109" s="132"/>
      <c r="BL109" s="132"/>
      <c r="BM109" s="132"/>
      <c r="BN109" s="132"/>
      <c r="BO109" s="132"/>
      <c r="BP109" s="132"/>
      <c r="BQ109" s="132"/>
      <c r="BR109" s="132"/>
      <c r="BS109" s="132"/>
      <c r="BT109" s="132"/>
      <c r="BU109" s="132"/>
      <c r="BV109" s="132"/>
    </row>
    <row r="110" spans="63:74" x14ac:dyDescent="0.2">
      <c r="BK110" s="132"/>
      <c r="BL110" s="132"/>
      <c r="BM110" s="132"/>
      <c r="BN110" s="132"/>
      <c r="BO110" s="132"/>
      <c r="BP110" s="132"/>
      <c r="BQ110" s="132"/>
      <c r="BR110" s="132"/>
      <c r="BS110" s="132"/>
      <c r="BT110" s="132"/>
      <c r="BU110" s="132"/>
      <c r="BV110" s="132"/>
    </row>
    <row r="111" spans="63:74" x14ac:dyDescent="0.2">
      <c r="BK111" s="132"/>
      <c r="BL111" s="132"/>
      <c r="BM111" s="132"/>
      <c r="BN111" s="132"/>
      <c r="BO111" s="132"/>
      <c r="BP111" s="132"/>
      <c r="BQ111" s="132"/>
      <c r="BR111" s="132"/>
      <c r="BS111" s="132"/>
      <c r="BT111" s="132"/>
      <c r="BU111" s="132"/>
      <c r="BV111" s="132"/>
    </row>
    <row r="112" spans="63:74" x14ac:dyDescent="0.2">
      <c r="BK112" s="132"/>
      <c r="BL112" s="132"/>
      <c r="BM112" s="132"/>
      <c r="BN112" s="132"/>
      <c r="BO112" s="132"/>
      <c r="BP112" s="132"/>
      <c r="BQ112" s="132"/>
      <c r="BR112" s="132"/>
      <c r="BS112" s="132"/>
      <c r="BT112" s="132"/>
      <c r="BU112" s="132"/>
      <c r="BV112" s="132"/>
    </row>
    <row r="113" spans="63:74" x14ac:dyDescent="0.2">
      <c r="BK113" s="132"/>
      <c r="BL113" s="132"/>
      <c r="BM113" s="132"/>
      <c r="BN113" s="132"/>
      <c r="BO113" s="132"/>
      <c r="BP113" s="132"/>
      <c r="BQ113" s="132"/>
      <c r="BR113" s="132"/>
      <c r="BS113" s="132"/>
      <c r="BT113" s="132"/>
      <c r="BU113" s="132"/>
      <c r="BV113" s="132"/>
    </row>
    <row r="114" spans="63:74" x14ac:dyDescent="0.2">
      <c r="BK114" s="132"/>
      <c r="BL114" s="132"/>
      <c r="BM114" s="132"/>
      <c r="BN114" s="132"/>
      <c r="BO114" s="132"/>
      <c r="BP114" s="132"/>
      <c r="BQ114" s="132"/>
      <c r="BR114" s="132"/>
      <c r="BS114" s="132"/>
      <c r="BT114" s="132"/>
      <c r="BU114" s="132"/>
      <c r="BV114" s="132"/>
    </row>
    <row r="115" spans="63:74" x14ac:dyDescent="0.2">
      <c r="BK115" s="132"/>
      <c r="BL115" s="132"/>
      <c r="BM115" s="132"/>
      <c r="BN115" s="132"/>
      <c r="BO115" s="132"/>
      <c r="BP115" s="132"/>
      <c r="BQ115" s="132"/>
      <c r="BR115" s="132"/>
      <c r="BS115" s="132"/>
      <c r="BT115" s="132"/>
      <c r="BU115" s="132"/>
      <c r="BV115" s="132"/>
    </row>
    <row r="116" spans="63:74" x14ac:dyDescent="0.2">
      <c r="BK116" s="132"/>
      <c r="BL116" s="132"/>
      <c r="BM116" s="132"/>
      <c r="BN116" s="132"/>
      <c r="BO116" s="132"/>
      <c r="BP116" s="132"/>
      <c r="BQ116" s="132"/>
      <c r="BR116" s="132"/>
      <c r="BS116" s="132"/>
      <c r="BT116" s="132"/>
      <c r="BU116" s="132"/>
      <c r="BV116" s="132"/>
    </row>
    <row r="117" spans="63:74" x14ac:dyDescent="0.2">
      <c r="BK117" s="132"/>
      <c r="BL117" s="132"/>
      <c r="BM117" s="132"/>
      <c r="BN117" s="132"/>
      <c r="BO117" s="132"/>
      <c r="BP117" s="132"/>
      <c r="BQ117" s="132"/>
      <c r="BR117" s="132"/>
      <c r="BS117" s="132"/>
      <c r="BT117" s="132"/>
      <c r="BU117" s="132"/>
      <c r="BV117" s="132"/>
    </row>
    <row r="118" spans="63:74" x14ac:dyDescent="0.2">
      <c r="BK118" s="132"/>
      <c r="BL118" s="132"/>
      <c r="BM118" s="132"/>
      <c r="BN118" s="132"/>
      <c r="BO118" s="132"/>
      <c r="BP118" s="132"/>
      <c r="BQ118" s="132"/>
      <c r="BR118" s="132"/>
      <c r="BS118" s="132"/>
      <c r="BT118" s="132"/>
      <c r="BU118" s="132"/>
      <c r="BV118" s="132"/>
    </row>
    <row r="119" spans="63:74" x14ac:dyDescent="0.2">
      <c r="BK119" s="132"/>
      <c r="BL119" s="132"/>
      <c r="BM119" s="132"/>
      <c r="BN119" s="132"/>
      <c r="BO119" s="132"/>
      <c r="BP119" s="132"/>
      <c r="BQ119" s="132"/>
      <c r="BR119" s="132"/>
      <c r="BS119" s="132"/>
      <c r="BT119" s="132"/>
      <c r="BU119" s="132"/>
      <c r="BV119" s="132"/>
    </row>
    <row r="120" spans="63:74" x14ac:dyDescent="0.2">
      <c r="BK120" s="132"/>
      <c r="BL120" s="132"/>
      <c r="BM120" s="132"/>
      <c r="BN120" s="132"/>
      <c r="BO120" s="132"/>
      <c r="BP120" s="132"/>
      <c r="BQ120" s="132"/>
      <c r="BR120" s="132"/>
      <c r="BS120" s="132"/>
      <c r="BT120" s="132"/>
      <c r="BU120" s="132"/>
      <c r="BV120" s="132"/>
    </row>
    <row r="121" spans="63:74" x14ac:dyDescent="0.2">
      <c r="BK121" s="132"/>
      <c r="BL121" s="132"/>
      <c r="BM121" s="132"/>
      <c r="BN121" s="132"/>
      <c r="BO121" s="132"/>
      <c r="BP121" s="132"/>
      <c r="BQ121" s="132"/>
      <c r="BR121" s="132"/>
      <c r="BS121" s="132"/>
      <c r="BT121" s="132"/>
      <c r="BU121" s="132"/>
      <c r="BV121" s="132"/>
    </row>
    <row r="122" spans="63:74" x14ac:dyDescent="0.2">
      <c r="BK122" s="132"/>
      <c r="BL122" s="132"/>
      <c r="BM122" s="132"/>
      <c r="BN122" s="132"/>
      <c r="BO122" s="132"/>
      <c r="BP122" s="132"/>
      <c r="BQ122" s="132"/>
      <c r="BR122" s="132"/>
      <c r="BS122" s="132"/>
      <c r="BT122" s="132"/>
      <c r="BU122" s="132"/>
      <c r="BV122" s="132"/>
    </row>
    <row r="123" spans="63:74" x14ac:dyDescent="0.2">
      <c r="BK123" s="132"/>
      <c r="BL123" s="132"/>
      <c r="BM123" s="132"/>
      <c r="BN123" s="132"/>
      <c r="BO123" s="132"/>
      <c r="BP123" s="132"/>
      <c r="BQ123" s="132"/>
      <c r="BR123" s="132"/>
      <c r="BS123" s="132"/>
      <c r="BT123" s="132"/>
      <c r="BU123" s="132"/>
      <c r="BV123" s="132"/>
    </row>
    <row r="124" spans="63:74" x14ac:dyDescent="0.2">
      <c r="BK124" s="132"/>
      <c r="BL124" s="132"/>
      <c r="BM124" s="132"/>
      <c r="BN124" s="132"/>
      <c r="BO124" s="132"/>
      <c r="BP124" s="132"/>
      <c r="BQ124" s="132"/>
      <c r="BR124" s="132"/>
      <c r="BS124" s="132"/>
      <c r="BT124" s="132"/>
      <c r="BU124" s="132"/>
      <c r="BV124" s="132"/>
    </row>
    <row r="125" spans="63:74" x14ac:dyDescent="0.2">
      <c r="BK125" s="132"/>
      <c r="BL125" s="132"/>
      <c r="BM125" s="132"/>
      <c r="BN125" s="132"/>
      <c r="BO125" s="132"/>
      <c r="BP125" s="132"/>
      <c r="BQ125" s="132"/>
      <c r="BR125" s="132"/>
      <c r="BS125" s="132"/>
      <c r="BT125" s="132"/>
      <c r="BU125" s="132"/>
      <c r="BV125" s="132"/>
    </row>
    <row r="126" spans="63:74" x14ac:dyDescent="0.2">
      <c r="BK126" s="132"/>
      <c r="BL126" s="132"/>
      <c r="BM126" s="132"/>
      <c r="BN126" s="132"/>
      <c r="BO126" s="132"/>
      <c r="BP126" s="132"/>
      <c r="BQ126" s="132"/>
      <c r="BR126" s="132"/>
      <c r="BS126" s="132"/>
      <c r="BT126" s="132"/>
      <c r="BU126" s="132"/>
      <c r="BV126" s="132"/>
    </row>
    <row r="127" spans="63:74" x14ac:dyDescent="0.2">
      <c r="BK127" s="132"/>
      <c r="BL127" s="132"/>
      <c r="BM127" s="132"/>
      <c r="BN127" s="132"/>
      <c r="BO127" s="132"/>
      <c r="BP127" s="132"/>
      <c r="BQ127" s="132"/>
      <c r="BR127" s="132"/>
      <c r="BS127" s="132"/>
      <c r="BT127" s="132"/>
      <c r="BU127" s="132"/>
      <c r="BV127" s="132"/>
    </row>
    <row r="128" spans="63:74" x14ac:dyDescent="0.2">
      <c r="BK128" s="132"/>
      <c r="BL128" s="132"/>
      <c r="BM128" s="132"/>
      <c r="BN128" s="132"/>
      <c r="BO128" s="132"/>
      <c r="BP128" s="132"/>
      <c r="BQ128" s="132"/>
      <c r="BR128" s="132"/>
      <c r="BS128" s="132"/>
      <c r="BT128" s="132"/>
      <c r="BU128" s="132"/>
      <c r="BV128" s="132"/>
    </row>
    <row r="129" spans="63:74" x14ac:dyDescent="0.2">
      <c r="BK129" s="132"/>
      <c r="BL129" s="132"/>
      <c r="BM129" s="132"/>
      <c r="BN129" s="132"/>
      <c r="BO129" s="132"/>
      <c r="BP129" s="132"/>
      <c r="BQ129" s="132"/>
      <c r="BR129" s="132"/>
      <c r="BS129" s="132"/>
      <c r="BT129" s="132"/>
      <c r="BU129" s="132"/>
      <c r="BV129" s="132"/>
    </row>
    <row r="130" spans="63:74" x14ac:dyDescent="0.2">
      <c r="BK130" s="132"/>
      <c r="BL130" s="132"/>
      <c r="BM130" s="132"/>
      <c r="BN130" s="132"/>
      <c r="BO130" s="132"/>
      <c r="BP130" s="132"/>
      <c r="BQ130" s="132"/>
      <c r="BR130" s="132"/>
      <c r="BS130" s="132"/>
      <c r="BT130" s="132"/>
      <c r="BU130" s="132"/>
      <c r="BV130" s="132"/>
    </row>
    <row r="131" spans="63:74" x14ac:dyDescent="0.2">
      <c r="BK131" s="132"/>
      <c r="BL131" s="132"/>
      <c r="BM131" s="132"/>
      <c r="BN131" s="132"/>
      <c r="BO131" s="132"/>
      <c r="BP131" s="132"/>
      <c r="BQ131" s="132"/>
      <c r="BR131" s="132"/>
      <c r="BS131" s="132"/>
      <c r="BT131" s="132"/>
      <c r="BU131" s="132"/>
      <c r="BV131" s="132"/>
    </row>
    <row r="132" spans="63:74" x14ac:dyDescent="0.2">
      <c r="BK132" s="132"/>
      <c r="BL132" s="132"/>
      <c r="BM132" s="132"/>
      <c r="BN132" s="132"/>
      <c r="BO132" s="132"/>
      <c r="BP132" s="132"/>
      <c r="BQ132" s="132"/>
      <c r="BR132" s="132"/>
      <c r="BS132" s="132"/>
      <c r="BT132" s="132"/>
      <c r="BU132" s="132"/>
      <c r="BV132" s="132"/>
    </row>
    <row r="133" spans="63:74" x14ac:dyDescent="0.2">
      <c r="BK133" s="132"/>
      <c r="BL133" s="132"/>
      <c r="BM133" s="132"/>
      <c r="BN133" s="132"/>
      <c r="BO133" s="132"/>
      <c r="BP133" s="132"/>
      <c r="BQ133" s="132"/>
      <c r="BR133" s="132"/>
      <c r="BS133" s="132"/>
      <c r="BT133" s="132"/>
      <c r="BU133" s="132"/>
      <c r="BV133" s="132"/>
    </row>
    <row r="134" spans="63:74" x14ac:dyDescent="0.2">
      <c r="BK134" s="132"/>
      <c r="BL134" s="132"/>
      <c r="BM134" s="132"/>
      <c r="BN134" s="132"/>
      <c r="BO134" s="132"/>
      <c r="BP134" s="132"/>
      <c r="BQ134" s="132"/>
      <c r="BR134" s="132"/>
      <c r="BS134" s="132"/>
      <c r="BT134" s="132"/>
      <c r="BU134" s="132"/>
      <c r="BV134" s="132"/>
    </row>
    <row r="135" spans="63:74" x14ac:dyDescent="0.2">
      <c r="BK135" s="132"/>
      <c r="BL135" s="132"/>
      <c r="BM135" s="132"/>
      <c r="BN135" s="132"/>
      <c r="BO135" s="132"/>
      <c r="BP135" s="132"/>
      <c r="BQ135" s="132"/>
      <c r="BR135" s="132"/>
      <c r="BS135" s="132"/>
      <c r="BT135" s="132"/>
      <c r="BU135" s="132"/>
      <c r="BV135" s="132"/>
    </row>
    <row r="136" spans="63:74" x14ac:dyDescent="0.2">
      <c r="BK136" s="132"/>
      <c r="BL136" s="132"/>
      <c r="BM136" s="132"/>
      <c r="BN136" s="132"/>
      <c r="BO136" s="132"/>
      <c r="BP136" s="132"/>
      <c r="BQ136" s="132"/>
      <c r="BR136" s="132"/>
      <c r="BS136" s="132"/>
      <c r="BT136" s="132"/>
      <c r="BU136" s="132"/>
      <c r="BV136" s="132"/>
    </row>
    <row r="137" spans="63:74" x14ac:dyDescent="0.2">
      <c r="BK137" s="132"/>
      <c r="BL137" s="132"/>
      <c r="BM137" s="132"/>
      <c r="BN137" s="132"/>
      <c r="BO137" s="132"/>
      <c r="BP137" s="132"/>
      <c r="BQ137" s="132"/>
      <c r="BR137" s="132"/>
      <c r="BS137" s="132"/>
      <c r="BT137" s="132"/>
      <c r="BU137" s="132"/>
      <c r="BV137" s="132"/>
    </row>
    <row r="138" spans="63:74" x14ac:dyDescent="0.2">
      <c r="BK138" s="132"/>
      <c r="BL138" s="132"/>
      <c r="BM138" s="132"/>
      <c r="BN138" s="132"/>
      <c r="BO138" s="132"/>
      <c r="BP138" s="132"/>
      <c r="BQ138" s="132"/>
      <c r="BR138" s="132"/>
      <c r="BS138" s="132"/>
      <c r="BT138" s="132"/>
      <c r="BU138" s="132"/>
      <c r="BV138" s="132"/>
    </row>
    <row r="139" spans="63:74" x14ac:dyDescent="0.2">
      <c r="BK139" s="132"/>
      <c r="BL139" s="132"/>
      <c r="BM139" s="132"/>
      <c r="BN139" s="132"/>
      <c r="BO139" s="132"/>
      <c r="BP139" s="132"/>
      <c r="BQ139" s="132"/>
      <c r="BR139" s="132"/>
      <c r="BS139" s="132"/>
      <c r="BT139" s="132"/>
      <c r="BU139" s="132"/>
      <c r="BV139" s="132"/>
    </row>
    <row r="140" spans="63:74" x14ac:dyDescent="0.2">
      <c r="BK140" s="132"/>
      <c r="BL140" s="132"/>
      <c r="BM140" s="132"/>
      <c r="BN140" s="132"/>
      <c r="BO140" s="132"/>
      <c r="BP140" s="132"/>
      <c r="BQ140" s="132"/>
      <c r="BR140" s="132"/>
      <c r="BS140" s="132"/>
      <c r="BT140" s="132"/>
      <c r="BU140" s="132"/>
      <c r="BV140" s="132"/>
    </row>
    <row r="141" spans="63:74" x14ac:dyDescent="0.2">
      <c r="BK141" s="132"/>
      <c r="BL141" s="132"/>
      <c r="BM141" s="132"/>
      <c r="BN141" s="132"/>
      <c r="BO141" s="132"/>
      <c r="BP141" s="132"/>
      <c r="BQ141" s="132"/>
      <c r="BR141" s="132"/>
      <c r="BS141" s="132"/>
      <c r="BT141" s="132"/>
      <c r="BU141" s="132"/>
      <c r="BV141" s="132"/>
    </row>
    <row r="142" spans="63:74" x14ac:dyDescent="0.2">
      <c r="BK142" s="132"/>
      <c r="BL142" s="132"/>
      <c r="BM142" s="132"/>
      <c r="BN142" s="132"/>
      <c r="BO142" s="132"/>
      <c r="BP142" s="132"/>
      <c r="BQ142" s="132"/>
      <c r="BR142" s="132"/>
      <c r="BS142" s="132"/>
      <c r="BT142" s="132"/>
      <c r="BU142" s="132"/>
      <c r="BV142" s="132"/>
    </row>
    <row r="143" spans="63:74" x14ac:dyDescent="0.2">
      <c r="BK143" s="132"/>
      <c r="BL143" s="132"/>
      <c r="BM143" s="132"/>
      <c r="BN143" s="132"/>
      <c r="BO143" s="132"/>
      <c r="BP143" s="132"/>
      <c r="BQ143" s="132"/>
      <c r="BR143" s="132"/>
      <c r="BS143" s="132"/>
      <c r="BT143" s="132"/>
      <c r="BU143" s="132"/>
      <c r="BV143" s="132"/>
    </row>
    <row r="144" spans="63:74" x14ac:dyDescent="0.2">
      <c r="BK144" s="132"/>
      <c r="BL144" s="132"/>
      <c r="BM144" s="132"/>
      <c r="BN144" s="132"/>
      <c r="BO144" s="132"/>
      <c r="BP144" s="132"/>
      <c r="BQ144" s="132"/>
      <c r="BR144" s="132"/>
      <c r="BS144" s="132"/>
      <c r="BT144" s="132"/>
      <c r="BU144" s="132"/>
      <c r="BV144" s="132"/>
    </row>
    <row r="145" spans="63:74" x14ac:dyDescent="0.2">
      <c r="BK145" s="132"/>
      <c r="BL145" s="132"/>
      <c r="BM145" s="132"/>
      <c r="BN145" s="132"/>
      <c r="BO145" s="132"/>
      <c r="BP145" s="132"/>
      <c r="BQ145" s="132"/>
      <c r="BR145" s="132"/>
      <c r="BS145" s="132"/>
      <c r="BT145" s="132"/>
      <c r="BU145" s="132"/>
      <c r="BV145" s="132"/>
    </row>
  </sheetData>
  <mergeCells count="26">
    <mergeCell ref="A1:A2"/>
    <mergeCell ref="B1:AL1"/>
    <mergeCell ref="C3:N3"/>
    <mergeCell ref="O3:Z3"/>
    <mergeCell ref="AA3:AL3"/>
    <mergeCell ref="AY3:BJ3"/>
    <mergeCell ref="BK3:BV3"/>
    <mergeCell ref="B77:Q77"/>
    <mergeCell ref="B69:Q69"/>
    <mergeCell ref="AM3:AX3"/>
    <mergeCell ref="B70:Q70"/>
    <mergeCell ref="B76:Q7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s>
  <hyperlinks>
    <hyperlink ref="A1:A2" location="Contents!A1" display="Table of Contents"/>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
    <pageSetUpPr fitToPage="1"/>
  </sheetPr>
  <dimension ref="A1:BV144"/>
  <sheetViews>
    <sheetView showGridLines="0" zoomScaleNormal="100" workbookViewId="0">
      <pane xSplit="2" ySplit="4" topLeftCell="AZ8" activePane="bottomRight" state="frozen"/>
      <selection activeCell="BF63" sqref="BF63"/>
      <selection pane="topRight" activeCell="BF63" sqref="BF63"/>
      <selection pane="bottomLeft" activeCell="BF63" sqref="BF63"/>
      <selection pane="bottomRight" activeCell="BD26" sqref="BD26"/>
    </sheetView>
  </sheetViews>
  <sheetFormatPr defaultColWidth="9.5" defaultRowHeight="10.7" x14ac:dyDescent="0.2"/>
  <cols>
    <col min="1" max="1" width="10.5" style="8" customWidth="1"/>
    <col min="2" max="2" width="40.5" style="8" customWidth="1"/>
    <col min="3" max="3" width="6.875" style="8" customWidth="1"/>
    <col min="4" max="50" width="6.5" style="8" customWidth="1"/>
    <col min="51" max="55" width="6.5" style="154" customWidth="1"/>
    <col min="56" max="56" width="6.5" style="364" customWidth="1"/>
    <col min="57" max="57" width="6.5" style="297" customWidth="1"/>
    <col min="58" max="58" width="6.5" style="364" customWidth="1"/>
    <col min="59" max="61" width="6.5" style="942" customWidth="1"/>
    <col min="62" max="62" width="6.5" style="154" customWidth="1"/>
    <col min="63" max="74" width="6.5" style="8" customWidth="1"/>
    <col min="75" max="16384" width="9.5" style="8"/>
  </cols>
  <sheetData>
    <row r="1" spans="1:74" ht="13.4" customHeight="1" x14ac:dyDescent="0.2">
      <c r="A1" s="999" t="s">
        <v>479</v>
      </c>
      <c r="B1" s="1005" t="s">
        <v>544</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ht="12.85" x14ac:dyDescent="0.2">
      <c r="A2" s="1000"/>
      <c r="B2" s="241" t="str">
        <f>"U.S. Energy Information Administration  |  Short-Term Energy Outlook  - "&amp;Dates!D1</f>
        <v>U.S. Energy Information Administration  |  Short-Term Energy Outlook  - December 2024</v>
      </c>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row>
    <row r="3" spans="1:74" s="7" customFormat="1" ht="12.85" x14ac:dyDescent="0.2">
      <c r="A3" s="353" t="s">
        <v>777</v>
      </c>
      <c r="B3" s="9"/>
      <c r="C3" s="1002">
        <f>Dates!D3</f>
        <v>2020</v>
      </c>
      <c r="D3" s="994"/>
      <c r="E3" s="994"/>
      <c r="F3" s="994"/>
      <c r="G3" s="994"/>
      <c r="H3" s="994"/>
      <c r="I3" s="994"/>
      <c r="J3" s="994"/>
      <c r="K3" s="994"/>
      <c r="L3" s="994"/>
      <c r="M3" s="994"/>
      <c r="N3" s="995"/>
      <c r="O3" s="1002">
        <f>C3+1</f>
        <v>2021</v>
      </c>
      <c r="P3" s="1003"/>
      <c r="Q3" s="1003"/>
      <c r="R3" s="1003"/>
      <c r="S3" s="1003"/>
      <c r="T3" s="1003"/>
      <c r="U3" s="1003"/>
      <c r="V3" s="1003"/>
      <c r="W3" s="1003"/>
      <c r="X3" s="994"/>
      <c r="Y3" s="994"/>
      <c r="Z3" s="995"/>
      <c r="AA3" s="991">
        <f>O3+1</f>
        <v>2022</v>
      </c>
      <c r="AB3" s="994"/>
      <c r="AC3" s="994"/>
      <c r="AD3" s="994"/>
      <c r="AE3" s="994"/>
      <c r="AF3" s="994"/>
      <c r="AG3" s="994"/>
      <c r="AH3" s="994"/>
      <c r="AI3" s="994"/>
      <c r="AJ3" s="994"/>
      <c r="AK3" s="994"/>
      <c r="AL3" s="995"/>
      <c r="AM3" s="991">
        <f>AA3+1</f>
        <v>2023</v>
      </c>
      <c r="AN3" s="994"/>
      <c r="AO3" s="994"/>
      <c r="AP3" s="994"/>
      <c r="AQ3" s="994"/>
      <c r="AR3" s="994"/>
      <c r="AS3" s="994"/>
      <c r="AT3" s="994"/>
      <c r="AU3" s="994"/>
      <c r="AV3" s="994"/>
      <c r="AW3" s="994"/>
      <c r="AX3" s="995"/>
      <c r="AY3" s="991">
        <f>AM3+1</f>
        <v>2024</v>
      </c>
      <c r="AZ3" s="992"/>
      <c r="BA3" s="992"/>
      <c r="BB3" s="992"/>
      <c r="BC3" s="992"/>
      <c r="BD3" s="992"/>
      <c r="BE3" s="992"/>
      <c r="BF3" s="992"/>
      <c r="BG3" s="992"/>
      <c r="BH3" s="992"/>
      <c r="BI3" s="992"/>
      <c r="BJ3" s="993"/>
      <c r="BK3" s="991">
        <f>AY3+1</f>
        <v>2025</v>
      </c>
      <c r="BL3" s="994"/>
      <c r="BM3" s="994"/>
      <c r="BN3" s="994"/>
      <c r="BO3" s="994"/>
      <c r="BP3" s="994"/>
      <c r="BQ3" s="994"/>
      <c r="BR3" s="994"/>
      <c r="BS3" s="994"/>
      <c r="BT3" s="994"/>
      <c r="BU3" s="994"/>
      <c r="BV3" s="995"/>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6"/>
      <c r="B5" s="27" t="s">
        <v>949</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685"/>
      <c r="BE5" s="685"/>
      <c r="BF5" s="685"/>
      <c r="BG5" s="685"/>
      <c r="BH5" s="685"/>
      <c r="BI5" s="685"/>
      <c r="BJ5" s="411"/>
      <c r="BK5" s="411"/>
      <c r="BL5" s="411"/>
      <c r="BM5" s="411"/>
      <c r="BN5" s="411"/>
      <c r="BO5" s="411"/>
      <c r="BP5" s="411"/>
      <c r="BQ5" s="411"/>
      <c r="BR5" s="411"/>
      <c r="BS5" s="411"/>
      <c r="BT5" s="411"/>
      <c r="BU5" s="411"/>
      <c r="BV5" s="411"/>
    </row>
    <row r="6" spans="1:74" ht="11.05" customHeight="1" x14ac:dyDescent="0.2">
      <c r="A6" s="29" t="s">
        <v>254</v>
      </c>
      <c r="B6" s="416" t="s">
        <v>937</v>
      </c>
      <c r="C6" s="378">
        <v>57.52</v>
      </c>
      <c r="D6" s="378">
        <v>50.54</v>
      </c>
      <c r="E6" s="378">
        <v>29.21</v>
      </c>
      <c r="F6" s="378">
        <v>16.55</v>
      </c>
      <c r="G6" s="378">
        <v>28.56</v>
      </c>
      <c r="H6" s="378">
        <v>38.31</v>
      </c>
      <c r="I6" s="378">
        <v>40.71</v>
      </c>
      <c r="J6" s="378">
        <v>42.34</v>
      </c>
      <c r="K6" s="378">
        <v>39.630000000000003</v>
      </c>
      <c r="L6" s="378">
        <v>39.4</v>
      </c>
      <c r="M6" s="378">
        <v>40.94</v>
      </c>
      <c r="N6" s="378">
        <v>47.02</v>
      </c>
      <c r="O6" s="378">
        <v>52</v>
      </c>
      <c r="P6" s="378">
        <v>59.04</v>
      </c>
      <c r="Q6" s="378">
        <v>62.33</v>
      </c>
      <c r="R6" s="378">
        <v>61.72</v>
      </c>
      <c r="S6" s="378">
        <v>65.17</v>
      </c>
      <c r="T6" s="378">
        <v>71.38</v>
      </c>
      <c r="U6" s="378">
        <v>72.489999999999995</v>
      </c>
      <c r="V6" s="378">
        <v>67.73</v>
      </c>
      <c r="W6" s="378">
        <v>71.650000000000006</v>
      </c>
      <c r="X6" s="378">
        <v>81.48</v>
      </c>
      <c r="Y6" s="378">
        <v>79.150000000000006</v>
      </c>
      <c r="Z6" s="378">
        <v>71.709999999999994</v>
      </c>
      <c r="AA6" s="378">
        <v>83.22</v>
      </c>
      <c r="AB6" s="378">
        <v>91.64</v>
      </c>
      <c r="AC6" s="378">
        <v>108.5</v>
      </c>
      <c r="AD6" s="378">
        <v>101.78</v>
      </c>
      <c r="AE6" s="378">
        <v>109.55</v>
      </c>
      <c r="AF6" s="378">
        <v>114.84</v>
      </c>
      <c r="AG6" s="378">
        <v>101.62</v>
      </c>
      <c r="AH6" s="378">
        <v>93.67</v>
      </c>
      <c r="AI6" s="378">
        <v>84.26</v>
      </c>
      <c r="AJ6" s="378">
        <v>87.55</v>
      </c>
      <c r="AK6" s="378">
        <v>84.37</v>
      </c>
      <c r="AL6" s="378">
        <v>76.44</v>
      </c>
      <c r="AM6" s="378">
        <v>78.12</v>
      </c>
      <c r="AN6" s="378">
        <v>76.83</v>
      </c>
      <c r="AO6" s="378">
        <v>73.28</v>
      </c>
      <c r="AP6" s="378">
        <v>79.45</v>
      </c>
      <c r="AQ6" s="378">
        <v>71.58</v>
      </c>
      <c r="AR6" s="378">
        <v>70.25</v>
      </c>
      <c r="AS6" s="378">
        <v>76.069999999999993</v>
      </c>
      <c r="AT6" s="378">
        <v>81.39</v>
      </c>
      <c r="AU6" s="378">
        <v>89.43</v>
      </c>
      <c r="AV6" s="378">
        <v>85.64</v>
      </c>
      <c r="AW6" s="378">
        <v>77.69</v>
      </c>
      <c r="AX6" s="378">
        <v>71.900000000000006</v>
      </c>
      <c r="AY6" s="378">
        <v>74.150000000000006</v>
      </c>
      <c r="AZ6" s="378">
        <v>77.25</v>
      </c>
      <c r="BA6" s="378">
        <v>81.28</v>
      </c>
      <c r="BB6" s="378">
        <v>85.35</v>
      </c>
      <c r="BC6" s="378">
        <v>80.02</v>
      </c>
      <c r="BD6" s="674">
        <v>79.77</v>
      </c>
      <c r="BE6" s="674">
        <v>81.8</v>
      </c>
      <c r="BF6" s="674">
        <v>76.680000000000007</v>
      </c>
      <c r="BG6" s="674">
        <v>70.239999999999995</v>
      </c>
      <c r="BH6" s="674">
        <v>71.989999999999995</v>
      </c>
      <c r="BI6" s="674">
        <v>69.95</v>
      </c>
      <c r="BJ6" s="389">
        <v>69</v>
      </c>
      <c r="BK6" s="389">
        <v>69</v>
      </c>
      <c r="BL6" s="389">
        <v>69.5</v>
      </c>
      <c r="BM6" s="389">
        <v>70.5</v>
      </c>
      <c r="BN6" s="389">
        <v>70.5</v>
      </c>
      <c r="BO6" s="389">
        <v>69.5</v>
      </c>
      <c r="BP6" s="389">
        <v>69.5</v>
      </c>
      <c r="BQ6" s="389">
        <v>69.5</v>
      </c>
      <c r="BR6" s="389">
        <v>69.5</v>
      </c>
      <c r="BS6" s="389">
        <v>69.5</v>
      </c>
      <c r="BT6" s="389">
        <v>67.5</v>
      </c>
      <c r="BU6" s="389">
        <v>67.5</v>
      </c>
      <c r="BV6" s="389">
        <v>67.5</v>
      </c>
    </row>
    <row r="7" spans="1:74" ht="11.05" customHeight="1" x14ac:dyDescent="0.2">
      <c r="A7" s="29" t="s">
        <v>55</v>
      </c>
      <c r="B7" s="416" t="s">
        <v>938</v>
      </c>
      <c r="C7" s="378">
        <v>63.65</v>
      </c>
      <c r="D7" s="378">
        <v>55.66</v>
      </c>
      <c r="E7" s="378">
        <v>32.01</v>
      </c>
      <c r="F7" s="378">
        <v>18.38</v>
      </c>
      <c r="G7" s="378">
        <v>29.38</v>
      </c>
      <c r="H7" s="378">
        <v>40.270000000000003</v>
      </c>
      <c r="I7" s="378">
        <v>43.24</v>
      </c>
      <c r="J7" s="378">
        <v>44.74</v>
      </c>
      <c r="K7" s="378">
        <v>40.909999999999997</v>
      </c>
      <c r="L7" s="378">
        <v>40.19</v>
      </c>
      <c r="M7" s="378">
        <v>42.69</v>
      </c>
      <c r="N7" s="378">
        <v>49.99</v>
      </c>
      <c r="O7" s="378">
        <v>54.77</v>
      </c>
      <c r="P7" s="378">
        <v>62.28</v>
      </c>
      <c r="Q7" s="378">
        <v>65.41</v>
      </c>
      <c r="R7" s="378">
        <v>64.81</v>
      </c>
      <c r="S7" s="378">
        <v>68.53</v>
      </c>
      <c r="T7" s="378">
        <v>73.16</v>
      </c>
      <c r="U7" s="378">
        <v>75.17</v>
      </c>
      <c r="V7" s="378">
        <v>70.75</v>
      </c>
      <c r="W7" s="378">
        <v>74.489999999999995</v>
      </c>
      <c r="X7" s="378">
        <v>83.54</v>
      </c>
      <c r="Y7" s="378">
        <v>81.05</v>
      </c>
      <c r="Z7" s="378">
        <v>74.17</v>
      </c>
      <c r="AA7" s="378">
        <v>86.51</v>
      </c>
      <c r="AB7" s="378">
        <v>97.13</v>
      </c>
      <c r="AC7" s="378">
        <v>117.25</v>
      </c>
      <c r="AD7" s="378">
        <v>104.58</v>
      </c>
      <c r="AE7" s="378">
        <v>113.38</v>
      </c>
      <c r="AF7" s="378">
        <v>122.71</v>
      </c>
      <c r="AG7" s="378">
        <v>111.93</v>
      </c>
      <c r="AH7" s="378">
        <v>100.45</v>
      </c>
      <c r="AI7" s="378">
        <v>89.76</v>
      </c>
      <c r="AJ7" s="378">
        <v>93.33</v>
      </c>
      <c r="AK7" s="378">
        <v>91.42</v>
      </c>
      <c r="AL7" s="378">
        <v>80.92</v>
      </c>
      <c r="AM7" s="378">
        <v>82.5</v>
      </c>
      <c r="AN7" s="378">
        <v>82.59</v>
      </c>
      <c r="AO7" s="378">
        <v>78.430000000000007</v>
      </c>
      <c r="AP7" s="378">
        <v>84.64</v>
      </c>
      <c r="AQ7" s="378">
        <v>75.47</v>
      </c>
      <c r="AR7" s="378">
        <v>74.84</v>
      </c>
      <c r="AS7" s="378">
        <v>80.11</v>
      </c>
      <c r="AT7" s="378">
        <v>86.15</v>
      </c>
      <c r="AU7" s="378">
        <v>93.72</v>
      </c>
      <c r="AV7" s="378">
        <v>90.6</v>
      </c>
      <c r="AW7" s="378">
        <v>82.94</v>
      </c>
      <c r="AX7" s="378">
        <v>77.63</v>
      </c>
      <c r="AY7" s="378">
        <v>80.12</v>
      </c>
      <c r="AZ7" s="378">
        <v>83.48</v>
      </c>
      <c r="BA7" s="378">
        <v>85.41</v>
      </c>
      <c r="BB7" s="378">
        <v>89.94</v>
      </c>
      <c r="BC7" s="378">
        <v>81.75</v>
      </c>
      <c r="BD7" s="674">
        <v>82.25</v>
      </c>
      <c r="BE7" s="674">
        <v>85.15</v>
      </c>
      <c r="BF7" s="674">
        <v>80.36</v>
      </c>
      <c r="BG7" s="674">
        <v>74.02</v>
      </c>
      <c r="BH7" s="674">
        <v>75.63</v>
      </c>
      <c r="BI7" s="674">
        <v>74.349999999999994</v>
      </c>
      <c r="BJ7" s="389">
        <v>73</v>
      </c>
      <c r="BK7" s="389">
        <v>73</v>
      </c>
      <c r="BL7" s="389">
        <v>74</v>
      </c>
      <c r="BM7" s="389">
        <v>75</v>
      </c>
      <c r="BN7" s="389">
        <v>75</v>
      </c>
      <c r="BO7" s="389">
        <v>74</v>
      </c>
      <c r="BP7" s="389">
        <v>74</v>
      </c>
      <c r="BQ7" s="389">
        <v>74</v>
      </c>
      <c r="BR7" s="389">
        <v>74</v>
      </c>
      <c r="BS7" s="389">
        <v>74</v>
      </c>
      <c r="BT7" s="389">
        <v>72</v>
      </c>
      <c r="BU7" s="389">
        <v>72</v>
      </c>
      <c r="BV7" s="389">
        <v>72</v>
      </c>
    </row>
    <row r="8" spans="1:74" ht="11.05" customHeight="1" x14ac:dyDescent="0.2">
      <c r="A8" s="29" t="s">
        <v>253</v>
      </c>
      <c r="B8" s="417" t="s">
        <v>939</v>
      </c>
      <c r="C8" s="378">
        <v>53.87</v>
      </c>
      <c r="D8" s="378">
        <v>47.39</v>
      </c>
      <c r="E8" s="378">
        <v>28.5</v>
      </c>
      <c r="F8" s="378">
        <v>16.739999999999998</v>
      </c>
      <c r="G8" s="378">
        <v>22.56</v>
      </c>
      <c r="H8" s="378">
        <v>36.14</v>
      </c>
      <c r="I8" s="378">
        <v>39.33</v>
      </c>
      <c r="J8" s="378">
        <v>41.72</v>
      </c>
      <c r="K8" s="378">
        <v>38.729999999999997</v>
      </c>
      <c r="L8" s="378">
        <v>37.81</v>
      </c>
      <c r="M8" s="378">
        <v>39.15</v>
      </c>
      <c r="N8" s="378">
        <v>45.34</v>
      </c>
      <c r="O8" s="378">
        <v>49.6</v>
      </c>
      <c r="P8" s="378">
        <v>55.71</v>
      </c>
      <c r="Q8" s="378">
        <v>59.84</v>
      </c>
      <c r="R8" s="378">
        <v>60.88</v>
      </c>
      <c r="S8" s="378">
        <v>63.81</v>
      </c>
      <c r="T8" s="378">
        <v>68.86</v>
      </c>
      <c r="U8" s="378">
        <v>69.91</v>
      </c>
      <c r="V8" s="378">
        <v>65.72</v>
      </c>
      <c r="W8" s="378">
        <v>69.27</v>
      </c>
      <c r="X8" s="378">
        <v>75.94</v>
      </c>
      <c r="Y8" s="378">
        <v>76.61</v>
      </c>
      <c r="Z8" s="378">
        <v>68.22</v>
      </c>
      <c r="AA8" s="378">
        <v>76.92</v>
      </c>
      <c r="AB8" s="378">
        <v>87.73</v>
      </c>
      <c r="AC8" s="378">
        <v>104.39</v>
      </c>
      <c r="AD8" s="378">
        <v>102.7</v>
      </c>
      <c r="AE8" s="378">
        <v>108.71</v>
      </c>
      <c r="AF8" s="378">
        <v>112.06</v>
      </c>
      <c r="AG8" s="378">
        <v>99.67</v>
      </c>
      <c r="AH8" s="378">
        <v>92.21</v>
      </c>
      <c r="AI8" s="378">
        <v>83.3</v>
      </c>
      <c r="AJ8" s="378">
        <v>84.26</v>
      </c>
      <c r="AK8" s="378">
        <v>79.31</v>
      </c>
      <c r="AL8" s="378">
        <v>70.89</v>
      </c>
      <c r="AM8" s="378">
        <v>70.319999999999993</v>
      </c>
      <c r="AN8" s="378">
        <v>69.67</v>
      </c>
      <c r="AO8" s="378">
        <v>68.53</v>
      </c>
      <c r="AP8" s="378">
        <v>75.23</v>
      </c>
      <c r="AQ8" s="378">
        <v>70.05</v>
      </c>
      <c r="AR8" s="378">
        <v>69.58</v>
      </c>
      <c r="AS8" s="378">
        <v>74.83</v>
      </c>
      <c r="AT8" s="378">
        <v>81.099999999999994</v>
      </c>
      <c r="AU8" s="378">
        <v>87.14</v>
      </c>
      <c r="AV8" s="378">
        <v>83.21</v>
      </c>
      <c r="AW8" s="378">
        <v>76.42</v>
      </c>
      <c r="AX8" s="378">
        <v>68.09</v>
      </c>
      <c r="AY8" s="378">
        <v>69.37</v>
      </c>
      <c r="AZ8" s="378">
        <v>73</v>
      </c>
      <c r="BA8" s="378">
        <v>75.989999999999995</v>
      </c>
      <c r="BB8" s="378">
        <v>81.93</v>
      </c>
      <c r="BC8" s="378">
        <v>78.34</v>
      </c>
      <c r="BD8" s="674">
        <v>78.849999999999994</v>
      </c>
      <c r="BE8" s="674">
        <v>79.510000000000005</v>
      </c>
      <c r="BF8" s="674">
        <v>74.86</v>
      </c>
      <c r="BG8" s="674">
        <v>69.849999999999994</v>
      </c>
      <c r="BH8" s="674">
        <v>69.239999999999995</v>
      </c>
      <c r="BI8" s="674">
        <v>67.2</v>
      </c>
      <c r="BJ8" s="389">
        <v>66.25</v>
      </c>
      <c r="BK8" s="389">
        <v>66.25</v>
      </c>
      <c r="BL8" s="389">
        <v>66.75</v>
      </c>
      <c r="BM8" s="389">
        <v>67.75</v>
      </c>
      <c r="BN8" s="389">
        <v>67.75</v>
      </c>
      <c r="BO8" s="389">
        <v>66.75</v>
      </c>
      <c r="BP8" s="389">
        <v>66.75</v>
      </c>
      <c r="BQ8" s="389">
        <v>66.75</v>
      </c>
      <c r="BR8" s="389">
        <v>66.75</v>
      </c>
      <c r="BS8" s="389">
        <v>66.75</v>
      </c>
      <c r="BT8" s="389">
        <v>64.75</v>
      </c>
      <c r="BU8" s="389">
        <v>64.75</v>
      </c>
      <c r="BV8" s="389">
        <v>64.75</v>
      </c>
    </row>
    <row r="9" spans="1:74" ht="11.05" customHeight="1" x14ac:dyDescent="0.2">
      <c r="A9" s="29" t="s">
        <v>469</v>
      </c>
      <c r="B9" s="417" t="s">
        <v>940</v>
      </c>
      <c r="C9" s="378">
        <v>57.92</v>
      </c>
      <c r="D9" s="378">
        <v>51.37</v>
      </c>
      <c r="E9" s="378">
        <v>32.549999999999997</v>
      </c>
      <c r="F9" s="378">
        <v>19.32</v>
      </c>
      <c r="G9" s="378">
        <v>23.55</v>
      </c>
      <c r="H9" s="378">
        <v>36.799999999999997</v>
      </c>
      <c r="I9" s="378">
        <v>40.08</v>
      </c>
      <c r="J9" s="378">
        <v>42.42</v>
      </c>
      <c r="K9" s="378">
        <v>39.81</v>
      </c>
      <c r="L9" s="378">
        <v>39.21</v>
      </c>
      <c r="M9" s="378">
        <v>40.68</v>
      </c>
      <c r="N9" s="378">
        <v>46.2</v>
      </c>
      <c r="O9" s="378">
        <v>51.39</v>
      </c>
      <c r="P9" s="378">
        <v>58.41</v>
      </c>
      <c r="Q9" s="378">
        <v>61.97</v>
      </c>
      <c r="R9" s="378">
        <v>62.4</v>
      </c>
      <c r="S9" s="378">
        <v>65.150000000000006</v>
      </c>
      <c r="T9" s="378">
        <v>70.55</v>
      </c>
      <c r="U9" s="378">
        <v>71.98</v>
      </c>
      <c r="V9" s="378">
        <v>67.89</v>
      </c>
      <c r="W9" s="378">
        <v>71.099999999999994</v>
      </c>
      <c r="X9" s="378">
        <v>78.83</v>
      </c>
      <c r="Y9" s="378">
        <v>78.47</v>
      </c>
      <c r="Z9" s="378">
        <v>71.98</v>
      </c>
      <c r="AA9" s="378">
        <v>80.260000000000005</v>
      </c>
      <c r="AB9" s="378">
        <v>90.21</v>
      </c>
      <c r="AC9" s="378">
        <v>106.98</v>
      </c>
      <c r="AD9" s="378">
        <v>105.22</v>
      </c>
      <c r="AE9" s="378">
        <v>110.43</v>
      </c>
      <c r="AF9" s="378">
        <v>114.44</v>
      </c>
      <c r="AG9" s="378">
        <v>102.82</v>
      </c>
      <c r="AH9" s="378">
        <v>95.8</v>
      </c>
      <c r="AI9" s="378">
        <v>86.57</v>
      </c>
      <c r="AJ9" s="378">
        <v>88.02</v>
      </c>
      <c r="AK9" s="378">
        <v>84.57</v>
      </c>
      <c r="AL9" s="378">
        <v>76.56</v>
      </c>
      <c r="AM9" s="378">
        <v>75.7</v>
      </c>
      <c r="AN9" s="378">
        <v>74.86</v>
      </c>
      <c r="AO9" s="378">
        <v>73</v>
      </c>
      <c r="AP9" s="378">
        <v>78.53</v>
      </c>
      <c r="AQ9" s="378">
        <v>72.569999999999993</v>
      </c>
      <c r="AR9" s="378">
        <v>71.39</v>
      </c>
      <c r="AS9" s="378">
        <v>76.41</v>
      </c>
      <c r="AT9" s="378">
        <v>81.78</v>
      </c>
      <c r="AU9" s="378">
        <v>89.32</v>
      </c>
      <c r="AV9" s="378">
        <v>86.6</v>
      </c>
      <c r="AW9" s="378">
        <v>79.7</v>
      </c>
      <c r="AX9" s="378">
        <v>72.34</v>
      </c>
      <c r="AY9" s="378">
        <v>73.28</v>
      </c>
      <c r="AZ9" s="378">
        <v>76.19</v>
      </c>
      <c r="BA9" s="378">
        <v>79.67</v>
      </c>
      <c r="BB9" s="378">
        <v>84.47</v>
      </c>
      <c r="BC9" s="378">
        <v>80.67</v>
      </c>
      <c r="BD9" s="674">
        <v>80.28</v>
      </c>
      <c r="BE9" s="674">
        <v>81.180000000000007</v>
      </c>
      <c r="BF9" s="674">
        <v>77.33</v>
      </c>
      <c r="BG9" s="674">
        <v>71.849999999999994</v>
      </c>
      <c r="BH9" s="674">
        <v>71.489999999999995</v>
      </c>
      <c r="BI9" s="674">
        <v>69.45</v>
      </c>
      <c r="BJ9" s="389">
        <v>68.5</v>
      </c>
      <c r="BK9" s="389">
        <v>68.5</v>
      </c>
      <c r="BL9" s="389">
        <v>69</v>
      </c>
      <c r="BM9" s="389">
        <v>70</v>
      </c>
      <c r="BN9" s="389">
        <v>70</v>
      </c>
      <c r="BO9" s="389">
        <v>69</v>
      </c>
      <c r="BP9" s="389">
        <v>69</v>
      </c>
      <c r="BQ9" s="389">
        <v>69</v>
      </c>
      <c r="BR9" s="389">
        <v>69</v>
      </c>
      <c r="BS9" s="389">
        <v>69</v>
      </c>
      <c r="BT9" s="389">
        <v>67</v>
      </c>
      <c r="BU9" s="389">
        <v>67</v>
      </c>
      <c r="BV9" s="389">
        <v>67</v>
      </c>
    </row>
    <row r="10" spans="1:74" ht="11.05" customHeight="1" x14ac:dyDescent="0.2">
      <c r="A10" s="26"/>
      <c r="B10" s="27" t="s">
        <v>1496</v>
      </c>
      <c r="C10" s="408"/>
      <c r="D10" s="408"/>
      <c r="E10" s="408"/>
      <c r="F10" s="408"/>
      <c r="G10" s="408"/>
      <c r="H10" s="408"/>
      <c r="I10" s="408"/>
      <c r="J10" s="408"/>
      <c r="K10" s="408"/>
      <c r="L10" s="408"/>
      <c r="M10" s="408"/>
      <c r="N10" s="408"/>
      <c r="O10" s="408"/>
      <c r="P10" s="408"/>
      <c r="Q10" s="408"/>
      <c r="R10" s="408"/>
      <c r="S10" s="408"/>
      <c r="T10" s="408"/>
      <c r="U10" s="408"/>
      <c r="V10" s="408"/>
      <c r="W10" s="408"/>
      <c r="X10" s="408"/>
      <c r="Y10" s="408"/>
      <c r="Z10" s="408"/>
      <c r="AA10" s="408"/>
      <c r="AB10" s="408"/>
      <c r="AC10" s="408"/>
      <c r="AD10" s="408"/>
      <c r="AE10" s="408"/>
      <c r="AF10" s="408"/>
      <c r="AG10" s="408"/>
      <c r="AH10" s="408"/>
      <c r="AI10" s="408"/>
      <c r="AJ10" s="408"/>
      <c r="AK10" s="408"/>
      <c r="AL10" s="408"/>
      <c r="AM10" s="408"/>
      <c r="AN10" s="408"/>
      <c r="AO10" s="408"/>
      <c r="AP10" s="408"/>
      <c r="AQ10" s="408"/>
      <c r="AR10" s="408"/>
      <c r="AS10" s="408"/>
      <c r="AT10" s="408"/>
      <c r="AU10" s="408"/>
      <c r="AV10" s="408"/>
      <c r="AW10" s="408"/>
      <c r="AX10" s="408"/>
      <c r="AY10" s="408"/>
      <c r="AZ10" s="408"/>
      <c r="BA10" s="408"/>
      <c r="BB10" s="408"/>
      <c r="BC10" s="408"/>
      <c r="BD10" s="686"/>
      <c r="BE10" s="686"/>
      <c r="BF10" s="686"/>
      <c r="BG10" s="686"/>
      <c r="BH10" s="686"/>
      <c r="BI10" s="686"/>
      <c r="BJ10" s="412"/>
      <c r="BK10" s="412"/>
      <c r="BL10" s="412"/>
      <c r="BM10" s="412"/>
      <c r="BN10" s="412"/>
      <c r="BO10" s="412"/>
      <c r="BP10" s="412"/>
      <c r="BQ10" s="412"/>
      <c r="BR10" s="412"/>
      <c r="BS10" s="412"/>
      <c r="BT10" s="412"/>
      <c r="BU10" s="412"/>
      <c r="BV10" s="412"/>
    </row>
    <row r="11" spans="1:74" ht="11.05" customHeight="1" x14ac:dyDescent="0.2">
      <c r="A11" s="358"/>
      <c r="B11" s="418" t="s">
        <v>941</v>
      </c>
      <c r="C11" s="408"/>
      <c r="D11" s="408"/>
      <c r="E11" s="408"/>
      <c r="F11" s="408"/>
      <c r="G11" s="408"/>
      <c r="H11" s="408"/>
      <c r="I11" s="408"/>
      <c r="J11" s="408"/>
      <c r="K11" s="408"/>
      <c r="L11" s="408"/>
      <c r="M11" s="408"/>
      <c r="N11" s="408"/>
      <c r="O11" s="408"/>
      <c r="P11" s="408"/>
      <c r="Q11" s="408"/>
      <c r="R11" s="408"/>
      <c r="S11" s="408"/>
      <c r="T11" s="408"/>
      <c r="U11" s="408"/>
      <c r="V11" s="408"/>
      <c r="W11" s="408"/>
      <c r="X11" s="408"/>
      <c r="Y11" s="408"/>
      <c r="Z11" s="408"/>
      <c r="AA11" s="408"/>
      <c r="AB11" s="408"/>
      <c r="AC11" s="408"/>
      <c r="AD11" s="408"/>
      <c r="AE11" s="408"/>
      <c r="AF11" s="408"/>
      <c r="AG11" s="408"/>
      <c r="AH11" s="408"/>
      <c r="AI11" s="408"/>
      <c r="AJ11" s="408"/>
      <c r="AK11" s="408"/>
      <c r="AL11" s="408"/>
      <c r="AM11" s="408"/>
      <c r="AN11" s="408"/>
      <c r="AO11" s="408"/>
      <c r="AP11" s="408"/>
      <c r="AQ11" s="408"/>
      <c r="AR11" s="408"/>
      <c r="AS11" s="408"/>
      <c r="AT11" s="408"/>
      <c r="AU11" s="408"/>
      <c r="AV11" s="408"/>
      <c r="AW11" s="408"/>
      <c r="AX11" s="408"/>
      <c r="AY11" s="408"/>
      <c r="AZ11" s="408"/>
      <c r="BA11" s="408"/>
      <c r="BB11" s="408"/>
      <c r="BC11" s="408"/>
      <c r="BD11" s="686"/>
      <c r="BE11" s="686"/>
      <c r="BF11" s="686"/>
      <c r="BG11" s="686"/>
      <c r="BH11" s="686"/>
      <c r="BI11" s="686"/>
      <c r="BJ11" s="412"/>
      <c r="BK11" s="412"/>
      <c r="BL11" s="412"/>
      <c r="BM11" s="412"/>
      <c r="BN11" s="412"/>
      <c r="BO11" s="412"/>
      <c r="BP11" s="412"/>
      <c r="BQ11" s="412"/>
      <c r="BR11" s="412"/>
      <c r="BS11" s="412"/>
      <c r="BT11" s="412"/>
      <c r="BU11" s="412"/>
      <c r="BV11" s="412"/>
    </row>
    <row r="12" spans="1:74" ht="11.05" customHeight="1" x14ac:dyDescent="0.2">
      <c r="A12" s="357" t="s">
        <v>1176</v>
      </c>
      <c r="B12" s="420" t="s">
        <v>925</v>
      </c>
      <c r="C12" s="624">
        <v>1.7430000000000001</v>
      </c>
      <c r="D12" s="624">
        <v>1.669</v>
      </c>
      <c r="E12" s="624">
        <v>1.127</v>
      </c>
      <c r="F12" s="624">
        <v>0.64500000000000002</v>
      </c>
      <c r="G12" s="624">
        <v>1.0489999999999999</v>
      </c>
      <c r="H12" s="624">
        <v>1.3109999999999999</v>
      </c>
      <c r="I12" s="624">
        <v>1.38</v>
      </c>
      <c r="J12" s="624">
        <v>1.389</v>
      </c>
      <c r="K12" s="624">
        <v>1.3540000000000001</v>
      </c>
      <c r="L12" s="624">
        <v>1.3120000000000001</v>
      </c>
      <c r="M12" s="624">
        <v>1.2869999999999999</v>
      </c>
      <c r="N12" s="624">
        <v>1.3939999999999999</v>
      </c>
      <c r="O12" s="624">
        <v>1.575</v>
      </c>
      <c r="P12" s="624">
        <v>1.784</v>
      </c>
      <c r="Q12" s="624">
        <v>2.0110000000000001</v>
      </c>
      <c r="R12" s="624">
        <v>2.0550000000000002</v>
      </c>
      <c r="S12" s="624">
        <v>2.181</v>
      </c>
      <c r="T12" s="624">
        <v>2.2519999999999998</v>
      </c>
      <c r="U12" s="624">
        <v>2.3370000000000002</v>
      </c>
      <c r="V12" s="624">
        <v>2.302</v>
      </c>
      <c r="W12" s="624">
        <v>2.31</v>
      </c>
      <c r="X12" s="624">
        <v>2.4940000000000002</v>
      </c>
      <c r="Y12" s="624">
        <v>2.484</v>
      </c>
      <c r="Z12" s="624">
        <v>2.3039999999999998</v>
      </c>
      <c r="AA12" s="624">
        <v>2.423</v>
      </c>
      <c r="AB12" s="624">
        <v>2.6389999999999998</v>
      </c>
      <c r="AC12" s="624">
        <v>3.2320000000000002</v>
      </c>
      <c r="AD12" s="624">
        <v>3.2595239999999999</v>
      </c>
      <c r="AE12" s="624">
        <v>3.8660239999999999</v>
      </c>
      <c r="AF12" s="624">
        <v>4.1233839999999997</v>
      </c>
      <c r="AG12" s="624">
        <v>3.3764400000000001</v>
      </c>
      <c r="AH12" s="624">
        <v>3.0518360000000002</v>
      </c>
      <c r="AI12" s="624">
        <v>2.9032450000000001</v>
      </c>
      <c r="AJ12" s="624">
        <v>3.0013809999999999</v>
      </c>
      <c r="AK12" s="624">
        <v>2.703665</v>
      </c>
      <c r="AL12" s="624">
        <v>2.2908249999999999</v>
      </c>
      <c r="AM12" s="624">
        <v>2.6160230000000002</v>
      </c>
      <c r="AN12" s="624">
        <v>2.604257</v>
      </c>
      <c r="AO12" s="624">
        <v>2.6338602764000001</v>
      </c>
      <c r="AP12" s="624">
        <v>2.7438575888000001</v>
      </c>
      <c r="AQ12" s="624">
        <v>2.5814268246999998</v>
      </c>
      <c r="AR12" s="624">
        <v>2.6152202756</v>
      </c>
      <c r="AS12" s="624">
        <v>2.7934427497000001</v>
      </c>
      <c r="AT12" s="624">
        <v>3.0170080000000001</v>
      </c>
      <c r="AU12" s="624">
        <v>3.068549</v>
      </c>
      <c r="AV12" s="624">
        <v>2.4893019999999999</v>
      </c>
      <c r="AW12" s="624">
        <v>2.2987009999999999</v>
      </c>
      <c r="AX12" s="624">
        <v>2.1982930000000001</v>
      </c>
      <c r="AY12" s="624">
        <v>2.2642827313999998</v>
      </c>
      <c r="AZ12" s="624">
        <v>2.4352118486999998</v>
      </c>
      <c r="BA12" s="624">
        <v>2.6523562835000001</v>
      </c>
      <c r="BB12" s="624">
        <v>2.8034567244000002</v>
      </c>
      <c r="BC12" s="624">
        <v>2.5435091390000002</v>
      </c>
      <c r="BD12" s="716">
        <v>2.4114263655000001</v>
      </c>
      <c r="BE12" s="716">
        <v>2.4652095768</v>
      </c>
      <c r="BF12" s="716">
        <v>2.3917494054000001</v>
      </c>
      <c r="BG12" s="716">
        <v>2.143729</v>
      </c>
      <c r="BH12" s="716">
        <v>2.1771880000000001</v>
      </c>
      <c r="BI12" s="716">
        <v>2.1010800000000001</v>
      </c>
      <c r="BJ12" s="629">
        <v>1.8625400000000001</v>
      </c>
      <c r="BK12" s="629">
        <v>1.961767</v>
      </c>
      <c r="BL12" s="629">
        <v>2.103577</v>
      </c>
      <c r="BM12" s="629">
        <v>2.1886190000000001</v>
      </c>
      <c r="BN12" s="629">
        <v>2.3279700000000001</v>
      </c>
      <c r="BO12" s="629">
        <v>2.3985599999999998</v>
      </c>
      <c r="BP12" s="629">
        <v>2.4237220000000002</v>
      </c>
      <c r="BQ12" s="629">
        <v>2.4076520000000001</v>
      </c>
      <c r="BR12" s="629">
        <v>2.4066670000000001</v>
      </c>
      <c r="BS12" s="629">
        <v>2.374933</v>
      </c>
      <c r="BT12" s="629">
        <v>2.2312470000000002</v>
      </c>
      <c r="BU12" s="629">
        <v>2.1234839999999999</v>
      </c>
      <c r="BV12" s="629">
        <v>2.0619800000000001</v>
      </c>
    </row>
    <row r="13" spans="1:74" ht="11.05" customHeight="1" x14ac:dyDescent="0.2">
      <c r="A13" s="358" t="s">
        <v>1497</v>
      </c>
      <c r="B13" s="420" t="s">
        <v>926</v>
      </c>
      <c r="C13" s="624">
        <v>1.8580000000000001</v>
      </c>
      <c r="D13" s="624">
        <v>1.671</v>
      </c>
      <c r="E13" s="624">
        <v>1.278</v>
      </c>
      <c r="F13" s="624">
        <v>0.90800000000000003</v>
      </c>
      <c r="G13" s="624">
        <v>0.878</v>
      </c>
      <c r="H13" s="624">
        <v>1.135</v>
      </c>
      <c r="I13" s="624">
        <v>1.254</v>
      </c>
      <c r="J13" s="624">
        <v>1.2749999999999999</v>
      </c>
      <c r="K13" s="624">
        <v>1.1950000000000001</v>
      </c>
      <c r="L13" s="624">
        <v>1.2150000000000001</v>
      </c>
      <c r="M13" s="624">
        <v>1.3149999999999999</v>
      </c>
      <c r="N13" s="624">
        <v>1.4750000000000001</v>
      </c>
      <c r="O13" s="624">
        <v>1.58</v>
      </c>
      <c r="P13" s="624">
        <v>1.806</v>
      </c>
      <c r="Q13" s="624">
        <v>1.956</v>
      </c>
      <c r="R13" s="624">
        <v>1.911</v>
      </c>
      <c r="S13" s="624">
        <v>2.0720000000000001</v>
      </c>
      <c r="T13" s="624">
        <v>2.1469999999999998</v>
      </c>
      <c r="U13" s="624">
        <v>2.1819999999999999</v>
      </c>
      <c r="V13" s="624">
        <v>2.1459999999999999</v>
      </c>
      <c r="W13" s="624">
        <v>2.2400000000000002</v>
      </c>
      <c r="X13" s="624">
        <v>2.504</v>
      </c>
      <c r="Y13" s="624">
        <v>2.4540000000000002</v>
      </c>
      <c r="Z13" s="624">
        <v>2.2730000000000001</v>
      </c>
      <c r="AA13" s="624">
        <v>2.5499999999999998</v>
      </c>
      <c r="AB13" s="624">
        <v>2.83</v>
      </c>
      <c r="AC13" s="624">
        <v>3.5819999999999999</v>
      </c>
      <c r="AD13" s="624">
        <v>3.9521679999999999</v>
      </c>
      <c r="AE13" s="624">
        <v>4.2303040000000003</v>
      </c>
      <c r="AF13" s="624">
        <v>4.3541809999999996</v>
      </c>
      <c r="AG13" s="624">
        <v>3.687039</v>
      </c>
      <c r="AH13" s="624">
        <v>3.5671659999999998</v>
      </c>
      <c r="AI13" s="624">
        <v>3.4530249999999998</v>
      </c>
      <c r="AJ13" s="624">
        <v>4.1377860000000002</v>
      </c>
      <c r="AK13" s="624">
        <v>3.6241099999999999</v>
      </c>
      <c r="AL13" s="624">
        <v>3.0522079999999998</v>
      </c>
      <c r="AM13" s="624">
        <v>3.2591489999999999</v>
      </c>
      <c r="AN13" s="624">
        <v>2.8502640000000001</v>
      </c>
      <c r="AO13" s="624">
        <v>2.7421944740000002</v>
      </c>
      <c r="AP13" s="624">
        <v>2.5714560627999998</v>
      </c>
      <c r="AQ13" s="624">
        <v>2.3690454403999999</v>
      </c>
      <c r="AR13" s="624">
        <v>2.4273614601000002</v>
      </c>
      <c r="AS13" s="624">
        <v>2.6877344390000002</v>
      </c>
      <c r="AT13" s="624">
        <v>3.1552606996999999</v>
      </c>
      <c r="AU13" s="624">
        <v>3.3905763629000001</v>
      </c>
      <c r="AV13" s="624">
        <v>3.1139361444999998</v>
      </c>
      <c r="AW13" s="624">
        <v>2.8301276829000002</v>
      </c>
      <c r="AX13" s="624">
        <v>2.5413233986999999</v>
      </c>
      <c r="AY13" s="624">
        <v>2.6464435544999998</v>
      </c>
      <c r="AZ13" s="624">
        <v>2.7776207339000001</v>
      </c>
      <c r="BA13" s="624">
        <v>2.6723150437999998</v>
      </c>
      <c r="BB13" s="624">
        <v>2.6386356820999999</v>
      </c>
      <c r="BC13" s="624">
        <v>2.4383423769000001</v>
      </c>
      <c r="BD13" s="716">
        <v>2.4533054415</v>
      </c>
      <c r="BE13" s="716">
        <v>2.4777910768</v>
      </c>
      <c r="BF13" s="716">
        <v>2.2974442043000001</v>
      </c>
      <c r="BG13" s="716">
        <v>2.1413129999999998</v>
      </c>
      <c r="BH13" s="716">
        <v>2.240421</v>
      </c>
      <c r="BI13" s="716">
        <v>2.233517</v>
      </c>
      <c r="BJ13" s="629">
        <v>1.997492</v>
      </c>
      <c r="BK13" s="629">
        <v>2.0808279999999999</v>
      </c>
      <c r="BL13" s="629">
        <v>2.1299419999999998</v>
      </c>
      <c r="BM13" s="629">
        <v>2.2175400000000001</v>
      </c>
      <c r="BN13" s="629">
        <v>2.1883750000000002</v>
      </c>
      <c r="BO13" s="629">
        <v>2.2455340000000001</v>
      </c>
      <c r="BP13" s="629">
        <v>2.3326220000000002</v>
      </c>
      <c r="BQ13" s="629">
        <v>2.3866830000000001</v>
      </c>
      <c r="BR13" s="629">
        <v>2.4702440000000001</v>
      </c>
      <c r="BS13" s="629">
        <v>2.5105819999999999</v>
      </c>
      <c r="BT13" s="629">
        <v>2.471816</v>
      </c>
      <c r="BU13" s="629">
        <v>2.4472360000000002</v>
      </c>
      <c r="BV13" s="629">
        <v>2.4302320000000002</v>
      </c>
    </row>
    <row r="14" spans="1:74" ht="11.05" customHeight="1" x14ac:dyDescent="0.2">
      <c r="A14" s="357" t="s">
        <v>1498</v>
      </c>
      <c r="B14" s="420" t="s">
        <v>927</v>
      </c>
      <c r="C14" s="624">
        <v>1.863</v>
      </c>
      <c r="D14" s="624">
        <v>1.627</v>
      </c>
      <c r="E14" s="624">
        <v>1.238</v>
      </c>
      <c r="F14" s="624">
        <v>0.872</v>
      </c>
      <c r="G14" s="624">
        <v>0.79500000000000004</v>
      </c>
      <c r="H14" s="624">
        <v>1.002</v>
      </c>
      <c r="I14" s="624">
        <v>1.1519999999999999</v>
      </c>
      <c r="J14" s="624">
        <v>1.179</v>
      </c>
      <c r="K14" s="624">
        <v>1.091</v>
      </c>
      <c r="L14" s="624">
        <v>1.089</v>
      </c>
      <c r="M14" s="624">
        <v>1.1559999999999999</v>
      </c>
      <c r="N14" s="624">
        <v>1.341</v>
      </c>
      <c r="O14" s="624">
        <v>1.4810000000000001</v>
      </c>
      <c r="P14" s="624">
        <v>1.667</v>
      </c>
      <c r="Q14" s="624">
        <v>1.726</v>
      </c>
      <c r="R14" s="624">
        <v>1.7</v>
      </c>
      <c r="S14" s="624">
        <v>1.806</v>
      </c>
      <c r="T14" s="624">
        <v>1.927</v>
      </c>
      <c r="U14" s="624">
        <v>1.931</v>
      </c>
      <c r="V14" s="624">
        <v>1.885</v>
      </c>
      <c r="W14" s="624">
        <v>2.0409999999999999</v>
      </c>
      <c r="X14" s="624">
        <v>2.3559999999999999</v>
      </c>
      <c r="Y14" s="624">
        <v>2.2669999999999999</v>
      </c>
      <c r="Z14" s="624">
        <v>2.1110000000000002</v>
      </c>
      <c r="AA14" s="624">
        <v>2.4380000000000002</v>
      </c>
      <c r="AB14" s="624">
        <v>2.742</v>
      </c>
      <c r="AC14" s="624">
        <v>3.4790000000000001</v>
      </c>
      <c r="AD14" s="624">
        <v>3.8647830000000001</v>
      </c>
      <c r="AE14" s="624">
        <v>4.4947540000000004</v>
      </c>
      <c r="AF14" s="624">
        <v>4.1853199999999999</v>
      </c>
      <c r="AG14" s="624">
        <v>3.5915439999999998</v>
      </c>
      <c r="AH14" s="624">
        <v>3.412712</v>
      </c>
      <c r="AI14" s="624">
        <v>3.3415409999999999</v>
      </c>
      <c r="AJ14" s="624">
        <v>4.2114419999999999</v>
      </c>
      <c r="AK14" s="624">
        <v>3.8268140000000002</v>
      </c>
      <c r="AL14" s="624">
        <v>2.957732</v>
      </c>
      <c r="AM14" s="624">
        <v>3.0788000000000002</v>
      </c>
      <c r="AN14" s="624">
        <v>2.6542219999999999</v>
      </c>
      <c r="AO14" s="624">
        <v>2.5739329999999998</v>
      </c>
      <c r="AP14" s="624">
        <v>2.4374449999999999</v>
      </c>
      <c r="AQ14" s="624">
        <v>2.185012</v>
      </c>
      <c r="AR14" s="624">
        <v>2.2877809999999998</v>
      </c>
      <c r="AS14" s="624">
        <v>2.5054099999999999</v>
      </c>
      <c r="AT14" s="624">
        <v>2.9400909008</v>
      </c>
      <c r="AU14" s="624">
        <v>3.1662828101999998</v>
      </c>
      <c r="AV14" s="624">
        <v>3.0019169692999998</v>
      </c>
      <c r="AW14" s="624">
        <v>2.8136890320000001</v>
      </c>
      <c r="AX14" s="624">
        <v>2.5459834222</v>
      </c>
      <c r="AY14" s="624">
        <v>2.5953427452</v>
      </c>
      <c r="AZ14" s="624">
        <v>2.7072129138999999</v>
      </c>
      <c r="BA14" s="624">
        <v>2.6060086818000001</v>
      </c>
      <c r="BB14" s="624">
        <v>2.5428887201000001</v>
      </c>
      <c r="BC14" s="624">
        <v>2.3542464473</v>
      </c>
      <c r="BD14" s="716">
        <v>2.3597796139999998</v>
      </c>
      <c r="BE14" s="716">
        <v>2.3602564483999999</v>
      </c>
      <c r="BF14" s="716">
        <v>2.1745294744999999</v>
      </c>
      <c r="BG14" s="716">
        <v>1.7108410000000001</v>
      </c>
      <c r="BH14" s="716">
        <v>1.9187890000000001</v>
      </c>
      <c r="BI14" s="716">
        <v>2.1524450000000002</v>
      </c>
      <c r="BJ14" s="629">
        <v>1.935173</v>
      </c>
      <c r="BK14" s="629">
        <v>1.9701420000000001</v>
      </c>
      <c r="BL14" s="629">
        <v>2.0469089999999999</v>
      </c>
      <c r="BM14" s="629">
        <v>2.1181519999999998</v>
      </c>
      <c r="BN14" s="629">
        <v>2.0918109999999999</v>
      </c>
      <c r="BO14" s="629">
        <v>2.0626030000000002</v>
      </c>
      <c r="BP14" s="629">
        <v>2.1789749999999999</v>
      </c>
      <c r="BQ14" s="629">
        <v>2.2333820000000002</v>
      </c>
      <c r="BR14" s="629">
        <v>2.3066680000000002</v>
      </c>
      <c r="BS14" s="629">
        <v>2.3632909999999998</v>
      </c>
      <c r="BT14" s="629">
        <v>2.3397709999999998</v>
      </c>
      <c r="BU14" s="629">
        <v>2.3246180000000001</v>
      </c>
      <c r="BV14" s="629">
        <v>2.344363</v>
      </c>
    </row>
    <row r="15" spans="1:74" ht="11.05" customHeight="1" x14ac:dyDescent="0.2">
      <c r="A15" s="357" t="s">
        <v>1499</v>
      </c>
      <c r="B15" s="420" t="s">
        <v>928</v>
      </c>
      <c r="C15" s="624">
        <v>1.958</v>
      </c>
      <c r="D15" s="624">
        <v>1.667</v>
      </c>
      <c r="E15" s="624">
        <v>1.2569999999999999</v>
      </c>
      <c r="F15" s="624">
        <v>0.74</v>
      </c>
      <c r="G15" s="624">
        <v>0.72799999999999998</v>
      </c>
      <c r="H15" s="624">
        <v>1.046</v>
      </c>
      <c r="I15" s="624">
        <v>1.175</v>
      </c>
      <c r="J15" s="624">
        <v>1.1879999999999999</v>
      </c>
      <c r="K15" s="624">
        <v>1.1100000000000001</v>
      </c>
      <c r="L15" s="624">
        <v>1.1339999999999999</v>
      </c>
      <c r="M15" s="624">
        <v>1.216</v>
      </c>
      <c r="N15" s="624">
        <v>1.395</v>
      </c>
      <c r="O15" s="624">
        <v>1.4850000000000001</v>
      </c>
      <c r="P15" s="624">
        <v>1.6419999999999999</v>
      </c>
      <c r="Q15" s="624">
        <v>1.7629999999999999</v>
      </c>
      <c r="R15" s="624">
        <v>1.724</v>
      </c>
      <c r="S15" s="624">
        <v>1.8220000000000001</v>
      </c>
      <c r="T15" s="624">
        <v>1.9059999999999999</v>
      </c>
      <c r="U15" s="624">
        <v>1.9810000000000001</v>
      </c>
      <c r="V15" s="624">
        <v>1.9650000000000001</v>
      </c>
      <c r="W15" s="624">
        <v>2.032</v>
      </c>
      <c r="X15" s="624">
        <v>2.3029999999999999</v>
      </c>
      <c r="Y15" s="624">
        <v>2.3090000000000002</v>
      </c>
      <c r="Z15" s="624">
        <v>2.1680000000000001</v>
      </c>
      <c r="AA15" s="624">
        <v>2.4510000000000001</v>
      </c>
      <c r="AB15" s="624">
        <v>2.653</v>
      </c>
      <c r="AC15" s="624">
        <v>3.3260000000000001</v>
      </c>
      <c r="AD15" s="624">
        <v>3.9327230000000002</v>
      </c>
      <c r="AE15" s="624">
        <v>3.9519989999999998</v>
      </c>
      <c r="AF15" s="624">
        <v>4.1108570000000002</v>
      </c>
      <c r="AG15" s="624">
        <v>3.5145840000000002</v>
      </c>
      <c r="AH15" s="624">
        <v>3.3736920000000001</v>
      </c>
      <c r="AI15" s="624">
        <v>3.315124</v>
      </c>
      <c r="AJ15" s="624">
        <v>3.7915920000000001</v>
      </c>
      <c r="AK15" s="624">
        <v>3.2242169999999999</v>
      </c>
      <c r="AL15" s="624">
        <v>2.9516</v>
      </c>
      <c r="AM15" s="624">
        <v>3.582719</v>
      </c>
      <c r="AN15" s="624">
        <v>2.8370449999999998</v>
      </c>
      <c r="AO15" s="624">
        <v>2.7349950000000001</v>
      </c>
      <c r="AP15" s="624">
        <v>2.4392420000000001</v>
      </c>
      <c r="AQ15" s="624">
        <v>2.2401249999999999</v>
      </c>
      <c r="AR15" s="624">
        <v>2.3160400000000001</v>
      </c>
      <c r="AS15" s="624">
        <v>2.549004</v>
      </c>
      <c r="AT15" s="624">
        <v>3.0400180193000002</v>
      </c>
      <c r="AU15" s="624">
        <v>3.1691722712999999</v>
      </c>
      <c r="AV15" s="624">
        <v>2.9347373522</v>
      </c>
      <c r="AW15" s="624">
        <v>2.7908432182</v>
      </c>
      <c r="AX15" s="624">
        <v>2.4498580078000001</v>
      </c>
      <c r="AY15" s="624">
        <v>2.6446613448999998</v>
      </c>
      <c r="AZ15" s="624">
        <v>2.7406133336999998</v>
      </c>
      <c r="BA15" s="624">
        <v>2.6505441031000001</v>
      </c>
      <c r="BB15" s="624">
        <v>2.6639904076000001</v>
      </c>
      <c r="BC15" s="624">
        <v>2.4435652390999998</v>
      </c>
      <c r="BD15" s="716">
        <v>2.4567521875999998</v>
      </c>
      <c r="BE15" s="716">
        <v>2.481847734</v>
      </c>
      <c r="BF15" s="716">
        <v>2.2432840609000002</v>
      </c>
      <c r="BG15" s="716">
        <v>2.052934</v>
      </c>
      <c r="BH15" s="716">
        <v>2.1283449999999999</v>
      </c>
      <c r="BI15" s="716">
        <v>2.1351049999999998</v>
      </c>
      <c r="BJ15" s="629">
        <v>1.983954</v>
      </c>
      <c r="BK15" s="629">
        <v>2.0095800000000001</v>
      </c>
      <c r="BL15" s="629">
        <v>2.0605479999999998</v>
      </c>
      <c r="BM15" s="629">
        <v>2.1517810000000002</v>
      </c>
      <c r="BN15" s="629">
        <v>2.1289169999999999</v>
      </c>
      <c r="BO15" s="629">
        <v>2.1701190000000001</v>
      </c>
      <c r="BP15" s="629">
        <v>2.268141</v>
      </c>
      <c r="BQ15" s="629">
        <v>2.326368</v>
      </c>
      <c r="BR15" s="629">
        <v>2.4060359999999998</v>
      </c>
      <c r="BS15" s="629">
        <v>2.4467530000000002</v>
      </c>
      <c r="BT15" s="629">
        <v>2.3610449999999998</v>
      </c>
      <c r="BU15" s="629">
        <v>2.3393380000000001</v>
      </c>
      <c r="BV15" s="629">
        <v>2.3748629999999999</v>
      </c>
    </row>
    <row r="16" spans="1:74" ht="11.05" customHeight="1" x14ac:dyDescent="0.2">
      <c r="A16" s="357" t="s">
        <v>1500</v>
      </c>
      <c r="B16" s="420" t="s">
        <v>929</v>
      </c>
      <c r="C16" s="624">
        <v>1.9390000000000001</v>
      </c>
      <c r="D16" s="624">
        <v>1.7350000000000001</v>
      </c>
      <c r="E16" s="624">
        <v>1.371</v>
      </c>
      <c r="F16" s="624">
        <v>0.97599999999999998</v>
      </c>
      <c r="G16" s="624">
        <v>0.81699999999999995</v>
      </c>
      <c r="H16" s="624">
        <v>0.94899999999999995</v>
      </c>
      <c r="I16" s="624">
        <v>1.071</v>
      </c>
      <c r="J16" s="624">
        <v>1.224</v>
      </c>
      <c r="K16" s="624">
        <v>1.2</v>
      </c>
      <c r="L16" s="624">
        <v>1.151</v>
      </c>
      <c r="M16" s="624">
        <v>1.145</v>
      </c>
      <c r="N16" s="624">
        <v>1.29</v>
      </c>
      <c r="O16" s="624">
        <v>1.462</v>
      </c>
      <c r="P16" s="624">
        <v>1.617</v>
      </c>
      <c r="Q16" s="624">
        <v>1.766</v>
      </c>
      <c r="R16" s="624">
        <v>1.756</v>
      </c>
      <c r="S16" s="624">
        <v>1.76</v>
      </c>
      <c r="T16" s="624">
        <v>1.867</v>
      </c>
      <c r="U16" s="624">
        <v>1.9690000000000001</v>
      </c>
      <c r="V16" s="624">
        <v>1.901</v>
      </c>
      <c r="W16" s="624">
        <v>1.95</v>
      </c>
      <c r="X16" s="624">
        <v>2.0910000000000002</v>
      </c>
      <c r="Y16" s="624">
        <v>2.141</v>
      </c>
      <c r="Z16" s="624">
        <v>2.09</v>
      </c>
      <c r="AA16" s="624">
        <v>2.16</v>
      </c>
      <c r="AB16" s="624">
        <v>2.4319999999999999</v>
      </c>
      <c r="AC16" s="624">
        <v>2.867</v>
      </c>
      <c r="AD16" s="624">
        <v>2.5549179999999998</v>
      </c>
      <c r="AE16" s="624">
        <v>2.5594209999999999</v>
      </c>
      <c r="AF16" s="624">
        <v>2.6375700000000002</v>
      </c>
      <c r="AG16" s="624">
        <v>2.4473220000000002</v>
      </c>
      <c r="AH16" s="624">
        <v>2.3309310000000001</v>
      </c>
      <c r="AI16" s="624">
        <v>2.1199859999999999</v>
      </c>
      <c r="AJ16" s="624">
        <v>2.069518</v>
      </c>
      <c r="AK16" s="624">
        <v>2.0386869999999999</v>
      </c>
      <c r="AL16" s="624">
        <v>1.906479</v>
      </c>
      <c r="AM16" s="624">
        <v>1.975822</v>
      </c>
      <c r="AN16" s="624">
        <v>1.992127</v>
      </c>
      <c r="AO16" s="624">
        <v>1.916112</v>
      </c>
      <c r="AP16" s="624">
        <v>1.955614</v>
      </c>
      <c r="AQ16" s="624">
        <v>1.8873249999999999</v>
      </c>
      <c r="AR16" s="624">
        <v>1.844454</v>
      </c>
      <c r="AS16" s="624">
        <v>1.8894489999999999</v>
      </c>
      <c r="AT16" s="624">
        <v>2.0294509999999999</v>
      </c>
      <c r="AU16" s="624">
        <v>2.1734779999999998</v>
      </c>
      <c r="AV16" s="624">
        <v>2.1592639999999999</v>
      </c>
      <c r="AW16" s="624">
        <v>2.0750000000000002</v>
      </c>
      <c r="AX16" s="624">
        <v>1.942534</v>
      </c>
      <c r="AY16" s="624">
        <v>1.935028</v>
      </c>
      <c r="AZ16" s="624">
        <v>1.979109</v>
      </c>
      <c r="BA16" s="624">
        <v>2.0227140000000001</v>
      </c>
      <c r="BB16" s="624">
        <v>2.0837159999999999</v>
      </c>
      <c r="BC16" s="624">
        <v>2.0583909999999999</v>
      </c>
      <c r="BD16" s="716">
        <v>2.0488339999999998</v>
      </c>
      <c r="BE16" s="716">
        <v>2.052835</v>
      </c>
      <c r="BF16" s="716">
        <v>2.024111</v>
      </c>
      <c r="BG16" s="716">
        <v>1.8905099999999999</v>
      </c>
      <c r="BH16" s="716">
        <v>1.845011</v>
      </c>
      <c r="BI16" s="716">
        <v>1.8347960000000001</v>
      </c>
      <c r="BJ16" s="629">
        <v>1.814203</v>
      </c>
      <c r="BK16" s="629">
        <v>1.8093919999999999</v>
      </c>
      <c r="BL16" s="629">
        <v>1.822611</v>
      </c>
      <c r="BM16" s="629">
        <v>1.807483</v>
      </c>
      <c r="BN16" s="629">
        <v>1.785369</v>
      </c>
      <c r="BO16" s="629">
        <v>1.78871</v>
      </c>
      <c r="BP16" s="629">
        <v>1.794753</v>
      </c>
      <c r="BQ16" s="629">
        <v>1.774934</v>
      </c>
      <c r="BR16" s="629">
        <v>1.8106990000000001</v>
      </c>
      <c r="BS16" s="629">
        <v>1.797304</v>
      </c>
      <c r="BT16" s="629">
        <v>1.7473860000000001</v>
      </c>
      <c r="BU16" s="629">
        <v>1.7626459999999999</v>
      </c>
      <c r="BV16" s="629">
        <v>1.7618149999999999</v>
      </c>
    </row>
    <row r="17" spans="1:74" ht="11.05" customHeight="1" x14ac:dyDescent="0.2">
      <c r="A17" s="357" t="s">
        <v>1501</v>
      </c>
      <c r="B17" s="420" t="s">
        <v>1506</v>
      </c>
      <c r="C17" s="624">
        <v>0.43</v>
      </c>
      <c r="D17" s="624">
        <v>0.39700000000000002</v>
      </c>
      <c r="E17" s="624">
        <v>0.29199999999999998</v>
      </c>
      <c r="F17" s="624">
        <v>0.32700000000000001</v>
      </c>
      <c r="G17" s="624">
        <v>0.41699999999999998</v>
      </c>
      <c r="H17" s="624">
        <v>0.496</v>
      </c>
      <c r="I17" s="624">
        <v>0.49099999999999999</v>
      </c>
      <c r="J17" s="624">
        <v>0.50600000000000001</v>
      </c>
      <c r="K17" s="624">
        <v>0.495</v>
      </c>
      <c r="L17" s="624">
        <v>0.52600000000000002</v>
      </c>
      <c r="M17" s="624">
        <v>0.54500000000000004</v>
      </c>
      <c r="N17" s="624">
        <v>0.64400000000000002</v>
      </c>
      <c r="O17" s="624">
        <v>0.86299999999999999</v>
      </c>
      <c r="P17" s="624">
        <v>0.90500000000000003</v>
      </c>
      <c r="Q17" s="624">
        <v>0.92200000000000004</v>
      </c>
      <c r="R17" s="624">
        <v>0.82299999999999995</v>
      </c>
      <c r="S17" s="624">
        <v>0.81599999999999995</v>
      </c>
      <c r="T17" s="624">
        <v>0.96499999999999997</v>
      </c>
      <c r="U17" s="624">
        <v>1.0900000000000001</v>
      </c>
      <c r="V17" s="624">
        <v>1.115</v>
      </c>
      <c r="W17" s="624">
        <v>1.2909999999999999</v>
      </c>
      <c r="X17" s="624">
        <v>1.454</v>
      </c>
      <c r="Y17" s="624">
        <v>1.252</v>
      </c>
      <c r="Z17" s="624">
        <v>1.0329999999999999</v>
      </c>
      <c r="AA17" s="624">
        <v>1.169</v>
      </c>
      <c r="AB17" s="624">
        <v>1.2829999999999999</v>
      </c>
      <c r="AC17" s="624">
        <v>1.448</v>
      </c>
      <c r="AD17" s="624">
        <v>1.302</v>
      </c>
      <c r="AE17" s="624">
        <v>1.2230000000000001</v>
      </c>
      <c r="AF17" s="624">
        <v>1.2190000000000001</v>
      </c>
      <c r="AG17" s="624">
        <v>1.1419999999999999</v>
      </c>
      <c r="AH17" s="624">
        <v>1.093</v>
      </c>
      <c r="AI17" s="624">
        <v>0.99099999999999999</v>
      </c>
      <c r="AJ17" s="624">
        <v>0.85899999999999999</v>
      </c>
      <c r="AK17" s="624">
        <v>0.85199999999999998</v>
      </c>
      <c r="AL17" s="624">
        <v>0.69199999999999995</v>
      </c>
      <c r="AM17" s="624">
        <v>0.84199999999999997</v>
      </c>
      <c r="AN17" s="624">
        <v>0.82799999999999996</v>
      </c>
      <c r="AO17" s="624">
        <v>0.79400000000000004</v>
      </c>
      <c r="AP17" s="624">
        <v>0.81100000000000005</v>
      </c>
      <c r="AQ17" s="624">
        <v>0.66600000000000004</v>
      </c>
      <c r="AR17" s="624">
        <v>0.57399999999999995</v>
      </c>
      <c r="AS17" s="624">
        <v>0.629</v>
      </c>
      <c r="AT17" s="624">
        <v>0.67900000000000005</v>
      </c>
      <c r="AU17" s="624">
        <v>0.73</v>
      </c>
      <c r="AV17" s="624">
        <v>0.67477272727000004</v>
      </c>
      <c r="AW17" s="624">
        <v>0.63923809523999997</v>
      </c>
      <c r="AX17" s="624">
        <v>0.68705000000000005</v>
      </c>
      <c r="AY17" s="624">
        <v>0.82128571428999997</v>
      </c>
      <c r="AZ17" s="624">
        <v>0.90754999999999997</v>
      </c>
      <c r="BA17" s="624">
        <v>0.80289999999999995</v>
      </c>
      <c r="BB17" s="624">
        <v>0.80009090909000002</v>
      </c>
      <c r="BC17" s="624">
        <v>0.69768181817999997</v>
      </c>
      <c r="BD17" s="716">
        <v>0.76200000000000001</v>
      </c>
      <c r="BE17" s="716">
        <v>0.79733333333</v>
      </c>
      <c r="BF17" s="716">
        <v>0.75477272727</v>
      </c>
      <c r="BG17" s="716">
        <v>0.65564999999999996</v>
      </c>
      <c r="BH17" s="716">
        <v>0.77360869565000001</v>
      </c>
      <c r="BI17" s="716">
        <v>0.81</v>
      </c>
      <c r="BJ17" s="629">
        <v>0.81399639999999995</v>
      </c>
      <c r="BK17" s="629">
        <v>0.82281890000000002</v>
      </c>
      <c r="BL17" s="629">
        <v>0.83048420000000001</v>
      </c>
      <c r="BM17" s="629">
        <v>0.84380259999999996</v>
      </c>
      <c r="BN17" s="629">
        <v>0.86233689999999996</v>
      </c>
      <c r="BO17" s="629">
        <v>0.85466310000000001</v>
      </c>
      <c r="BP17" s="629">
        <v>0.84338340000000001</v>
      </c>
      <c r="BQ17" s="629">
        <v>0.86705290000000002</v>
      </c>
      <c r="BR17" s="629">
        <v>0.86175489999999999</v>
      </c>
      <c r="BS17" s="629">
        <v>0.86686129999999995</v>
      </c>
      <c r="BT17" s="629">
        <v>0.85183730000000002</v>
      </c>
      <c r="BU17" s="629">
        <v>0.8490143</v>
      </c>
      <c r="BV17" s="629">
        <v>0.83186870000000002</v>
      </c>
    </row>
    <row r="18" spans="1:74" ht="11.05" customHeight="1" x14ac:dyDescent="0.2">
      <c r="A18" s="358"/>
      <c r="B18" s="418" t="s">
        <v>943</v>
      </c>
      <c r="C18" s="624"/>
      <c r="D18" s="624"/>
      <c r="E18" s="624"/>
      <c r="F18" s="624"/>
      <c r="G18" s="624"/>
      <c r="H18" s="624"/>
      <c r="I18" s="624"/>
      <c r="J18" s="624"/>
      <c r="K18" s="624"/>
      <c r="L18" s="624"/>
      <c r="M18" s="624"/>
      <c r="N18" s="624"/>
      <c r="O18" s="624"/>
      <c r="P18" s="624"/>
      <c r="Q18" s="624"/>
      <c r="R18" s="624"/>
      <c r="S18" s="624"/>
      <c r="T18" s="624"/>
      <c r="U18" s="624"/>
      <c r="V18" s="624"/>
      <c r="W18" s="624"/>
      <c r="X18" s="624"/>
      <c r="Y18" s="624"/>
      <c r="Z18" s="624"/>
      <c r="AA18" s="624"/>
      <c r="AB18" s="624"/>
      <c r="AC18" s="624"/>
      <c r="AD18" s="624"/>
      <c r="AE18" s="624"/>
      <c r="AF18" s="624"/>
      <c r="AG18" s="624"/>
      <c r="AH18" s="624"/>
      <c r="AI18" s="624"/>
      <c r="AJ18" s="624"/>
      <c r="AK18" s="624"/>
      <c r="AL18" s="624"/>
      <c r="AM18" s="624"/>
      <c r="AN18" s="624"/>
      <c r="AO18" s="624"/>
      <c r="AP18" s="624"/>
      <c r="AQ18" s="624"/>
      <c r="AR18" s="624"/>
      <c r="AS18" s="624"/>
      <c r="AT18" s="624"/>
      <c r="AU18" s="624"/>
      <c r="AV18" s="624"/>
      <c r="AW18" s="624"/>
      <c r="AX18" s="624"/>
      <c r="AY18" s="624"/>
      <c r="AZ18" s="624"/>
      <c r="BA18" s="624"/>
      <c r="BB18" s="624"/>
      <c r="BC18" s="624"/>
      <c r="BD18" s="716"/>
      <c r="BE18" s="716"/>
      <c r="BF18" s="716"/>
      <c r="BG18" s="716"/>
      <c r="BH18" s="716"/>
      <c r="BI18" s="716"/>
      <c r="BJ18" s="629"/>
      <c r="BK18" s="629"/>
      <c r="BL18" s="629"/>
      <c r="BM18" s="629"/>
      <c r="BN18" s="629"/>
      <c r="BO18" s="629"/>
      <c r="BP18" s="629"/>
      <c r="BQ18" s="629"/>
      <c r="BR18" s="629"/>
      <c r="BS18" s="629"/>
      <c r="BT18" s="629"/>
      <c r="BU18" s="629"/>
      <c r="BV18" s="629"/>
    </row>
    <row r="19" spans="1:74" ht="11.05" customHeight="1" x14ac:dyDescent="0.2">
      <c r="A19" s="357" t="s">
        <v>1181</v>
      </c>
      <c r="B19" s="420" t="s">
        <v>930</v>
      </c>
      <c r="C19" s="624">
        <v>2.5477500000000002</v>
      </c>
      <c r="D19" s="624">
        <v>2.4420000000000002</v>
      </c>
      <c r="E19" s="624">
        <v>2.2342</v>
      </c>
      <c r="F19" s="624">
        <v>1.8405</v>
      </c>
      <c r="G19" s="624">
        <v>1.8694999999999999</v>
      </c>
      <c r="H19" s="624">
        <v>2.0821999999999998</v>
      </c>
      <c r="I19" s="624">
        <v>2.1832500000000001</v>
      </c>
      <c r="J19" s="624">
        <v>2.1823999999999999</v>
      </c>
      <c r="K19" s="624">
        <v>2.18275</v>
      </c>
      <c r="L19" s="624">
        <v>2.1579999999999999</v>
      </c>
      <c r="M19" s="624">
        <v>2.1082000000000001</v>
      </c>
      <c r="N19" s="624">
        <v>2.1952500000000001</v>
      </c>
      <c r="O19" s="624">
        <v>2.3342499999999999</v>
      </c>
      <c r="P19" s="624">
        <v>2.5009999999999999</v>
      </c>
      <c r="Q19" s="624">
        <v>2.8104</v>
      </c>
      <c r="R19" s="624">
        <v>2.85825</v>
      </c>
      <c r="S19" s="624">
        <v>2.9851999999999999</v>
      </c>
      <c r="T19" s="624">
        <v>3.0637500000000002</v>
      </c>
      <c r="U19" s="624">
        <v>3.1360000000000001</v>
      </c>
      <c r="V19" s="624">
        <v>3.1577999999999999</v>
      </c>
      <c r="W19" s="624">
        <v>3.1749999999999998</v>
      </c>
      <c r="X19" s="624">
        <v>3.2905000000000002</v>
      </c>
      <c r="Y19" s="624">
        <v>3.3948</v>
      </c>
      <c r="Z19" s="624">
        <v>3.3065000000000002</v>
      </c>
      <c r="AA19" s="624">
        <v>3.3146</v>
      </c>
      <c r="AB19" s="624">
        <v>3.5172500000000002</v>
      </c>
      <c r="AC19" s="624">
        <v>4.2217500000000001</v>
      </c>
      <c r="AD19" s="624">
        <v>4.1085000000000003</v>
      </c>
      <c r="AE19" s="624">
        <v>4.4436</v>
      </c>
      <c r="AF19" s="624">
        <v>4.9290000000000003</v>
      </c>
      <c r="AG19" s="624">
        <v>4.5592499999999996</v>
      </c>
      <c r="AH19" s="624">
        <v>3.9750000000000001</v>
      </c>
      <c r="AI19" s="624">
        <v>3.70025</v>
      </c>
      <c r="AJ19" s="624">
        <v>3.8151999999999999</v>
      </c>
      <c r="AK19" s="624">
        <v>3.6850000000000001</v>
      </c>
      <c r="AL19" s="624">
        <v>3.21</v>
      </c>
      <c r="AM19" s="624">
        <v>3.3391999999999999</v>
      </c>
      <c r="AN19" s="624">
        <v>3.3887499999999999</v>
      </c>
      <c r="AO19" s="624">
        <v>3.4220000000000002</v>
      </c>
      <c r="AP19" s="624">
        <v>3.6030000000000002</v>
      </c>
      <c r="AQ19" s="624">
        <v>3.5548000000000002</v>
      </c>
      <c r="AR19" s="624">
        <v>3.5710000000000002</v>
      </c>
      <c r="AS19" s="624">
        <v>3.597</v>
      </c>
      <c r="AT19" s="624">
        <v>3.83975</v>
      </c>
      <c r="AU19" s="624">
        <v>3.8359999999999999</v>
      </c>
      <c r="AV19" s="624">
        <v>3.6128</v>
      </c>
      <c r="AW19" s="624">
        <v>3.3180000000000001</v>
      </c>
      <c r="AX19" s="624">
        <v>3.1339999999999999</v>
      </c>
      <c r="AY19" s="624">
        <v>3.0754000000000001</v>
      </c>
      <c r="AZ19" s="624">
        <v>3.2115</v>
      </c>
      <c r="BA19" s="624">
        <v>3.4255</v>
      </c>
      <c r="BB19" s="624">
        <v>3.6114000000000002</v>
      </c>
      <c r="BC19" s="624">
        <v>3.6030000000000002</v>
      </c>
      <c r="BD19" s="716">
        <v>3.4544999999999999</v>
      </c>
      <c r="BE19" s="716">
        <v>3.4838</v>
      </c>
      <c r="BF19" s="716">
        <v>3.3892500000000001</v>
      </c>
      <c r="BG19" s="716">
        <v>3.2138</v>
      </c>
      <c r="BH19" s="716">
        <v>3.137</v>
      </c>
      <c r="BI19" s="716">
        <v>3.0527500000000001</v>
      </c>
      <c r="BJ19" s="629">
        <v>3.044629</v>
      </c>
      <c r="BK19" s="629">
        <v>3.0292210000000002</v>
      </c>
      <c r="BL19" s="629">
        <v>3.0681349999999998</v>
      </c>
      <c r="BM19" s="629">
        <v>3.122519</v>
      </c>
      <c r="BN19" s="629">
        <v>3.2134610000000001</v>
      </c>
      <c r="BO19" s="629">
        <v>3.3042950000000002</v>
      </c>
      <c r="BP19" s="629">
        <v>3.3722479999999999</v>
      </c>
      <c r="BQ19" s="629">
        <v>3.3492299999999999</v>
      </c>
      <c r="BR19" s="629">
        <v>3.3203450000000001</v>
      </c>
      <c r="BS19" s="629">
        <v>3.2345000000000002</v>
      </c>
      <c r="BT19" s="629">
        <v>3.1610320000000001</v>
      </c>
      <c r="BU19" s="629">
        <v>3.0411380000000001</v>
      </c>
      <c r="BV19" s="629">
        <v>2.9923769999999998</v>
      </c>
    </row>
    <row r="20" spans="1:74" ht="11.05" customHeight="1" x14ac:dyDescent="0.2">
      <c r="A20" s="357" t="s">
        <v>1179</v>
      </c>
      <c r="B20" s="420" t="s">
        <v>931</v>
      </c>
      <c r="C20" s="624">
        <v>2.6355</v>
      </c>
      <c r="D20" s="624">
        <v>2.5325000000000002</v>
      </c>
      <c r="E20" s="624">
        <v>2.3290000000000002</v>
      </c>
      <c r="F20" s="624">
        <v>1.93825</v>
      </c>
      <c r="G20" s="624">
        <v>1.9604999999999999</v>
      </c>
      <c r="H20" s="624">
        <v>2.1696</v>
      </c>
      <c r="I20" s="624">
        <v>2.2719999999999998</v>
      </c>
      <c r="J20" s="624">
        <v>2.2722000000000002</v>
      </c>
      <c r="K20" s="624">
        <v>2.2734999999999999</v>
      </c>
      <c r="L20" s="624">
        <v>2.2482500000000001</v>
      </c>
      <c r="M20" s="624">
        <v>2.1998000000000002</v>
      </c>
      <c r="N20" s="624">
        <v>2.2835000000000001</v>
      </c>
      <c r="O20" s="624">
        <v>2.4202499999999998</v>
      </c>
      <c r="P20" s="624">
        <v>2.5870000000000002</v>
      </c>
      <c r="Q20" s="624">
        <v>2.8976000000000002</v>
      </c>
      <c r="R20" s="624">
        <v>2.9477500000000001</v>
      </c>
      <c r="S20" s="624">
        <v>3.0762</v>
      </c>
      <c r="T20" s="624">
        <v>3.1567500000000002</v>
      </c>
      <c r="U20" s="624">
        <v>3.2305000000000001</v>
      </c>
      <c r="V20" s="624">
        <v>3.2553999999999998</v>
      </c>
      <c r="W20" s="624">
        <v>3.2715000000000001</v>
      </c>
      <c r="X20" s="624">
        <v>3.3842500000000002</v>
      </c>
      <c r="Y20" s="624">
        <v>3.4910000000000001</v>
      </c>
      <c r="Z20" s="624">
        <v>3.4060000000000001</v>
      </c>
      <c r="AA20" s="624">
        <v>3.4127999999999998</v>
      </c>
      <c r="AB20" s="624">
        <v>3.6110000000000002</v>
      </c>
      <c r="AC20" s="624">
        <v>4.3217499999999998</v>
      </c>
      <c r="AD20" s="624">
        <v>4.2127499999999998</v>
      </c>
      <c r="AE20" s="624">
        <v>4.5449999999999999</v>
      </c>
      <c r="AF20" s="624">
        <v>5.0322500000000003</v>
      </c>
      <c r="AG20" s="624">
        <v>4.6680000000000001</v>
      </c>
      <c r="AH20" s="624">
        <v>4.0873999999999997</v>
      </c>
      <c r="AI20" s="624">
        <v>3.8167499999999999</v>
      </c>
      <c r="AJ20" s="624">
        <v>3.9354</v>
      </c>
      <c r="AK20" s="624">
        <v>3.7992499999999998</v>
      </c>
      <c r="AL20" s="624">
        <v>3.3235000000000001</v>
      </c>
      <c r="AM20" s="624">
        <v>3.4451999999999998</v>
      </c>
      <c r="AN20" s="624">
        <v>3.5012500000000002</v>
      </c>
      <c r="AO20" s="624">
        <v>3.5350000000000001</v>
      </c>
      <c r="AP20" s="624">
        <v>3.71075</v>
      </c>
      <c r="AQ20" s="624">
        <v>3.6661999999999999</v>
      </c>
      <c r="AR20" s="624">
        <v>3.68425</v>
      </c>
      <c r="AS20" s="624">
        <v>3.7124000000000001</v>
      </c>
      <c r="AT20" s="624">
        <v>3.95425</v>
      </c>
      <c r="AU20" s="624">
        <v>3.9575</v>
      </c>
      <c r="AV20" s="624">
        <v>3.742</v>
      </c>
      <c r="AW20" s="624">
        <v>3.4424999999999999</v>
      </c>
      <c r="AX20" s="624">
        <v>3.2570000000000001</v>
      </c>
      <c r="AY20" s="624">
        <v>3.1968000000000001</v>
      </c>
      <c r="AZ20" s="624">
        <v>3.3282500000000002</v>
      </c>
      <c r="BA20" s="624">
        <v>3.5415000000000001</v>
      </c>
      <c r="BB20" s="624">
        <v>3.7334000000000001</v>
      </c>
      <c r="BC20" s="624">
        <v>3.72525</v>
      </c>
      <c r="BD20" s="716">
        <v>3.5754999999999999</v>
      </c>
      <c r="BE20" s="716">
        <v>3.6004</v>
      </c>
      <c r="BF20" s="716">
        <v>3.5065</v>
      </c>
      <c r="BG20" s="716">
        <v>3.3384</v>
      </c>
      <c r="BH20" s="716">
        <v>3.2605</v>
      </c>
      <c r="BI20" s="716">
        <v>3.1752500000000001</v>
      </c>
      <c r="BJ20" s="629">
        <v>3.1678649999999999</v>
      </c>
      <c r="BK20" s="629">
        <v>3.1517279999999999</v>
      </c>
      <c r="BL20" s="629">
        <v>3.1887449999999999</v>
      </c>
      <c r="BM20" s="629">
        <v>3.2418800000000001</v>
      </c>
      <c r="BN20" s="629">
        <v>3.3343609999999999</v>
      </c>
      <c r="BO20" s="629">
        <v>3.4240249999999999</v>
      </c>
      <c r="BP20" s="629">
        <v>3.4909720000000002</v>
      </c>
      <c r="BQ20" s="629">
        <v>3.4698929999999999</v>
      </c>
      <c r="BR20" s="629">
        <v>3.4421300000000001</v>
      </c>
      <c r="BS20" s="629">
        <v>3.3580019999999999</v>
      </c>
      <c r="BT20" s="629">
        <v>3.2869299999999999</v>
      </c>
      <c r="BU20" s="629">
        <v>3.168202</v>
      </c>
      <c r="BV20" s="629">
        <v>3.1201120000000002</v>
      </c>
    </row>
    <row r="21" spans="1:74" ht="11.05" customHeight="1" x14ac:dyDescent="0.2">
      <c r="A21" s="357" t="s">
        <v>1502</v>
      </c>
      <c r="B21" s="420" t="s">
        <v>932</v>
      </c>
      <c r="C21" s="624">
        <v>3.0474999999999999</v>
      </c>
      <c r="D21" s="624">
        <v>2.9095</v>
      </c>
      <c r="E21" s="624">
        <v>2.7286000000000001</v>
      </c>
      <c r="F21" s="624">
        <v>2.4929999999999999</v>
      </c>
      <c r="G21" s="624">
        <v>2.3922500000000002</v>
      </c>
      <c r="H21" s="624">
        <v>2.4079999999999999</v>
      </c>
      <c r="I21" s="624">
        <v>2.4337499999999999</v>
      </c>
      <c r="J21" s="624">
        <v>2.4291999999999998</v>
      </c>
      <c r="K21" s="624">
        <v>2.4137499999999998</v>
      </c>
      <c r="L21" s="624">
        <v>2.3887499999999999</v>
      </c>
      <c r="M21" s="624">
        <v>2.4319999999999999</v>
      </c>
      <c r="N21" s="624">
        <v>2.5847500000000001</v>
      </c>
      <c r="O21" s="624">
        <v>2.6804999999999999</v>
      </c>
      <c r="P21" s="624">
        <v>2.847</v>
      </c>
      <c r="Q21" s="624">
        <v>3.1522000000000001</v>
      </c>
      <c r="R21" s="624">
        <v>3.1302500000000002</v>
      </c>
      <c r="S21" s="624">
        <v>3.2170000000000001</v>
      </c>
      <c r="T21" s="624">
        <v>3.2867500000000001</v>
      </c>
      <c r="U21" s="624">
        <v>3.3387500000000001</v>
      </c>
      <c r="V21" s="624">
        <v>3.35</v>
      </c>
      <c r="W21" s="624">
        <v>3.3839999999999999</v>
      </c>
      <c r="X21" s="624">
        <v>3.6117499999999998</v>
      </c>
      <c r="Y21" s="624">
        <v>3.7269999999999999</v>
      </c>
      <c r="Z21" s="624">
        <v>3.641</v>
      </c>
      <c r="AA21" s="624">
        <v>3.7242000000000002</v>
      </c>
      <c r="AB21" s="624">
        <v>4.0322500000000003</v>
      </c>
      <c r="AC21" s="624">
        <v>5.1044999999999998</v>
      </c>
      <c r="AD21" s="624">
        <v>5.1195000000000004</v>
      </c>
      <c r="AE21" s="624">
        <v>5.5709999999999997</v>
      </c>
      <c r="AF21" s="624">
        <v>5.7534999999999998</v>
      </c>
      <c r="AG21" s="624">
        <v>5.4857500000000003</v>
      </c>
      <c r="AH21" s="624">
        <v>5.0132000000000003</v>
      </c>
      <c r="AI21" s="624">
        <v>4.9924999999999997</v>
      </c>
      <c r="AJ21" s="624">
        <v>5.2114000000000003</v>
      </c>
      <c r="AK21" s="624">
        <v>5.2549999999999999</v>
      </c>
      <c r="AL21" s="624">
        <v>4.7134999999999998</v>
      </c>
      <c r="AM21" s="624">
        <v>4.5763999999999996</v>
      </c>
      <c r="AN21" s="624">
        <v>4.4132499999999997</v>
      </c>
      <c r="AO21" s="624">
        <v>4.2104999999999997</v>
      </c>
      <c r="AP21" s="624">
        <v>4.0990000000000002</v>
      </c>
      <c r="AQ21" s="624">
        <v>3.915</v>
      </c>
      <c r="AR21" s="624">
        <v>3.8017500000000002</v>
      </c>
      <c r="AS21" s="624">
        <v>3.8822000000000001</v>
      </c>
      <c r="AT21" s="624">
        <v>4.3702500000000004</v>
      </c>
      <c r="AU21" s="624">
        <v>4.5627500000000003</v>
      </c>
      <c r="AV21" s="624">
        <v>4.5068000000000001</v>
      </c>
      <c r="AW21" s="624">
        <v>4.2537500000000001</v>
      </c>
      <c r="AX21" s="624">
        <v>3.9717500000000001</v>
      </c>
      <c r="AY21" s="624">
        <v>3.8544</v>
      </c>
      <c r="AZ21" s="624">
        <v>4.0437500000000002</v>
      </c>
      <c r="BA21" s="624">
        <v>4.0220000000000002</v>
      </c>
      <c r="BB21" s="624">
        <v>4.0022000000000002</v>
      </c>
      <c r="BC21" s="624">
        <v>3.8222499999999999</v>
      </c>
      <c r="BD21" s="716">
        <v>3.722</v>
      </c>
      <c r="BE21" s="716">
        <v>3.8102</v>
      </c>
      <c r="BF21" s="716">
        <v>3.6995</v>
      </c>
      <c r="BG21" s="716">
        <v>3.5577999999999999</v>
      </c>
      <c r="BH21" s="716">
        <v>3.5852499999999998</v>
      </c>
      <c r="BI21" s="716">
        <v>3.5217499999999999</v>
      </c>
      <c r="BJ21" s="629">
        <v>3.5402969999999998</v>
      </c>
      <c r="BK21" s="629">
        <v>3.453649</v>
      </c>
      <c r="BL21" s="629">
        <v>3.4701249999999999</v>
      </c>
      <c r="BM21" s="629">
        <v>3.4595639999999999</v>
      </c>
      <c r="BN21" s="629">
        <v>3.4799730000000002</v>
      </c>
      <c r="BO21" s="629">
        <v>3.5195270000000001</v>
      </c>
      <c r="BP21" s="629">
        <v>3.57592</v>
      </c>
      <c r="BQ21" s="629">
        <v>3.6222880000000002</v>
      </c>
      <c r="BR21" s="629">
        <v>3.692348</v>
      </c>
      <c r="BS21" s="629">
        <v>3.7525430000000002</v>
      </c>
      <c r="BT21" s="629">
        <v>3.7419669999999998</v>
      </c>
      <c r="BU21" s="629">
        <v>3.7465760000000001</v>
      </c>
      <c r="BV21" s="629">
        <v>3.751045</v>
      </c>
    </row>
    <row r="22" spans="1:74" ht="11.05" customHeight="1" x14ac:dyDescent="0.2">
      <c r="A22" s="357" t="s">
        <v>1503</v>
      </c>
      <c r="B22" s="420" t="s">
        <v>933</v>
      </c>
      <c r="C22" s="624">
        <v>3.052</v>
      </c>
      <c r="D22" s="624">
        <v>2.8119999999999998</v>
      </c>
      <c r="E22" s="624">
        <v>2.4049999999999998</v>
      </c>
      <c r="F22" s="624">
        <v>2.044</v>
      </c>
      <c r="G22" s="624">
        <v>1.905</v>
      </c>
      <c r="H22" s="624">
        <v>2.0569999999999999</v>
      </c>
      <c r="I22" s="624">
        <v>2.1339999999999999</v>
      </c>
      <c r="J22" s="624">
        <v>2.161</v>
      </c>
      <c r="K22" s="624">
        <v>2.1230000000000002</v>
      </c>
      <c r="L22" s="624">
        <v>2.1389999999999998</v>
      </c>
      <c r="M22" s="624">
        <v>2.2080000000000002</v>
      </c>
      <c r="N22" s="624">
        <v>2.419</v>
      </c>
      <c r="O22" s="624">
        <v>2.5489999999999999</v>
      </c>
      <c r="P22" s="624">
        <v>2.79</v>
      </c>
      <c r="Q22" s="624">
        <v>2.8730000000000002</v>
      </c>
      <c r="R22" s="624">
        <v>2.7850000000000001</v>
      </c>
      <c r="S22" s="624">
        <v>2.8250000000000002</v>
      </c>
      <c r="T22" s="624">
        <v>2.952</v>
      </c>
      <c r="U22" s="624">
        <v>2.98</v>
      </c>
      <c r="V22" s="624">
        <v>2.9319999999999999</v>
      </c>
      <c r="W22" s="624">
        <v>2.9990000000000001</v>
      </c>
      <c r="X22" s="624">
        <v>3.4220000000000002</v>
      </c>
      <c r="Y22" s="624">
        <v>3.512</v>
      </c>
      <c r="Z22" s="624">
        <v>3.4430000000000001</v>
      </c>
      <c r="AA22" s="624">
        <v>3.7759999999999998</v>
      </c>
      <c r="AB22" s="624">
        <v>4.0579999999999998</v>
      </c>
      <c r="AC22" s="624">
        <v>4.9279999999999999</v>
      </c>
      <c r="AD22" s="624">
        <v>5.1429999999999998</v>
      </c>
      <c r="AE22" s="624">
        <v>5.9729999999999999</v>
      </c>
      <c r="AF22" s="624">
        <v>5.8630000000000004</v>
      </c>
      <c r="AG22" s="624">
        <v>5.2560000000000002</v>
      </c>
      <c r="AH22" s="624">
        <v>4.9530000000000003</v>
      </c>
      <c r="AI22" s="624">
        <v>4.8150000000000004</v>
      </c>
      <c r="AJ22" s="624">
        <v>5.7859999999999996</v>
      </c>
      <c r="AK22" s="624">
        <v>5.24</v>
      </c>
      <c r="AL22" s="624">
        <v>4.3440000000000003</v>
      </c>
      <c r="AM22" s="624">
        <v>4.3129999999999997</v>
      </c>
      <c r="AN22" s="624">
        <v>3.988</v>
      </c>
      <c r="AO22" s="624">
        <v>3.8660000000000001</v>
      </c>
      <c r="AP22" s="624">
        <v>3.7090000000000001</v>
      </c>
      <c r="AQ22" s="624">
        <v>3.423</v>
      </c>
      <c r="AR22" s="624">
        <v>3.395</v>
      </c>
      <c r="AS22" s="624">
        <v>3.472</v>
      </c>
      <c r="AT22" s="624">
        <v>3.819</v>
      </c>
      <c r="AU22" s="624">
        <v>4.1509999999999998</v>
      </c>
      <c r="AV22" s="624">
        <v>4.0890000000000004</v>
      </c>
      <c r="AW22" s="624">
        <v>4.0110000000000001</v>
      </c>
      <c r="AX22" s="624">
        <v>3.8210000000000002</v>
      </c>
      <c r="AY22" s="624">
        <v>3.766</v>
      </c>
      <c r="AZ22" s="624">
        <v>3.8279999999999998</v>
      </c>
      <c r="BA22" s="624">
        <v>3.774</v>
      </c>
      <c r="BB22" s="624">
        <v>3.706</v>
      </c>
      <c r="BC22" s="624">
        <v>3.694</v>
      </c>
      <c r="BD22" s="716">
        <v>3.5760000000000001</v>
      </c>
      <c r="BE22" s="716">
        <v>3.6829999999999998</v>
      </c>
      <c r="BF22" s="716">
        <v>3.5449999999999999</v>
      </c>
      <c r="BG22" s="716">
        <v>3.3940000000000001</v>
      </c>
      <c r="BH22" s="716">
        <v>3.427</v>
      </c>
      <c r="BI22" s="716">
        <v>3.46122</v>
      </c>
      <c r="BJ22" s="629">
        <v>3.2587440000000001</v>
      </c>
      <c r="BK22" s="629">
        <v>3.271128</v>
      </c>
      <c r="BL22" s="629">
        <v>3.318597</v>
      </c>
      <c r="BM22" s="629">
        <v>3.3446880000000001</v>
      </c>
      <c r="BN22" s="629">
        <v>3.3519709999999998</v>
      </c>
      <c r="BO22" s="629">
        <v>3.3743609999999999</v>
      </c>
      <c r="BP22" s="629">
        <v>3.4390809999999998</v>
      </c>
      <c r="BQ22" s="629">
        <v>3.4581309999999998</v>
      </c>
      <c r="BR22" s="629">
        <v>3.5147140000000001</v>
      </c>
      <c r="BS22" s="629">
        <v>3.6212789999999999</v>
      </c>
      <c r="BT22" s="629">
        <v>3.5986159999999998</v>
      </c>
      <c r="BU22" s="629">
        <v>3.597655</v>
      </c>
      <c r="BV22" s="629">
        <v>3.6148639999999999</v>
      </c>
    </row>
    <row r="23" spans="1:74" ht="11.05" customHeight="1" x14ac:dyDescent="0.2">
      <c r="A23" s="357" t="s">
        <v>1508</v>
      </c>
      <c r="B23" s="420" t="s">
        <v>1507</v>
      </c>
      <c r="C23" s="624">
        <v>2.0002</v>
      </c>
      <c r="D23" s="624">
        <v>1.978</v>
      </c>
      <c r="E23" s="624">
        <v>1.9155</v>
      </c>
      <c r="F23" s="624" t="s">
        <v>1602</v>
      </c>
      <c r="G23" s="624" t="s">
        <v>1602</v>
      </c>
      <c r="H23" s="624" t="s">
        <v>1602</v>
      </c>
      <c r="I23" s="624" t="s">
        <v>1602</v>
      </c>
      <c r="J23" s="624" t="s">
        <v>1602</v>
      </c>
      <c r="K23" s="624">
        <v>1.772</v>
      </c>
      <c r="L23" s="624">
        <v>1.79725</v>
      </c>
      <c r="M23" s="624">
        <v>1.84975</v>
      </c>
      <c r="N23" s="624">
        <v>1.9412</v>
      </c>
      <c r="O23" s="624">
        <v>2.16675</v>
      </c>
      <c r="P23" s="624">
        <v>2.3772500000000001</v>
      </c>
      <c r="Q23" s="624">
        <v>2.3475000000000001</v>
      </c>
      <c r="R23" s="624" t="s">
        <v>1602</v>
      </c>
      <c r="S23" s="624" t="s">
        <v>1602</v>
      </c>
      <c r="T23" s="624" t="s">
        <v>1602</v>
      </c>
      <c r="U23" s="624" t="s">
        <v>1602</v>
      </c>
      <c r="V23" s="624" t="s">
        <v>1602</v>
      </c>
      <c r="W23" s="624">
        <v>2.59</v>
      </c>
      <c r="X23" s="624">
        <v>2.6955</v>
      </c>
      <c r="Y23" s="624">
        <v>2.7247499999999998</v>
      </c>
      <c r="Z23" s="624">
        <v>2.7018</v>
      </c>
      <c r="AA23" s="624">
        <v>2.7370000000000001</v>
      </c>
      <c r="AB23" s="624">
        <v>2.8460000000000001</v>
      </c>
      <c r="AC23" s="624">
        <v>2.9925000000000002</v>
      </c>
      <c r="AD23" s="624" t="s">
        <v>1602</v>
      </c>
      <c r="AE23" s="624" t="s">
        <v>1602</v>
      </c>
      <c r="AF23" s="624" t="s">
        <v>1602</v>
      </c>
      <c r="AG23" s="624" t="s">
        <v>1602</v>
      </c>
      <c r="AH23" s="624" t="s">
        <v>1602</v>
      </c>
      <c r="AI23" s="624">
        <v>2.661</v>
      </c>
      <c r="AJ23" s="624">
        <v>2.6637499999999998</v>
      </c>
      <c r="AK23" s="624">
        <v>2.6753999999999998</v>
      </c>
      <c r="AL23" s="624">
        <v>2.6807500000000002</v>
      </c>
      <c r="AM23" s="624">
        <v>2.7007500000000002</v>
      </c>
      <c r="AN23" s="624">
        <v>2.7029999999999998</v>
      </c>
      <c r="AO23" s="624">
        <v>2.6840000000000002</v>
      </c>
      <c r="AP23" s="624">
        <v>2.6644350000000001</v>
      </c>
      <c r="AQ23" s="624">
        <v>2.609337</v>
      </c>
      <c r="AR23" s="624">
        <v>2.5443560000000001</v>
      </c>
      <c r="AS23" s="624">
        <v>2.4851580000000002</v>
      </c>
      <c r="AT23" s="624">
        <v>2.455527</v>
      </c>
      <c r="AU23" s="624">
        <v>2.379</v>
      </c>
      <c r="AV23" s="624">
        <v>2.3944999999999999</v>
      </c>
      <c r="AW23" s="624">
        <v>2.4247999999999998</v>
      </c>
      <c r="AX23" s="624">
        <v>2.4634999999999998</v>
      </c>
      <c r="AY23" s="624">
        <v>2.5590000000000002</v>
      </c>
      <c r="AZ23" s="624">
        <v>2.6077499999999998</v>
      </c>
      <c r="BA23" s="624">
        <v>2.5826666666999998</v>
      </c>
      <c r="BB23" s="624">
        <v>2.5670000000000002</v>
      </c>
      <c r="BC23" s="624">
        <v>2.4750000000000001</v>
      </c>
      <c r="BD23" s="624">
        <v>2.4119999999999999</v>
      </c>
      <c r="BE23" s="624">
        <v>2.3940000000000001</v>
      </c>
      <c r="BF23" s="624">
        <v>2.371</v>
      </c>
      <c r="BG23" s="716">
        <v>2.3690000000000002</v>
      </c>
      <c r="BH23" s="716">
        <v>2.427</v>
      </c>
      <c r="BI23" s="716">
        <v>2.4769999999999999</v>
      </c>
      <c r="BJ23" s="629">
        <v>2.5130119999999998</v>
      </c>
      <c r="BK23" s="629">
        <v>2.5378090000000002</v>
      </c>
      <c r="BL23" s="629">
        <v>2.5567709999999999</v>
      </c>
      <c r="BM23" s="629">
        <v>2.567806</v>
      </c>
      <c r="BN23" s="629">
        <v>2.5751789999999999</v>
      </c>
      <c r="BO23" s="629">
        <v>2.5768300000000002</v>
      </c>
      <c r="BP23" s="629">
        <v>2.5762870000000002</v>
      </c>
      <c r="BQ23" s="629">
        <v>2.5845850000000001</v>
      </c>
      <c r="BR23" s="629">
        <v>2.591882</v>
      </c>
      <c r="BS23" s="629">
        <v>2.6009470000000001</v>
      </c>
      <c r="BT23" s="629">
        <v>2.6086960000000001</v>
      </c>
      <c r="BU23" s="629">
        <v>2.6158950000000001</v>
      </c>
      <c r="BV23" s="629">
        <v>2.6237750000000002</v>
      </c>
    </row>
    <row r="24" spans="1:74" ht="11.05" customHeight="1" x14ac:dyDescent="0.2">
      <c r="A24" s="26"/>
      <c r="B24" s="30" t="s">
        <v>69</v>
      </c>
      <c r="C24" s="409"/>
      <c r="D24" s="40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409"/>
      <c r="AG24" s="409"/>
      <c r="AH24" s="409"/>
      <c r="AI24" s="409"/>
      <c r="AJ24" s="409"/>
      <c r="AK24" s="409"/>
      <c r="AL24" s="409"/>
      <c r="AM24" s="409"/>
      <c r="AN24" s="409"/>
      <c r="AO24" s="409"/>
      <c r="AP24" s="409"/>
      <c r="AQ24" s="409"/>
      <c r="AR24" s="409"/>
      <c r="AS24" s="409"/>
      <c r="AT24" s="409"/>
      <c r="AU24" s="409"/>
      <c r="AV24" s="409"/>
      <c r="AW24" s="409"/>
      <c r="AX24" s="409"/>
      <c r="AY24" s="409"/>
      <c r="AZ24" s="409"/>
      <c r="BA24" s="409"/>
      <c r="BB24" s="409"/>
      <c r="BC24" s="409"/>
      <c r="BD24" s="687"/>
      <c r="BE24" s="687"/>
      <c r="BF24" s="687"/>
      <c r="BG24" s="687"/>
      <c r="BH24" s="687"/>
      <c r="BI24" s="687"/>
      <c r="BJ24" s="413"/>
      <c r="BK24" s="414"/>
      <c r="BL24" s="413"/>
      <c r="BM24" s="413"/>
      <c r="BN24" s="413"/>
      <c r="BO24" s="413"/>
      <c r="BP24" s="413"/>
      <c r="BQ24" s="413"/>
      <c r="BR24" s="413"/>
      <c r="BS24" s="413"/>
      <c r="BT24" s="413"/>
      <c r="BU24" s="413"/>
      <c r="BV24" s="413"/>
    </row>
    <row r="25" spans="1:74" ht="11.05" customHeight="1" x14ac:dyDescent="0.2">
      <c r="A25" s="29" t="s">
        <v>430</v>
      </c>
      <c r="B25" s="416" t="s">
        <v>944</v>
      </c>
      <c r="C25" s="378">
        <v>2.0987800000000001</v>
      </c>
      <c r="D25" s="378">
        <v>1.9844900000000001</v>
      </c>
      <c r="E25" s="378">
        <v>1.85981</v>
      </c>
      <c r="F25" s="378">
        <v>1.80786</v>
      </c>
      <c r="G25" s="378">
        <v>1.8161719999999999</v>
      </c>
      <c r="H25" s="378">
        <v>1.694609</v>
      </c>
      <c r="I25" s="378">
        <v>1.8359129999999999</v>
      </c>
      <c r="J25" s="378">
        <v>2.3896999999999999</v>
      </c>
      <c r="K25" s="378">
        <v>1.996958</v>
      </c>
      <c r="L25" s="378">
        <v>2.4832100000000001</v>
      </c>
      <c r="M25" s="378">
        <v>2.7117900000000001</v>
      </c>
      <c r="N25" s="378">
        <v>2.6910099999999999</v>
      </c>
      <c r="O25" s="378">
        <v>2.81569</v>
      </c>
      <c r="P25" s="378">
        <v>5.5586500000000001</v>
      </c>
      <c r="Q25" s="378">
        <v>2.7221799999999998</v>
      </c>
      <c r="R25" s="378">
        <v>2.7668569999999999</v>
      </c>
      <c r="S25" s="378">
        <v>3.0234899999999998</v>
      </c>
      <c r="T25" s="378">
        <v>3.38714</v>
      </c>
      <c r="U25" s="378">
        <v>3.98976</v>
      </c>
      <c r="V25" s="378">
        <v>4.2287299999999997</v>
      </c>
      <c r="W25" s="378">
        <v>5.3612399999999996</v>
      </c>
      <c r="X25" s="378">
        <v>5.7248900000000003</v>
      </c>
      <c r="Y25" s="378">
        <v>5.24695</v>
      </c>
      <c r="Z25" s="378">
        <v>3.9066399999999999</v>
      </c>
      <c r="AA25" s="378">
        <v>4.5464399999999996</v>
      </c>
      <c r="AB25" s="378">
        <v>4.86822</v>
      </c>
      <c r="AC25" s="378">
        <v>5.0861999999999998</v>
      </c>
      <c r="AD25" s="378">
        <v>6.8404199999999999</v>
      </c>
      <c r="AE25" s="378">
        <v>8.4493200000000002</v>
      </c>
      <c r="AF25" s="378">
        <v>7.9926000000000004</v>
      </c>
      <c r="AG25" s="378">
        <v>7.5607920000000002</v>
      </c>
      <c r="AH25" s="378">
        <v>9.1343999999999994</v>
      </c>
      <c r="AI25" s="378">
        <v>8.1794399999999996</v>
      </c>
      <c r="AJ25" s="378">
        <v>5.8750799999999996</v>
      </c>
      <c r="AK25" s="378">
        <v>5.6570999999999998</v>
      </c>
      <c r="AL25" s="378">
        <v>5.7401400000000002</v>
      </c>
      <c r="AM25" s="378">
        <v>3.3942600000000001</v>
      </c>
      <c r="AN25" s="378">
        <v>2.47044</v>
      </c>
      <c r="AO25" s="378">
        <v>2.39778</v>
      </c>
      <c r="AP25" s="378">
        <v>2.2420800000000001</v>
      </c>
      <c r="AQ25" s="378">
        <v>2.2317</v>
      </c>
      <c r="AR25" s="378">
        <v>2.2628400000000002</v>
      </c>
      <c r="AS25" s="378">
        <v>2.6469</v>
      </c>
      <c r="AT25" s="378">
        <v>2.6780400000000002</v>
      </c>
      <c r="AU25" s="378">
        <v>2.7403200000000001</v>
      </c>
      <c r="AV25" s="378">
        <v>3.0932400000000002</v>
      </c>
      <c r="AW25" s="378">
        <v>2.81298</v>
      </c>
      <c r="AX25" s="378">
        <v>2.6157599999999999</v>
      </c>
      <c r="AY25" s="378">
        <v>3.30084</v>
      </c>
      <c r="AZ25" s="378">
        <v>1.7853600000000001</v>
      </c>
      <c r="BA25" s="378">
        <v>1.5466200000000001</v>
      </c>
      <c r="BB25" s="378">
        <v>1.6608000000000001</v>
      </c>
      <c r="BC25" s="378">
        <v>2.2005599999999998</v>
      </c>
      <c r="BD25" s="674">
        <v>2.6261399999999999</v>
      </c>
      <c r="BE25" s="674">
        <v>2.14866</v>
      </c>
      <c r="BF25" s="674">
        <v>2.06562</v>
      </c>
      <c r="BG25" s="674">
        <v>2.3666399999999999</v>
      </c>
      <c r="BH25" s="674">
        <v>2.2835999999999999</v>
      </c>
      <c r="BI25" s="674">
        <v>2.0967600000000002</v>
      </c>
      <c r="BJ25" s="389">
        <v>3.2417039999999999</v>
      </c>
      <c r="BK25" s="389">
        <v>3.3874870000000001</v>
      </c>
      <c r="BL25" s="389">
        <v>3.0282719999999999</v>
      </c>
      <c r="BM25" s="389">
        <v>2.759328</v>
      </c>
      <c r="BN25" s="389">
        <v>2.4932439999999998</v>
      </c>
      <c r="BO25" s="389">
        <v>2.4687209999999999</v>
      </c>
      <c r="BP25" s="389">
        <v>2.6427399999999999</v>
      </c>
      <c r="BQ25" s="389">
        <v>2.9059629999999999</v>
      </c>
      <c r="BR25" s="389">
        <v>3.2194319999999998</v>
      </c>
      <c r="BS25" s="389">
        <v>3.2707039999999998</v>
      </c>
      <c r="BT25" s="389">
        <v>3.2715350000000001</v>
      </c>
      <c r="BU25" s="389">
        <v>3.5478839999999998</v>
      </c>
      <c r="BV25" s="389">
        <v>3.7617120000000002</v>
      </c>
    </row>
    <row r="26" spans="1:74" ht="11.05" customHeight="1" x14ac:dyDescent="0.2">
      <c r="A26" s="29" t="s">
        <v>70</v>
      </c>
      <c r="B26" s="416" t="s">
        <v>945</v>
      </c>
      <c r="C26" s="378">
        <v>2.02</v>
      </c>
      <c r="D26" s="378">
        <v>1.91</v>
      </c>
      <c r="E26" s="378">
        <v>1.79</v>
      </c>
      <c r="F26" s="378">
        <v>1.74</v>
      </c>
      <c r="G26" s="378">
        <v>1.748</v>
      </c>
      <c r="H26" s="378">
        <v>1.631</v>
      </c>
      <c r="I26" s="378">
        <v>1.7669999999999999</v>
      </c>
      <c r="J26" s="378">
        <v>2.2999999999999998</v>
      </c>
      <c r="K26" s="378">
        <v>1.9219999999999999</v>
      </c>
      <c r="L26" s="378">
        <v>2.39</v>
      </c>
      <c r="M26" s="378">
        <v>2.61</v>
      </c>
      <c r="N26" s="378">
        <v>2.59</v>
      </c>
      <c r="O26" s="378">
        <v>2.71</v>
      </c>
      <c r="P26" s="378">
        <v>5.35</v>
      </c>
      <c r="Q26" s="378">
        <v>2.62</v>
      </c>
      <c r="R26" s="378">
        <v>2.6629999999999998</v>
      </c>
      <c r="S26" s="378">
        <v>2.91</v>
      </c>
      <c r="T26" s="378">
        <v>3.26</v>
      </c>
      <c r="U26" s="378">
        <v>3.84</v>
      </c>
      <c r="V26" s="378">
        <v>4.07</v>
      </c>
      <c r="W26" s="378">
        <v>5.16</v>
      </c>
      <c r="X26" s="378">
        <v>5.51</v>
      </c>
      <c r="Y26" s="378">
        <v>5.05</v>
      </c>
      <c r="Z26" s="378">
        <v>3.76</v>
      </c>
      <c r="AA26" s="378">
        <v>4.38</v>
      </c>
      <c r="AB26" s="378">
        <v>4.6900000000000004</v>
      </c>
      <c r="AC26" s="378">
        <v>4.9000000000000004</v>
      </c>
      <c r="AD26" s="378">
        <v>6.59</v>
      </c>
      <c r="AE26" s="378">
        <v>8.14</v>
      </c>
      <c r="AF26" s="378">
        <v>7.7</v>
      </c>
      <c r="AG26" s="378">
        <v>7.2839999999999998</v>
      </c>
      <c r="AH26" s="378">
        <v>8.8000000000000007</v>
      </c>
      <c r="AI26" s="378">
        <v>7.88</v>
      </c>
      <c r="AJ26" s="378">
        <v>5.66</v>
      </c>
      <c r="AK26" s="378">
        <v>5.45</v>
      </c>
      <c r="AL26" s="378">
        <v>5.53</v>
      </c>
      <c r="AM26" s="378">
        <v>3.27</v>
      </c>
      <c r="AN26" s="378">
        <v>2.38</v>
      </c>
      <c r="AO26" s="378">
        <v>2.31</v>
      </c>
      <c r="AP26" s="378">
        <v>2.16</v>
      </c>
      <c r="AQ26" s="378">
        <v>2.15</v>
      </c>
      <c r="AR26" s="378">
        <v>2.1800000000000002</v>
      </c>
      <c r="AS26" s="378">
        <v>2.5499999999999998</v>
      </c>
      <c r="AT26" s="378">
        <v>2.58</v>
      </c>
      <c r="AU26" s="378">
        <v>2.64</v>
      </c>
      <c r="AV26" s="378">
        <v>2.98</v>
      </c>
      <c r="AW26" s="378">
        <v>2.71</v>
      </c>
      <c r="AX26" s="378">
        <v>2.52</v>
      </c>
      <c r="AY26" s="378">
        <v>3.18</v>
      </c>
      <c r="AZ26" s="378">
        <v>1.72</v>
      </c>
      <c r="BA26" s="378">
        <v>1.49</v>
      </c>
      <c r="BB26" s="378">
        <v>1.6</v>
      </c>
      <c r="BC26" s="378">
        <v>2.12</v>
      </c>
      <c r="BD26" s="674">
        <v>2.5299999999999998</v>
      </c>
      <c r="BE26" s="674">
        <v>2.0699999999999998</v>
      </c>
      <c r="BF26" s="674">
        <v>1.99</v>
      </c>
      <c r="BG26" s="674">
        <v>2.2799999999999998</v>
      </c>
      <c r="BH26" s="674">
        <v>2.2000000000000002</v>
      </c>
      <c r="BI26" s="674">
        <v>2.02</v>
      </c>
      <c r="BJ26" s="389">
        <v>3.1230289999999998</v>
      </c>
      <c r="BK26" s="389">
        <v>3.2634750000000001</v>
      </c>
      <c r="BL26" s="389">
        <v>2.9174099999999998</v>
      </c>
      <c r="BM26" s="389">
        <v>2.658312</v>
      </c>
      <c r="BN26" s="389">
        <v>2.4019689999999998</v>
      </c>
      <c r="BO26" s="389">
        <v>2.3783439999999998</v>
      </c>
      <c r="BP26" s="389">
        <v>2.545992</v>
      </c>
      <c r="BQ26" s="389">
        <v>2.799579</v>
      </c>
      <c r="BR26" s="389">
        <v>3.101572</v>
      </c>
      <c r="BS26" s="389">
        <v>3.1509670000000001</v>
      </c>
      <c r="BT26" s="389">
        <v>3.1517680000000001</v>
      </c>
      <c r="BU26" s="389">
        <v>3.4180000000000001</v>
      </c>
      <c r="BV26" s="389">
        <v>3.6240000000000001</v>
      </c>
    </row>
    <row r="27" spans="1:74" ht="11.05" customHeight="1" x14ac:dyDescent="0.2">
      <c r="A27" s="29"/>
      <c r="B27" s="419" t="s">
        <v>946</v>
      </c>
      <c r="C27" s="381"/>
      <c r="D27" s="381"/>
      <c r="E27" s="381"/>
      <c r="F27" s="381"/>
      <c r="G27" s="381"/>
      <c r="H27" s="381"/>
      <c r="I27" s="381"/>
      <c r="J27" s="381"/>
      <c r="K27" s="381"/>
      <c r="L27" s="381"/>
      <c r="M27" s="381"/>
      <c r="N27" s="381"/>
      <c r="O27" s="381"/>
      <c r="P27" s="381"/>
      <c r="Q27" s="381"/>
      <c r="R27" s="381"/>
      <c r="S27" s="381"/>
      <c r="T27" s="381"/>
      <c r="U27" s="381"/>
      <c r="V27" s="381"/>
      <c r="W27" s="381"/>
      <c r="X27" s="381"/>
      <c r="Y27" s="381"/>
      <c r="Z27" s="381"/>
      <c r="AA27" s="381"/>
      <c r="AB27" s="381"/>
      <c r="AC27" s="381"/>
      <c r="AD27" s="381"/>
      <c r="AE27" s="381"/>
      <c r="AF27" s="381"/>
      <c r="AG27" s="381"/>
      <c r="AH27" s="381"/>
      <c r="AI27" s="381"/>
      <c r="AJ27" s="381"/>
      <c r="AK27" s="381"/>
      <c r="AL27" s="381"/>
      <c r="AM27" s="381"/>
      <c r="AN27" s="381"/>
      <c r="AO27" s="381"/>
      <c r="AP27" s="381"/>
      <c r="AQ27" s="381"/>
      <c r="AR27" s="381"/>
      <c r="AS27" s="381"/>
      <c r="AT27" s="381"/>
      <c r="AU27" s="381"/>
      <c r="AV27" s="381"/>
      <c r="AW27" s="381"/>
      <c r="AX27" s="381"/>
      <c r="AY27" s="381"/>
      <c r="AZ27" s="381"/>
      <c r="BA27" s="381"/>
      <c r="BB27" s="381"/>
      <c r="BC27" s="381"/>
      <c r="BD27" s="677"/>
      <c r="BE27" s="677"/>
      <c r="BF27" s="677"/>
      <c r="BG27" s="677"/>
      <c r="BH27" s="677"/>
      <c r="BI27" s="677"/>
      <c r="BJ27" s="392"/>
      <c r="BK27" s="392"/>
      <c r="BL27" s="392"/>
      <c r="BM27" s="392"/>
      <c r="BN27" s="392"/>
      <c r="BO27" s="392"/>
      <c r="BP27" s="392"/>
      <c r="BQ27" s="392"/>
      <c r="BR27" s="392"/>
      <c r="BS27" s="392"/>
      <c r="BT27" s="392"/>
      <c r="BU27" s="392"/>
      <c r="BV27" s="392"/>
    </row>
    <row r="28" spans="1:74" ht="11.05" customHeight="1" x14ac:dyDescent="0.2">
      <c r="A28" s="29" t="s">
        <v>382</v>
      </c>
      <c r="B28" s="421" t="s">
        <v>20</v>
      </c>
      <c r="C28" s="378">
        <v>3.71</v>
      </c>
      <c r="D28" s="378">
        <v>3.58</v>
      </c>
      <c r="E28" s="378">
        <v>3.39</v>
      </c>
      <c r="F28" s="378">
        <v>3</v>
      </c>
      <c r="G28" s="378">
        <v>2.91</v>
      </c>
      <c r="H28" s="378">
        <v>2.72</v>
      </c>
      <c r="I28" s="378">
        <v>2.58</v>
      </c>
      <c r="J28" s="378">
        <v>2.85</v>
      </c>
      <c r="K28" s="378">
        <v>3.3</v>
      </c>
      <c r="L28" s="378">
        <v>3.29</v>
      </c>
      <c r="M28" s="378">
        <v>3.98</v>
      </c>
      <c r="N28" s="378">
        <v>4.1100000000000003</v>
      </c>
      <c r="O28" s="378">
        <v>4.04</v>
      </c>
      <c r="P28" s="378">
        <v>9.32</v>
      </c>
      <c r="Q28" s="378">
        <v>4.41</v>
      </c>
      <c r="R28" s="378">
        <v>4</v>
      </c>
      <c r="S28" s="378">
        <v>4.1100000000000003</v>
      </c>
      <c r="T28" s="378">
        <v>4.16</v>
      </c>
      <c r="U28" s="378">
        <v>4.6900000000000004</v>
      </c>
      <c r="V28" s="378">
        <v>4.95</v>
      </c>
      <c r="W28" s="378">
        <v>5.42</v>
      </c>
      <c r="X28" s="378">
        <v>6.61</v>
      </c>
      <c r="Y28" s="378">
        <v>6.9</v>
      </c>
      <c r="Z28" s="378">
        <v>6.77</v>
      </c>
      <c r="AA28" s="378">
        <v>6.47</v>
      </c>
      <c r="AB28" s="378">
        <v>7.32</v>
      </c>
      <c r="AC28" s="378">
        <v>6.18</v>
      </c>
      <c r="AD28" s="378">
        <v>6.68</v>
      </c>
      <c r="AE28" s="378">
        <v>8.08</v>
      </c>
      <c r="AF28" s="378">
        <v>9.3000000000000007</v>
      </c>
      <c r="AG28" s="378">
        <v>7.85</v>
      </c>
      <c r="AH28" s="378">
        <v>9.4</v>
      </c>
      <c r="AI28" s="378">
        <v>9.58</v>
      </c>
      <c r="AJ28" s="378">
        <v>7.16</v>
      </c>
      <c r="AK28" s="378">
        <v>6.74</v>
      </c>
      <c r="AL28" s="378">
        <v>8.0399999999999991</v>
      </c>
      <c r="AM28" s="378">
        <v>7.27</v>
      </c>
      <c r="AN28" s="378">
        <v>5.98</v>
      </c>
      <c r="AO28" s="378">
        <v>5.05</v>
      </c>
      <c r="AP28" s="378">
        <v>4.08</v>
      </c>
      <c r="AQ28" s="378">
        <v>3.59</v>
      </c>
      <c r="AR28" s="378">
        <v>3.6</v>
      </c>
      <c r="AS28" s="378">
        <v>3.93</v>
      </c>
      <c r="AT28" s="378">
        <v>3.78</v>
      </c>
      <c r="AU28" s="378">
        <v>3.9</v>
      </c>
      <c r="AV28" s="378">
        <v>4.13</v>
      </c>
      <c r="AW28" s="378">
        <v>4.4000000000000004</v>
      </c>
      <c r="AX28" s="378">
        <v>4.58</v>
      </c>
      <c r="AY28" s="378">
        <v>4.95</v>
      </c>
      <c r="AZ28" s="378">
        <v>4.72</v>
      </c>
      <c r="BA28" s="378">
        <v>3.71</v>
      </c>
      <c r="BB28" s="378">
        <v>3.36</v>
      </c>
      <c r="BC28" s="378">
        <v>3.1</v>
      </c>
      <c r="BD28" s="674">
        <v>3.61</v>
      </c>
      <c r="BE28" s="674">
        <v>3.54</v>
      </c>
      <c r="BF28" s="674">
        <v>3.1</v>
      </c>
      <c r="BG28" s="674">
        <v>3.28</v>
      </c>
      <c r="BH28" s="674">
        <v>2.9985219999999999</v>
      </c>
      <c r="BI28" s="674">
        <v>3.0763060000000002</v>
      </c>
      <c r="BJ28" s="389">
        <v>4.1881320000000004</v>
      </c>
      <c r="BK28" s="389">
        <v>4.4304189999999997</v>
      </c>
      <c r="BL28" s="389">
        <v>4.4165619999999999</v>
      </c>
      <c r="BM28" s="389">
        <v>3.5902500000000002</v>
      </c>
      <c r="BN28" s="389">
        <v>3.2596599999999998</v>
      </c>
      <c r="BO28" s="389">
        <v>3.0928620000000002</v>
      </c>
      <c r="BP28" s="389">
        <v>3.3522460000000001</v>
      </c>
      <c r="BQ28" s="389">
        <v>3.4122659999999998</v>
      </c>
      <c r="BR28" s="389">
        <v>3.6434679999999999</v>
      </c>
      <c r="BS28" s="389">
        <v>3.8488449999999998</v>
      </c>
      <c r="BT28" s="389">
        <v>3.8378779999999999</v>
      </c>
      <c r="BU28" s="389">
        <v>4.2111830000000001</v>
      </c>
      <c r="BV28" s="389">
        <v>4.7978959999999997</v>
      </c>
    </row>
    <row r="29" spans="1:74" ht="11.05" customHeight="1" x14ac:dyDescent="0.2">
      <c r="A29" s="29" t="s">
        <v>372</v>
      </c>
      <c r="B29" s="421" t="s">
        <v>4</v>
      </c>
      <c r="C29" s="378">
        <v>7.24</v>
      </c>
      <c r="D29" s="378">
        <v>7.03</v>
      </c>
      <c r="E29" s="378">
        <v>7.29</v>
      </c>
      <c r="F29" s="378">
        <v>7.24</v>
      </c>
      <c r="G29" s="378">
        <v>7.73</v>
      </c>
      <c r="H29" s="378">
        <v>8.23</v>
      </c>
      <c r="I29" s="378">
        <v>8.49</v>
      </c>
      <c r="J29" s="378">
        <v>8.48</v>
      </c>
      <c r="K29" s="378">
        <v>8.4499999999999993</v>
      </c>
      <c r="L29" s="378">
        <v>7.59</v>
      </c>
      <c r="M29" s="378">
        <v>7.64</v>
      </c>
      <c r="N29" s="378">
        <v>7.39</v>
      </c>
      <c r="O29" s="378">
        <v>7.38</v>
      </c>
      <c r="P29" s="378">
        <v>7.35</v>
      </c>
      <c r="Q29" s="378">
        <v>8.01</v>
      </c>
      <c r="R29" s="378">
        <v>8.49</v>
      </c>
      <c r="S29" s="378">
        <v>8.99</v>
      </c>
      <c r="T29" s="378">
        <v>9.59</v>
      </c>
      <c r="U29" s="378">
        <v>9.92</v>
      </c>
      <c r="V29" s="378">
        <v>10.23</v>
      </c>
      <c r="W29" s="378">
        <v>10.31</v>
      </c>
      <c r="X29" s="378">
        <v>10.48</v>
      </c>
      <c r="Y29" s="378">
        <v>10.06</v>
      </c>
      <c r="Z29" s="378">
        <v>10.34</v>
      </c>
      <c r="AA29" s="378">
        <v>9.82</v>
      </c>
      <c r="AB29" s="378">
        <v>10.02</v>
      </c>
      <c r="AC29" s="378">
        <v>10.210000000000001</v>
      </c>
      <c r="AD29" s="378">
        <v>10.6</v>
      </c>
      <c r="AE29" s="378">
        <v>12.07</v>
      </c>
      <c r="AF29" s="378">
        <v>13.45</v>
      </c>
      <c r="AG29" s="378">
        <v>13.5</v>
      </c>
      <c r="AH29" s="378">
        <v>14.14</v>
      </c>
      <c r="AI29" s="378">
        <v>14.54</v>
      </c>
      <c r="AJ29" s="378">
        <v>12.84</v>
      </c>
      <c r="AK29" s="378">
        <v>11.87</v>
      </c>
      <c r="AL29" s="378">
        <v>11.99</v>
      </c>
      <c r="AM29" s="378">
        <v>12.44</v>
      </c>
      <c r="AN29" s="378">
        <v>11.97</v>
      </c>
      <c r="AO29" s="378">
        <v>10.93</v>
      </c>
      <c r="AP29" s="378">
        <v>10.41</v>
      </c>
      <c r="AQ29" s="378">
        <v>10.44</v>
      </c>
      <c r="AR29" s="378">
        <v>10.65</v>
      </c>
      <c r="AS29" s="378">
        <v>10.82</v>
      </c>
      <c r="AT29" s="378">
        <v>11.02</v>
      </c>
      <c r="AU29" s="378">
        <v>10.84</v>
      </c>
      <c r="AV29" s="378">
        <v>10.050000000000001</v>
      </c>
      <c r="AW29" s="378">
        <v>9.66</v>
      </c>
      <c r="AX29" s="378">
        <v>9.83</v>
      </c>
      <c r="AY29" s="378">
        <v>9.4600000000000009</v>
      </c>
      <c r="AZ29" s="378">
        <v>10.08</v>
      </c>
      <c r="BA29" s="378">
        <v>10.08</v>
      </c>
      <c r="BB29" s="378">
        <v>10.11</v>
      </c>
      <c r="BC29" s="378">
        <v>10.57</v>
      </c>
      <c r="BD29" s="674">
        <v>10.83</v>
      </c>
      <c r="BE29" s="674">
        <v>11.21</v>
      </c>
      <c r="BF29" s="674">
        <v>10.87</v>
      </c>
      <c r="BG29" s="674">
        <v>10.96</v>
      </c>
      <c r="BH29" s="674">
        <v>9.6801619999999993</v>
      </c>
      <c r="BI29" s="674">
        <v>9.1768750000000008</v>
      </c>
      <c r="BJ29" s="389">
        <v>8.7792220000000007</v>
      </c>
      <c r="BK29" s="389">
        <v>8.8745849999999997</v>
      </c>
      <c r="BL29" s="389">
        <v>8.7215399999999992</v>
      </c>
      <c r="BM29" s="389">
        <v>8.8256960000000007</v>
      </c>
      <c r="BN29" s="389">
        <v>8.8044349999999998</v>
      </c>
      <c r="BO29" s="389">
        <v>9.3107179999999996</v>
      </c>
      <c r="BP29" s="389">
        <v>9.6863709999999994</v>
      </c>
      <c r="BQ29" s="389">
        <v>9.7107779999999995</v>
      </c>
      <c r="BR29" s="389">
        <v>9.8223680000000009</v>
      </c>
      <c r="BS29" s="389">
        <v>9.8600510000000003</v>
      </c>
      <c r="BT29" s="389">
        <v>8.9601500000000005</v>
      </c>
      <c r="BU29" s="389">
        <v>8.6227110000000007</v>
      </c>
      <c r="BV29" s="389">
        <v>8.7015410000000006</v>
      </c>
    </row>
    <row r="30" spans="1:74" ht="11.05" customHeight="1" x14ac:dyDescent="0.2">
      <c r="A30" s="29" t="s">
        <v>258</v>
      </c>
      <c r="B30" s="421" t="s">
        <v>3</v>
      </c>
      <c r="C30" s="378">
        <v>9.43</v>
      </c>
      <c r="D30" s="378">
        <v>9.19</v>
      </c>
      <c r="E30" s="378">
        <v>9.8000000000000007</v>
      </c>
      <c r="F30" s="378">
        <v>10.42</v>
      </c>
      <c r="G30" s="378">
        <v>11.79</v>
      </c>
      <c r="H30" s="378">
        <v>15.33</v>
      </c>
      <c r="I30" s="378">
        <v>17.489999999999998</v>
      </c>
      <c r="J30" s="378">
        <v>18.27</v>
      </c>
      <c r="K30" s="378">
        <v>16.850000000000001</v>
      </c>
      <c r="L30" s="378">
        <v>12.26</v>
      </c>
      <c r="M30" s="378">
        <v>10.99</v>
      </c>
      <c r="N30" s="378">
        <v>9.75</v>
      </c>
      <c r="O30" s="378">
        <v>9.6199999999999992</v>
      </c>
      <c r="P30" s="378">
        <v>9.2799999999999994</v>
      </c>
      <c r="Q30" s="378">
        <v>10.47</v>
      </c>
      <c r="R30" s="378">
        <v>12.27</v>
      </c>
      <c r="S30" s="378">
        <v>14.07</v>
      </c>
      <c r="T30" s="378">
        <v>17.739999999999998</v>
      </c>
      <c r="U30" s="378">
        <v>19.809999999999999</v>
      </c>
      <c r="V30" s="378">
        <v>20.86</v>
      </c>
      <c r="W30" s="378">
        <v>20.13</v>
      </c>
      <c r="X30" s="378">
        <v>17.399999999999999</v>
      </c>
      <c r="Y30" s="378">
        <v>13.11</v>
      </c>
      <c r="Z30" s="378">
        <v>13.08</v>
      </c>
      <c r="AA30" s="378">
        <v>12.04</v>
      </c>
      <c r="AB30" s="378">
        <v>12.14</v>
      </c>
      <c r="AC30" s="378">
        <v>12.94</v>
      </c>
      <c r="AD30" s="378">
        <v>13.97</v>
      </c>
      <c r="AE30" s="378">
        <v>17.670000000000002</v>
      </c>
      <c r="AF30" s="378">
        <v>22.5</v>
      </c>
      <c r="AG30" s="378">
        <v>24.55</v>
      </c>
      <c r="AH30" s="378">
        <v>25.34</v>
      </c>
      <c r="AI30" s="378">
        <v>24.5</v>
      </c>
      <c r="AJ30" s="378">
        <v>18.61</v>
      </c>
      <c r="AK30" s="378">
        <v>15.55</v>
      </c>
      <c r="AL30" s="378">
        <v>14.68</v>
      </c>
      <c r="AM30" s="378">
        <v>15.25</v>
      </c>
      <c r="AN30" s="378">
        <v>14.98</v>
      </c>
      <c r="AO30" s="378">
        <v>13.76</v>
      </c>
      <c r="AP30" s="378">
        <v>14.4</v>
      </c>
      <c r="AQ30" s="378">
        <v>16.7</v>
      </c>
      <c r="AR30" s="378">
        <v>20.11</v>
      </c>
      <c r="AS30" s="378">
        <v>21.98</v>
      </c>
      <c r="AT30" s="378">
        <v>23.23</v>
      </c>
      <c r="AU30" s="378">
        <v>21.86</v>
      </c>
      <c r="AV30" s="378">
        <v>16.71</v>
      </c>
      <c r="AW30" s="378">
        <v>13.37</v>
      </c>
      <c r="AX30" s="378">
        <v>12.94</v>
      </c>
      <c r="AY30" s="378">
        <v>11.81</v>
      </c>
      <c r="AZ30" s="378">
        <v>13.25</v>
      </c>
      <c r="BA30" s="378">
        <v>13.81</v>
      </c>
      <c r="BB30" s="378">
        <v>14.59</v>
      </c>
      <c r="BC30" s="378">
        <v>18.03</v>
      </c>
      <c r="BD30" s="674">
        <v>21.1</v>
      </c>
      <c r="BE30" s="674">
        <v>22.98</v>
      </c>
      <c r="BF30" s="674">
        <v>23.46</v>
      </c>
      <c r="BG30" s="674">
        <v>22.74</v>
      </c>
      <c r="BH30" s="674">
        <v>17.15579</v>
      </c>
      <c r="BI30" s="674">
        <v>13.92037</v>
      </c>
      <c r="BJ30" s="389">
        <v>12.761620000000001</v>
      </c>
      <c r="BK30" s="389">
        <v>12.24638</v>
      </c>
      <c r="BL30" s="389">
        <v>12.339560000000001</v>
      </c>
      <c r="BM30" s="389">
        <v>12.46808</v>
      </c>
      <c r="BN30" s="389">
        <v>13.02078</v>
      </c>
      <c r="BO30" s="389">
        <v>15.5124</v>
      </c>
      <c r="BP30" s="389">
        <v>18.743860000000002</v>
      </c>
      <c r="BQ30" s="389">
        <v>20.350899999999999</v>
      </c>
      <c r="BR30" s="389">
        <v>20.991779999999999</v>
      </c>
      <c r="BS30" s="389">
        <v>20.112960000000001</v>
      </c>
      <c r="BT30" s="389">
        <v>15.47087</v>
      </c>
      <c r="BU30" s="389">
        <v>12.743790000000001</v>
      </c>
      <c r="BV30" s="389">
        <v>12.234629999999999</v>
      </c>
    </row>
    <row r="31" spans="1:74" ht="11.05" customHeight="1" x14ac:dyDescent="0.2">
      <c r="A31" s="26"/>
      <c r="B31" s="30" t="s">
        <v>545</v>
      </c>
      <c r="C31" s="409"/>
      <c r="D31" s="409"/>
      <c r="E31" s="409"/>
      <c r="F31" s="409"/>
      <c r="G31" s="409"/>
      <c r="H31" s="409"/>
      <c r="I31" s="409"/>
      <c r="J31" s="409"/>
      <c r="K31" s="409"/>
      <c r="L31" s="409"/>
      <c r="M31" s="409"/>
      <c r="N31" s="409"/>
      <c r="O31" s="409"/>
      <c r="P31" s="409"/>
      <c r="Q31" s="409"/>
      <c r="R31" s="409"/>
      <c r="S31" s="409"/>
      <c r="T31" s="409"/>
      <c r="U31" s="409"/>
      <c r="V31" s="409"/>
      <c r="W31" s="409"/>
      <c r="X31" s="409"/>
      <c r="Y31" s="409"/>
      <c r="Z31" s="409"/>
      <c r="AA31" s="409"/>
      <c r="AB31" s="409"/>
      <c r="AC31" s="409"/>
      <c r="AD31" s="409"/>
      <c r="AE31" s="409"/>
      <c r="AF31" s="409"/>
      <c r="AG31" s="409"/>
      <c r="AH31" s="409"/>
      <c r="AI31" s="409"/>
      <c r="AJ31" s="409"/>
      <c r="AK31" s="409"/>
      <c r="AL31" s="409"/>
      <c r="AM31" s="409"/>
      <c r="AN31" s="409"/>
      <c r="AO31" s="409"/>
      <c r="AP31" s="409"/>
      <c r="AQ31" s="409"/>
      <c r="AR31" s="409"/>
      <c r="AS31" s="409"/>
      <c r="AT31" s="409"/>
      <c r="AU31" s="409"/>
      <c r="AV31" s="409"/>
      <c r="AW31" s="409"/>
      <c r="AX31" s="409"/>
      <c r="AY31" s="409"/>
      <c r="AZ31" s="409"/>
      <c r="BA31" s="409"/>
      <c r="BB31" s="409"/>
      <c r="BC31" s="409"/>
      <c r="BD31" s="687"/>
      <c r="BE31" s="687"/>
      <c r="BF31" s="687"/>
      <c r="BG31" s="687"/>
      <c r="BH31" s="687"/>
      <c r="BI31" s="687"/>
      <c r="BJ31" s="413"/>
      <c r="BK31" s="413"/>
      <c r="BL31" s="413"/>
      <c r="BM31" s="413"/>
      <c r="BN31" s="413"/>
      <c r="BO31" s="413"/>
      <c r="BP31" s="413"/>
      <c r="BQ31" s="413"/>
      <c r="BR31" s="413"/>
      <c r="BS31" s="413"/>
      <c r="BT31" s="413"/>
      <c r="BU31" s="413"/>
      <c r="BV31" s="413"/>
    </row>
    <row r="32" spans="1:74" ht="11.05" customHeight="1" x14ac:dyDescent="0.2">
      <c r="A32" s="26"/>
      <c r="B32" s="418" t="s">
        <v>947</v>
      </c>
      <c r="C32" s="409"/>
      <c r="D32" s="409"/>
      <c r="E32" s="409"/>
      <c r="F32" s="409"/>
      <c r="G32" s="409"/>
      <c r="H32" s="409"/>
      <c r="I32" s="409"/>
      <c r="J32" s="409"/>
      <c r="K32" s="409"/>
      <c r="L32" s="409"/>
      <c r="M32" s="409"/>
      <c r="N32" s="409"/>
      <c r="O32" s="409"/>
      <c r="P32" s="409"/>
      <c r="Q32" s="409"/>
      <c r="R32" s="409"/>
      <c r="S32" s="409"/>
      <c r="T32" s="409"/>
      <c r="U32" s="409"/>
      <c r="V32" s="409"/>
      <c r="W32" s="409"/>
      <c r="X32" s="409"/>
      <c r="Y32" s="409"/>
      <c r="Z32" s="409"/>
      <c r="AA32" s="409"/>
      <c r="AB32" s="409"/>
      <c r="AC32" s="409"/>
      <c r="AD32" s="409"/>
      <c r="AE32" s="409"/>
      <c r="AF32" s="409"/>
      <c r="AG32" s="409"/>
      <c r="AH32" s="409"/>
      <c r="AI32" s="409"/>
      <c r="AJ32" s="409"/>
      <c r="AK32" s="409"/>
      <c r="AL32" s="409"/>
      <c r="AM32" s="409"/>
      <c r="AN32" s="409"/>
      <c r="AO32" s="409"/>
      <c r="AP32" s="409"/>
      <c r="AQ32" s="409"/>
      <c r="AR32" s="409"/>
      <c r="AS32" s="409"/>
      <c r="AT32" s="409"/>
      <c r="AU32" s="409"/>
      <c r="AV32" s="409"/>
      <c r="AW32" s="409"/>
      <c r="AX32" s="409"/>
      <c r="AY32" s="409"/>
      <c r="AZ32" s="409"/>
      <c r="BA32" s="409"/>
      <c r="BB32" s="409"/>
      <c r="BC32" s="409"/>
      <c r="BD32" s="687"/>
      <c r="BE32" s="687"/>
      <c r="BF32" s="687"/>
      <c r="BG32" s="687"/>
      <c r="BH32" s="687"/>
      <c r="BI32" s="687"/>
      <c r="BJ32" s="413"/>
      <c r="BK32" s="413"/>
      <c r="BL32" s="413"/>
      <c r="BM32" s="413"/>
      <c r="BN32" s="413"/>
      <c r="BO32" s="413"/>
      <c r="BP32" s="413"/>
      <c r="BQ32" s="413"/>
      <c r="BR32" s="413"/>
      <c r="BS32" s="413"/>
      <c r="BT32" s="413"/>
      <c r="BU32" s="413"/>
      <c r="BV32" s="413"/>
    </row>
    <row r="33" spans="1:74" ht="11.05" customHeight="1" x14ac:dyDescent="0.2">
      <c r="A33" s="29" t="s">
        <v>255</v>
      </c>
      <c r="B33" s="420" t="s">
        <v>474</v>
      </c>
      <c r="C33" s="378">
        <v>1.9360287529</v>
      </c>
      <c r="D33" s="378">
        <v>1.9044576946</v>
      </c>
      <c r="E33" s="378">
        <v>1.9306326428</v>
      </c>
      <c r="F33" s="378">
        <v>1.9229253076999999</v>
      </c>
      <c r="G33" s="378">
        <v>1.8920969184</v>
      </c>
      <c r="H33" s="378">
        <v>1.9045386050999999</v>
      </c>
      <c r="I33" s="378">
        <v>1.9081920777000001</v>
      </c>
      <c r="J33" s="378">
        <v>1.9374620145999999</v>
      </c>
      <c r="K33" s="378">
        <v>1.9396412607</v>
      </c>
      <c r="L33" s="378">
        <v>1.9119282651</v>
      </c>
      <c r="M33" s="378">
        <v>1.9084583820000001</v>
      </c>
      <c r="N33" s="378">
        <v>1.9164044434</v>
      </c>
      <c r="O33" s="378">
        <v>1.9002439028</v>
      </c>
      <c r="P33" s="378">
        <v>1.9264737038999999</v>
      </c>
      <c r="Q33" s="378">
        <v>1.8933881796000001</v>
      </c>
      <c r="R33" s="378">
        <v>1.8952856568000001</v>
      </c>
      <c r="S33" s="378">
        <v>1.8931579256</v>
      </c>
      <c r="T33" s="378">
        <v>1.9520854196999999</v>
      </c>
      <c r="U33" s="378">
        <v>2.0075843822000001</v>
      </c>
      <c r="V33" s="378">
        <v>2.0562939591</v>
      </c>
      <c r="W33" s="378">
        <v>2.0089532846</v>
      </c>
      <c r="X33" s="378">
        <v>2.0282229179</v>
      </c>
      <c r="Y33" s="378">
        <v>2.0357982250000002</v>
      </c>
      <c r="Z33" s="378">
        <v>2.0715358930000001</v>
      </c>
      <c r="AA33" s="378">
        <v>2.1999997519000001</v>
      </c>
      <c r="AB33" s="378">
        <v>2.1699923609999998</v>
      </c>
      <c r="AC33" s="378">
        <v>2.1519612245999999</v>
      </c>
      <c r="AD33" s="378">
        <v>2.1814958866</v>
      </c>
      <c r="AE33" s="378">
        <v>2.2321288404000001</v>
      </c>
      <c r="AF33" s="378">
        <v>2.3155552371999999</v>
      </c>
      <c r="AG33" s="378">
        <v>2.4693298204</v>
      </c>
      <c r="AH33" s="378">
        <v>2.5065243406</v>
      </c>
      <c r="AI33" s="378">
        <v>2.5078223408000002</v>
      </c>
      <c r="AJ33" s="378">
        <v>2.4609091750999998</v>
      </c>
      <c r="AK33" s="378">
        <v>2.4777312747</v>
      </c>
      <c r="AL33" s="378">
        <v>2.6450427794000002</v>
      </c>
      <c r="AM33" s="378">
        <v>2.5903686218000002</v>
      </c>
      <c r="AN33" s="378">
        <v>2.5892527438999999</v>
      </c>
      <c r="AO33" s="378">
        <v>2.4979914435000001</v>
      </c>
      <c r="AP33" s="378">
        <v>2.4713572313999999</v>
      </c>
      <c r="AQ33" s="378">
        <v>2.5092990619000002</v>
      </c>
      <c r="AR33" s="378">
        <v>2.4623011391</v>
      </c>
      <c r="AS33" s="378">
        <v>2.4738063500999998</v>
      </c>
      <c r="AT33" s="378">
        <v>2.4908998937</v>
      </c>
      <c r="AU33" s="378">
        <v>2.5303277523999999</v>
      </c>
      <c r="AV33" s="378">
        <v>2.5308087511999999</v>
      </c>
      <c r="AW33" s="378">
        <v>2.5057355774999999</v>
      </c>
      <c r="AX33" s="378">
        <v>2.4743834294</v>
      </c>
      <c r="AY33" s="378">
        <v>2.4872913288</v>
      </c>
      <c r="AZ33" s="378">
        <v>2.4938945472</v>
      </c>
      <c r="BA33" s="378">
        <v>2.5099162848000001</v>
      </c>
      <c r="BB33" s="378">
        <v>2.5443075621000002</v>
      </c>
      <c r="BC33" s="378">
        <v>2.5722146629</v>
      </c>
      <c r="BD33" s="674">
        <v>2.5185119667999998</v>
      </c>
      <c r="BE33" s="674">
        <v>2.4817023506</v>
      </c>
      <c r="BF33" s="674">
        <v>2.4489638493000001</v>
      </c>
      <c r="BG33" s="674">
        <v>2.4246673535999999</v>
      </c>
      <c r="BH33" s="674">
        <v>2.398676</v>
      </c>
      <c r="BI33" s="674">
        <v>2.3945150000000002</v>
      </c>
      <c r="BJ33" s="389">
        <v>2.3933870000000002</v>
      </c>
      <c r="BK33" s="389">
        <v>2.4140419999999998</v>
      </c>
      <c r="BL33" s="389">
        <v>2.4103829999999999</v>
      </c>
      <c r="BM33" s="389">
        <v>2.411044</v>
      </c>
      <c r="BN33" s="389">
        <v>2.413427</v>
      </c>
      <c r="BO33" s="389">
        <v>2.4105629999999998</v>
      </c>
      <c r="BP33" s="389">
        <v>2.3968020000000001</v>
      </c>
      <c r="BQ33" s="389">
        <v>2.4028100000000001</v>
      </c>
      <c r="BR33" s="389">
        <v>2.4113220000000002</v>
      </c>
      <c r="BS33" s="389">
        <v>2.39567</v>
      </c>
      <c r="BT33" s="389">
        <v>2.3740770000000002</v>
      </c>
      <c r="BU33" s="389">
        <v>2.3758210000000002</v>
      </c>
      <c r="BV33" s="389">
        <v>2.3799410000000001</v>
      </c>
    </row>
    <row r="34" spans="1:74" ht="11.05" customHeight="1" x14ac:dyDescent="0.2">
      <c r="A34" s="29" t="s">
        <v>257</v>
      </c>
      <c r="B34" s="420" t="s">
        <v>934</v>
      </c>
      <c r="C34" s="378">
        <v>2.6189208597000002</v>
      </c>
      <c r="D34" s="378">
        <v>2.3957473847999999</v>
      </c>
      <c r="E34" s="378">
        <v>2.1399498974000002</v>
      </c>
      <c r="F34" s="378">
        <v>2.1001725734000001</v>
      </c>
      <c r="G34" s="378">
        <v>2.1719155728000001</v>
      </c>
      <c r="H34" s="378">
        <v>2.0254687832</v>
      </c>
      <c r="I34" s="378">
        <v>2.0584451906000001</v>
      </c>
      <c r="J34" s="378">
        <v>2.4105464320999999</v>
      </c>
      <c r="K34" s="378">
        <v>2.4201300868</v>
      </c>
      <c r="L34" s="378">
        <v>2.4968882008</v>
      </c>
      <c r="M34" s="378">
        <v>2.9946280985999998</v>
      </c>
      <c r="N34" s="378">
        <v>3.1688250869000001</v>
      </c>
      <c r="O34" s="378">
        <v>3.1977611457999999</v>
      </c>
      <c r="P34" s="378">
        <v>17.116937833000001</v>
      </c>
      <c r="Q34" s="378">
        <v>3.2898487968999999</v>
      </c>
      <c r="R34" s="378">
        <v>3.0609751839000001</v>
      </c>
      <c r="S34" s="378">
        <v>3.2649187951999998</v>
      </c>
      <c r="T34" s="378">
        <v>3.5273612002000001</v>
      </c>
      <c r="U34" s="378">
        <v>4.0759460535000001</v>
      </c>
      <c r="V34" s="378">
        <v>4.4214561622000002</v>
      </c>
      <c r="W34" s="378">
        <v>5.0391088985000003</v>
      </c>
      <c r="X34" s="378">
        <v>5.6943245552999997</v>
      </c>
      <c r="Y34" s="378">
        <v>5.7666940913999998</v>
      </c>
      <c r="Z34" s="378">
        <v>5.6411029529999999</v>
      </c>
      <c r="AA34" s="378">
        <v>6.5615685707000004</v>
      </c>
      <c r="AB34" s="378">
        <v>5.9972804982000003</v>
      </c>
      <c r="AC34" s="378">
        <v>5.0999950249000001</v>
      </c>
      <c r="AD34" s="378">
        <v>6.2112152114999999</v>
      </c>
      <c r="AE34" s="378">
        <v>7.5658022316000002</v>
      </c>
      <c r="AF34" s="378">
        <v>8.0109598412</v>
      </c>
      <c r="AG34" s="378">
        <v>7.5251204563999998</v>
      </c>
      <c r="AH34" s="378">
        <v>9.0036781665000003</v>
      </c>
      <c r="AI34" s="378">
        <v>8.1459769853000008</v>
      </c>
      <c r="AJ34" s="378">
        <v>5.8016812475000004</v>
      </c>
      <c r="AK34" s="378">
        <v>5.7086230943</v>
      </c>
      <c r="AL34" s="378">
        <v>8.9206060783000005</v>
      </c>
      <c r="AM34" s="378">
        <v>7.0480798877000002</v>
      </c>
      <c r="AN34" s="378">
        <v>4.3766906663</v>
      </c>
      <c r="AO34" s="378">
        <v>3.3688401705</v>
      </c>
      <c r="AP34" s="378">
        <v>2.6996565491000002</v>
      </c>
      <c r="AQ34" s="378">
        <v>2.5466016362000001</v>
      </c>
      <c r="AR34" s="378">
        <v>2.5965598186999999</v>
      </c>
      <c r="AS34" s="378">
        <v>2.9999010815</v>
      </c>
      <c r="AT34" s="378">
        <v>2.9442115459</v>
      </c>
      <c r="AU34" s="378">
        <v>2.8748364672000002</v>
      </c>
      <c r="AV34" s="378">
        <v>2.9244336025000002</v>
      </c>
      <c r="AW34" s="378">
        <v>3.3889108793</v>
      </c>
      <c r="AX34" s="378">
        <v>3.2818352851000001</v>
      </c>
      <c r="AY34" s="378">
        <v>4.7990806416999998</v>
      </c>
      <c r="AZ34" s="378">
        <v>2.8800842169999998</v>
      </c>
      <c r="BA34" s="378">
        <v>2.1837837014999999</v>
      </c>
      <c r="BB34" s="378">
        <v>2.0483137927000001</v>
      </c>
      <c r="BC34" s="378">
        <v>2.2588376039</v>
      </c>
      <c r="BD34" s="674">
        <v>2.6881444432000001</v>
      </c>
      <c r="BE34" s="674">
        <v>2.5059782820000001</v>
      </c>
      <c r="BF34" s="674">
        <v>2.2266028150000001</v>
      </c>
      <c r="BG34" s="674">
        <v>2.3706732516</v>
      </c>
      <c r="BH34" s="674">
        <v>2.414679</v>
      </c>
      <c r="BI34" s="674">
        <v>2.3706670000000001</v>
      </c>
      <c r="BJ34" s="389">
        <v>3.5584790000000002</v>
      </c>
      <c r="BK34" s="389">
        <v>3.8146369999999998</v>
      </c>
      <c r="BL34" s="389">
        <v>3.4543870000000001</v>
      </c>
      <c r="BM34" s="389">
        <v>2.99796</v>
      </c>
      <c r="BN34" s="389">
        <v>2.7309049999999999</v>
      </c>
      <c r="BO34" s="389">
        <v>2.65273</v>
      </c>
      <c r="BP34" s="389">
        <v>2.6362130000000001</v>
      </c>
      <c r="BQ34" s="389">
        <v>2.846587</v>
      </c>
      <c r="BR34" s="389">
        <v>3.126735</v>
      </c>
      <c r="BS34" s="389">
        <v>3.1825779999999999</v>
      </c>
      <c r="BT34" s="389">
        <v>3.2584770000000001</v>
      </c>
      <c r="BU34" s="389">
        <v>3.6752359999999999</v>
      </c>
      <c r="BV34" s="389">
        <v>4.0667840000000002</v>
      </c>
    </row>
    <row r="35" spans="1:74" ht="11.05" customHeight="1" x14ac:dyDescent="0.2">
      <c r="A35" s="29" t="s">
        <v>256</v>
      </c>
      <c r="B35" s="420" t="s">
        <v>935</v>
      </c>
      <c r="C35" s="378">
        <v>13.16</v>
      </c>
      <c r="D35" s="378">
        <v>12.68</v>
      </c>
      <c r="E35" s="378">
        <v>10.29</v>
      </c>
      <c r="F35" s="378">
        <v>8.1999999999999993</v>
      </c>
      <c r="G35" s="378">
        <v>5.7</v>
      </c>
      <c r="H35" s="378">
        <v>6.26</v>
      </c>
      <c r="I35" s="378">
        <v>7.38</v>
      </c>
      <c r="J35" s="378">
        <v>9.67</v>
      </c>
      <c r="K35" s="378">
        <v>9.56</v>
      </c>
      <c r="L35" s="378">
        <v>8.68</v>
      </c>
      <c r="M35" s="378">
        <v>8.86</v>
      </c>
      <c r="N35" s="378">
        <v>9.2100000000000009</v>
      </c>
      <c r="O35" s="378">
        <v>10.33</v>
      </c>
      <c r="P35" s="378">
        <v>11.38</v>
      </c>
      <c r="Q35" s="378">
        <v>12.41</v>
      </c>
      <c r="R35" s="378">
        <v>12.81</v>
      </c>
      <c r="S35" s="378">
        <v>12.82</v>
      </c>
      <c r="T35" s="378">
        <v>13.56</v>
      </c>
      <c r="U35" s="378">
        <v>14.34</v>
      </c>
      <c r="V35" s="378">
        <v>14.47</v>
      </c>
      <c r="W35" s="378">
        <v>13.8</v>
      </c>
      <c r="X35" s="378">
        <v>15.05</v>
      </c>
      <c r="Y35" s="378">
        <v>17.02</v>
      </c>
      <c r="Z35" s="378">
        <v>16.350000000000001</v>
      </c>
      <c r="AA35" s="378">
        <v>15.49</v>
      </c>
      <c r="AB35" s="378">
        <v>16.489999999999998</v>
      </c>
      <c r="AC35" s="378">
        <v>20.329999999999998</v>
      </c>
      <c r="AD35" s="378">
        <v>25.06</v>
      </c>
      <c r="AE35" s="378">
        <v>26.15</v>
      </c>
      <c r="AF35" s="378">
        <v>26.3</v>
      </c>
      <c r="AG35" s="378">
        <v>30.36</v>
      </c>
      <c r="AH35" s="378">
        <v>25.72</v>
      </c>
      <c r="AI35" s="378">
        <v>23.76</v>
      </c>
      <c r="AJ35" s="378">
        <v>21.76</v>
      </c>
      <c r="AK35" s="378">
        <v>23.74</v>
      </c>
      <c r="AL35" s="378">
        <v>19.86</v>
      </c>
      <c r="AM35" s="378">
        <v>19.439710218999998</v>
      </c>
      <c r="AN35" s="378">
        <v>18.558459821</v>
      </c>
      <c r="AO35" s="378">
        <v>19.919933667999999</v>
      </c>
      <c r="AP35" s="378">
        <v>18.767393001999999</v>
      </c>
      <c r="AQ35" s="378">
        <v>18.108485637000001</v>
      </c>
      <c r="AR35" s="378">
        <v>16.823865066</v>
      </c>
      <c r="AS35" s="378">
        <v>16.735699165</v>
      </c>
      <c r="AT35" s="378">
        <v>19.032175426999999</v>
      </c>
      <c r="AU35" s="378">
        <v>22.203966682000001</v>
      </c>
      <c r="AV35" s="378">
        <v>21.466445268000001</v>
      </c>
      <c r="AW35" s="378">
        <v>20.748233454000001</v>
      </c>
      <c r="AX35" s="378">
        <v>20.250279726999999</v>
      </c>
      <c r="AY35" s="378">
        <v>18.220823993</v>
      </c>
      <c r="AZ35" s="378">
        <v>18.942277035</v>
      </c>
      <c r="BA35" s="378">
        <v>19.671952385000001</v>
      </c>
      <c r="BB35" s="378">
        <v>19.237759646000001</v>
      </c>
      <c r="BC35" s="378">
        <v>18.813742873999999</v>
      </c>
      <c r="BD35" s="674">
        <v>17.680751310000002</v>
      </c>
      <c r="BE35" s="674">
        <v>18.148456761999999</v>
      </c>
      <c r="BF35" s="674">
        <v>18.232807884</v>
      </c>
      <c r="BG35" s="674">
        <v>17.078631563999998</v>
      </c>
      <c r="BH35" s="674">
        <v>14.810689999999999</v>
      </c>
      <c r="BI35" s="674">
        <v>14.0677</v>
      </c>
      <c r="BJ35" s="389">
        <v>13.83924</v>
      </c>
      <c r="BK35" s="389">
        <v>13.64798</v>
      </c>
      <c r="BL35" s="389">
        <v>13.29255</v>
      </c>
      <c r="BM35" s="389">
        <v>13.771100000000001</v>
      </c>
      <c r="BN35" s="389">
        <v>14.526020000000001</v>
      </c>
      <c r="BO35" s="389">
        <v>14.23434</v>
      </c>
      <c r="BP35" s="389">
        <v>14.692449999999999</v>
      </c>
      <c r="BQ35" s="389">
        <v>14.34183</v>
      </c>
      <c r="BR35" s="389">
        <v>14.07544</v>
      </c>
      <c r="BS35" s="389">
        <v>13.957420000000001</v>
      </c>
      <c r="BT35" s="389">
        <v>13.88313</v>
      </c>
      <c r="BU35" s="389">
        <v>13.70858</v>
      </c>
      <c r="BV35" s="389">
        <v>14.09675</v>
      </c>
    </row>
    <row r="36" spans="1:74" ht="11.05" customHeight="1" x14ac:dyDescent="0.2">
      <c r="A36" s="29" t="s">
        <v>7</v>
      </c>
      <c r="B36" s="420" t="s">
        <v>936</v>
      </c>
      <c r="C36" s="378">
        <v>14.62</v>
      </c>
      <c r="D36" s="378">
        <v>13.83</v>
      </c>
      <c r="E36" s="378">
        <v>10.85</v>
      </c>
      <c r="F36" s="378">
        <v>8.83</v>
      </c>
      <c r="G36" s="378">
        <v>7.42</v>
      </c>
      <c r="H36" s="378">
        <v>9.14</v>
      </c>
      <c r="I36" s="378">
        <v>10.96</v>
      </c>
      <c r="J36" s="378">
        <v>10.7</v>
      </c>
      <c r="K36" s="378">
        <v>9.8699999999999992</v>
      </c>
      <c r="L36" s="378">
        <v>10.37</v>
      </c>
      <c r="M36" s="378">
        <v>10.63</v>
      </c>
      <c r="N36" s="378">
        <v>11.54</v>
      </c>
      <c r="O36" s="378">
        <v>12.39</v>
      </c>
      <c r="P36" s="378">
        <v>13.05</v>
      </c>
      <c r="Q36" s="378">
        <v>14.72</v>
      </c>
      <c r="R36" s="378">
        <v>15.14</v>
      </c>
      <c r="S36" s="378">
        <v>15.55</v>
      </c>
      <c r="T36" s="378">
        <v>16.260000000000002</v>
      </c>
      <c r="U36" s="378">
        <v>16.05</v>
      </c>
      <c r="V36" s="378">
        <v>16.04</v>
      </c>
      <c r="W36" s="378">
        <v>16.78</v>
      </c>
      <c r="X36" s="378">
        <v>18.100000000000001</v>
      </c>
      <c r="Y36" s="378">
        <v>18.46</v>
      </c>
      <c r="Z36" s="378">
        <v>17.87</v>
      </c>
      <c r="AA36" s="378">
        <v>20.100000000000001</v>
      </c>
      <c r="AB36" s="378">
        <v>20.79</v>
      </c>
      <c r="AC36" s="378">
        <v>25.68</v>
      </c>
      <c r="AD36" s="378">
        <v>28.32</v>
      </c>
      <c r="AE36" s="378">
        <v>30.12</v>
      </c>
      <c r="AF36" s="378">
        <v>33.020000000000003</v>
      </c>
      <c r="AG36" s="378">
        <v>27.38</v>
      </c>
      <c r="AH36" s="378">
        <v>26.9</v>
      </c>
      <c r="AI36" s="378">
        <v>25.57</v>
      </c>
      <c r="AJ36" s="378">
        <v>27.81</v>
      </c>
      <c r="AK36" s="378">
        <v>29.28</v>
      </c>
      <c r="AL36" s="378">
        <v>23.17</v>
      </c>
      <c r="AM36" s="378">
        <v>24.086897233999998</v>
      </c>
      <c r="AN36" s="378">
        <v>23.102935983999998</v>
      </c>
      <c r="AO36" s="378">
        <v>21.420182024999999</v>
      </c>
      <c r="AP36" s="378">
        <v>20.898955920999999</v>
      </c>
      <c r="AQ36" s="378">
        <v>19.865260872</v>
      </c>
      <c r="AR36" s="378">
        <v>19.213698204</v>
      </c>
      <c r="AS36" s="378">
        <v>19.840652745</v>
      </c>
      <c r="AT36" s="378">
        <v>23.003218015000002</v>
      </c>
      <c r="AU36" s="378">
        <v>24.184778856000001</v>
      </c>
      <c r="AV36" s="378">
        <v>24.23300888</v>
      </c>
      <c r="AW36" s="378">
        <v>21.749280260999999</v>
      </c>
      <c r="AX36" s="378">
        <v>20.740223427</v>
      </c>
      <c r="AY36" s="378">
        <v>19.709563458000002</v>
      </c>
      <c r="AZ36" s="378">
        <v>20.814671272999998</v>
      </c>
      <c r="BA36" s="378">
        <v>20.659194764999999</v>
      </c>
      <c r="BB36" s="378">
        <v>20.701164221999999</v>
      </c>
      <c r="BC36" s="378">
        <v>19.324042309999999</v>
      </c>
      <c r="BD36" s="674">
        <v>18.437649697000001</v>
      </c>
      <c r="BE36" s="674">
        <v>19.355938856000002</v>
      </c>
      <c r="BF36" s="674">
        <v>18.176779959000001</v>
      </c>
      <c r="BG36" s="674">
        <v>17.714676723</v>
      </c>
      <c r="BH36" s="674">
        <v>17.234729999999999</v>
      </c>
      <c r="BI36" s="674">
        <v>17.501470000000001</v>
      </c>
      <c r="BJ36" s="389">
        <v>15.96261</v>
      </c>
      <c r="BK36" s="389">
        <v>16.072659999999999</v>
      </c>
      <c r="BL36" s="389">
        <v>16.44389</v>
      </c>
      <c r="BM36" s="389">
        <v>17.21902</v>
      </c>
      <c r="BN36" s="389">
        <v>16.97617</v>
      </c>
      <c r="BO36" s="389">
        <v>17.11402</v>
      </c>
      <c r="BP36" s="389">
        <v>17.885739999999998</v>
      </c>
      <c r="BQ36" s="389">
        <v>18.45917</v>
      </c>
      <c r="BR36" s="389">
        <v>18.70411</v>
      </c>
      <c r="BS36" s="389">
        <v>18.944929999999999</v>
      </c>
      <c r="BT36" s="389">
        <v>18.878340000000001</v>
      </c>
      <c r="BU36" s="389">
        <v>19.119140000000002</v>
      </c>
      <c r="BV36" s="389">
        <v>18.83473</v>
      </c>
    </row>
    <row r="37" spans="1:74" ht="11.05" customHeight="1" x14ac:dyDescent="0.2">
      <c r="A37" s="29"/>
      <c r="B37" s="418" t="s">
        <v>948</v>
      </c>
      <c r="C37" s="381"/>
      <c r="D37" s="381"/>
      <c r="E37" s="381"/>
      <c r="F37" s="381"/>
      <c r="G37" s="381"/>
      <c r="H37" s="381"/>
      <c r="I37" s="381"/>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381"/>
      <c r="AL37" s="381"/>
      <c r="AM37" s="381"/>
      <c r="AN37" s="381"/>
      <c r="AO37" s="381"/>
      <c r="AP37" s="381"/>
      <c r="AQ37" s="381"/>
      <c r="AR37" s="381"/>
      <c r="AS37" s="381"/>
      <c r="AT37" s="381"/>
      <c r="AU37" s="381"/>
      <c r="AV37" s="381"/>
      <c r="AW37" s="381"/>
      <c r="AX37" s="381"/>
      <c r="AY37" s="381"/>
      <c r="AZ37" s="381"/>
      <c r="BA37" s="381"/>
      <c r="BB37" s="381"/>
      <c r="BC37" s="381"/>
      <c r="BD37" s="677"/>
      <c r="BE37" s="677"/>
      <c r="BF37" s="677"/>
      <c r="BG37" s="677"/>
      <c r="BH37" s="677"/>
      <c r="BI37" s="677"/>
      <c r="BJ37" s="392"/>
      <c r="BK37" s="392"/>
      <c r="BL37" s="392"/>
      <c r="BM37" s="392"/>
      <c r="BN37" s="392"/>
      <c r="BO37" s="392"/>
      <c r="BP37" s="392"/>
      <c r="BQ37" s="392"/>
      <c r="BR37" s="392"/>
      <c r="BS37" s="392"/>
      <c r="BT37" s="392"/>
      <c r="BU37" s="392"/>
      <c r="BV37" s="392"/>
    </row>
    <row r="38" spans="1:74" ht="11.05" customHeight="1" x14ac:dyDescent="0.2">
      <c r="A38" s="29" t="s">
        <v>1</v>
      </c>
      <c r="B38" s="421" t="s">
        <v>20</v>
      </c>
      <c r="C38" s="378">
        <v>6.37</v>
      </c>
      <c r="D38" s="378">
        <v>6.44</v>
      </c>
      <c r="E38" s="378">
        <v>6.39</v>
      </c>
      <c r="F38" s="378">
        <v>6.39</v>
      </c>
      <c r="G38" s="378">
        <v>6.54</v>
      </c>
      <c r="H38" s="378">
        <v>6.94</v>
      </c>
      <c r="I38" s="378">
        <v>7.16</v>
      </c>
      <c r="J38" s="378">
        <v>7.07</v>
      </c>
      <c r="K38" s="378">
        <v>7</v>
      </c>
      <c r="L38" s="378">
        <v>6.72</v>
      </c>
      <c r="M38" s="378">
        <v>6.49</v>
      </c>
      <c r="N38" s="378">
        <v>6.41</v>
      </c>
      <c r="O38" s="378">
        <v>6.32</v>
      </c>
      <c r="P38" s="378">
        <v>7.75</v>
      </c>
      <c r="Q38" s="378">
        <v>6.98</v>
      </c>
      <c r="R38" s="378">
        <v>6.7</v>
      </c>
      <c r="S38" s="378">
        <v>6.65</v>
      </c>
      <c r="T38" s="378">
        <v>7.22</v>
      </c>
      <c r="U38" s="378">
        <v>7.42</v>
      </c>
      <c r="V38" s="378">
        <v>7.54</v>
      </c>
      <c r="W38" s="378">
        <v>7.61</v>
      </c>
      <c r="X38" s="378">
        <v>7.44</v>
      </c>
      <c r="Y38" s="378">
        <v>7.37</v>
      </c>
      <c r="Z38" s="378">
        <v>7.06</v>
      </c>
      <c r="AA38" s="378">
        <v>7.19</v>
      </c>
      <c r="AB38" s="378">
        <v>7.28</v>
      </c>
      <c r="AC38" s="378">
        <v>7.37</v>
      </c>
      <c r="AD38" s="378">
        <v>7.7</v>
      </c>
      <c r="AE38" s="378">
        <v>8.25</v>
      </c>
      <c r="AF38" s="378">
        <v>8.85</v>
      </c>
      <c r="AG38" s="378">
        <v>9.31</v>
      </c>
      <c r="AH38" s="378">
        <v>9.3800000000000008</v>
      </c>
      <c r="AI38" s="378">
        <v>9.06</v>
      </c>
      <c r="AJ38" s="378">
        <v>8.4499999999999993</v>
      </c>
      <c r="AK38" s="378">
        <v>8.14</v>
      </c>
      <c r="AL38" s="378">
        <v>8.5</v>
      </c>
      <c r="AM38" s="378">
        <v>8.18</v>
      </c>
      <c r="AN38" s="378">
        <v>8.01</v>
      </c>
      <c r="AO38" s="378">
        <v>7.8</v>
      </c>
      <c r="AP38" s="378">
        <v>7.51</v>
      </c>
      <c r="AQ38" s="378">
        <v>7.64</v>
      </c>
      <c r="AR38" s="378">
        <v>8.11</v>
      </c>
      <c r="AS38" s="378">
        <v>8.36</v>
      </c>
      <c r="AT38" s="378">
        <v>8.9</v>
      </c>
      <c r="AU38" s="378">
        <v>8.43</v>
      </c>
      <c r="AV38" s="378">
        <v>8.01</v>
      </c>
      <c r="AW38" s="378">
        <v>7.79</v>
      </c>
      <c r="AX38" s="378">
        <v>7.61</v>
      </c>
      <c r="AY38" s="378">
        <v>8.1</v>
      </c>
      <c r="AZ38" s="378">
        <v>7.79</v>
      </c>
      <c r="BA38" s="378">
        <v>7.68</v>
      </c>
      <c r="BB38" s="378">
        <v>7.77</v>
      </c>
      <c r="BC38" s="378">
        <v>7.88</v>
      </c>
      <c r="BD38" s="674">
        <v>8.4</v>
      </c>
      <c r="BE38" s="674">
        <v>8.81</v>
      </c>
      <c r="BF38" s="674">
        <v>8.7200000000000006</v>
      </c>
      <c r="BG38" s="674">
        <v>8.51</v>
      </c>
      <c r="BH38" s="674">
        <v>8.1402560000000008</v>
      </c>
      <c r="BI38" s="674">
        <v>7.760243</v>
      </c>
      <c r="BJ38" s="389">
        <v>7.7616670000000001</v>
      </c>
      <c r="BK38" s="389">
        <v>7.9334610000000003</v>
      </c>
      <c r="BL38" s="389">
        <v>8.1249959999999994</v>
      </c>
      <c r="BM38" s="389">
        <v>7.9572510000000003</v>
      </c>
      <c r="BN38" s="389">
        <v>8.0198359999999997</v>
      </c>
      <c r="BO38" s="389">
        <v>7.9023779999999997</v>
      </c>
      <c r="BP38" s="389">
        <v>8.4246350000000003</v>
      </c>
      <c r="BQ38" s="389">
        <v>8.8431730000000002</v>
      </c>
      <c r="BR38" s="389">
        <v>8.7596369999999997</v>
      </c>
      <c r="BS38" s="389">
        <v>8.5637299999999996</v>
      </c>
      <c r="BT38" s="389">
        <v>8.0709060000000008</v>
      </c>
      <c r="BU38" s="389">
        <v>7.8495939999999997</v>
      </c>
      <c r="BV38" s="389">
        <v>7.8316679999999996</v>
      </c>
    </row>
    <row r="39" spans="1:74" ht="11.05" customHeight="1" x14ac:dyDescent="0.2">
      <c r="A39" s="29" t="s">
        <v>2</v>
      </c>
      <c r="B39" s="421" t="s">
        <v>4</v>
      </c>
      <c r="C39" s="378">
        <v>10.18</v>
      </c>
      <c r="D39" s="378">
        <v>10.3</v>
      </c>
      <c r="E39" s="378">
        <v>10.34</v>
      </c>
      <c r="F39" s="378">
        <v>10.37</v>
      </c>
      <c r="G39" s="378">
        <v>10.4</v>
      </c>
      <c r="H39" s="378">
        <v>10.89</v>
      </c>
      <c r="I39" s="378">
        <v>10.84</v>
      </c>
      <c r="J39" s="378">
        <v>10.9</v>
      </c>
      <c r="K39" s="378">
        <v>11.02</v>
      </c>
      <c r="L39" s="378">
        <v>10.72</v>
      </c>
      <c r="M39" s="378">
        <v>10.53</v>
      </c>
      <c r="N39" s="378">
        <v>10.41</v>
      </c>
      <c r="O39" s="378">
        <v>10.27</v>
      </c>
      <c r="P39" s="378">
        <v>11.36</v>
      </c>
      <c r="Q39" s="378">
        <v>11.08</v>
      </c>
      <c r="R39" s="378">
        <v>10.87</v>
      </c>
      <c r="S39" s="378">
        <v>10.86</v>
      </c>
      <c r="T39" s="378">
        <v>11.33</v>
      </c>
      <c r="U39" s="378">
        <v>11.46</v>
      </c>
      <c r="V39" s="378">
        <v>11.52</v>
      </c>
      <c r="W39" s="378">
        <v>11.65</v>
      </c>
      <c r="X39" s="378">
        <v>11.52</v>
      </c>
      <c r="Y39" s="378">
        <v>11.29</v>
      </c>
      <c r="Z39" s="378">
        <v>11.15</v>
      </c>
      <c r="AA39" s="378">
        <v>11.26</v>
      </c>
      <c r="AB39" s="378">
        <v>11.66</v>
      </c>
      <c r="AC39" s="378">
        <v>11.65</v>
      </c>
      <c r="AD39" s="378">
        <v>11.82</v>
      </c>
      <c r="AE39" s="378">
        <v>12</v>
      </c>
      <c r="AF39" s="378">
        <v>12.75</v>
      </c>
      <c r="AG39" s="378">
        <v>13.02</v>
      </c>
      <c r="AH39" s="378">
        <v>13.41</v>
      </c>
      <c r="AI39" s="378">
        <v>13.28</v>
      </c>
      <c r="AJ39" s="378">
        <v>12.89</v>
      </c>
      <c r="AK39" s="378">
        <v>12.33</v>
      </c>
      <c r="AL39" s="378">
        <v>12.28</v>
      </c>
      <c r="AM39" s="378">
        <v>12.61</v>
      </c>
      <c r="AN39" s="378">
        <v>12.53</v>
      </c>
      <c r="AO39" s="378">
        <v>12.36</v>
      </c>
      <c r="AP39" s="378">
        <v>12.08</v>
      </c>
      <c r="AQ39" s="378">
        <v>12.16</v>
      </c>
      <c r="AR39" s="378">
        <v>12.63</v>
      </c>
      <c r="AS39" s="378">
        <v>12.91</v>
      </c>
      <c r="AT39" s="378">
        <v>13.08</v>
      </c>
      <c r="AU39" s="378">
        <v>13.07</v>
      </c>
      <c r="AV39" s="378">
        <v>12.73</v>
      </c>
      <c r="AW39" s="378">
        <v>12.43</v>
      </c>
      <c r="AX39" s="378">
        <v>12.24</v>
      </c>
      <c r="AY39" s="378">
        <v>12.59</v>
      </c>
      <c r="AZ39" s="378">
        <v>12.75</v>
      </c>
      <c r="BA39" s="378">
        <v>12.73</v>
      </c>
      <c r="BB39" s="378">
        <v>12.63</v>
      </c>
      <c r="BC39" s="378">
        <v>12.48</v>
      </c>
      <c r="BD39" s="674">
        <v>13.07</v>
      </c>
      <c r="BE39" s="674">
        <v>13.58</v>
      </c>
      <c r="BF39" s="674">
        <v>13.39</v>
      </c>
      <c r="BG39" s="674">
        <v>13.47</v>
      </c>
      <c r="BH39" s="674">
        <v>12.99436</v>
      </c>
      <c r="BI39" s="674">
        <v>12.605919999999999</v>
      </c>
      <c r="BJ39" s="389">
        <v>12.36689</v>
      </c>
      <c r="BK39" s="389">
        <v>12.665800000000001</v>
      </c>
      <c r="BL39" s="389">
        <v>12.889519999999999</v>
      </c>
      <c r="BM39" s="389">
        <v>12.93092</v>
      </c>
      <c r="BN39" s="389">
        <v>12.93688</v>
      </c>
      <c r="BO39" s="389">
        <v>12.871029999999999</v>
      </c>
      <c r="BP39" s="389">
        <v>13.54569</v>
      </c>
      <c r="BQ39" s="389">
        <v>14.00972</v>
      </c>
      <c r="BR39" s="389">
        <v>13.84864</v>
      </c>
      <c r="BS39" s="389">
        <v>13.944610000000001</v>
      </c>
      <c r="BT39" s="389">
        <v>13.41949</v>
      </c>
      <c r="BU39" s="389">
        <v>13.00432</v>
      </c>
      <c r="BV39" s="389">
        <v>12.7448</v>
      </c>
    </row>
    <row r="40" spans="1:74" ht="11.05" customHeight="1" x14ac:dyDescent="0.2">
      <c r="A40" s="29" t="s">
        <v>259</v>
      </c>
      <c r="B40" s="422" t="s">
        <v>3</v>
      </c>
      <c r="C40" s="410">
        <v>12.76</v>
      </c>
      <c r="D40" s="410">
        <v>12.82</v>
      </c>
      <c r="E40" s="410">
        <v>13.04</v>
      </c>
      <c r="F40" s="410">
        <v>13.24</v>
      </c>
      <c r="G40" s="410">
        <v>13.1</v>
      </c>
      <c r="H40" s="410">
        <v>13.22</v>
      </c>
      <c r="I40" s="410">
        <v>13.21</v>
      </c>
      <c r="J40" s="410">
        <v>13.26</v>
      </c>
      <c r="K40" s="410">
        <v>13.49</v>
      </c>
      <c r="L40" s="410">
        <v>13.66</v>
      </c>
      <c r="M40" s="410">
        <v>13.31</v>
      </c>
      <c r="N40" s="410">
        <v>12.78</v>
      </c>
      <c r="O40" s="410">
        <v>12.62</v>
      </c>
      <c r="P40" s="410">
        <v>13.01</v>
      </c>
      <c r="Q40" s="410">
        <v>13.24</v>
      </c>
      <c r="R40" s="410">
        <v>13.73</v>
      </c>
      <c r="S40" s="410">
        <v>13.86</v>
      </c>
      <c r="T40" s="410">
        <v>13.83</v>
      </c>
      <c r="U40" s="410">
        <v>13.83</v>
      </c>
      <c r="V40" s="410">
        <v>13.92</v>
      </c>
      <c r="W40" s="410">
        <v>14.14</v>
      </c>
      <c r="X40" s="410">
        <v>14.06</v>
      </c>
      <c r="Y40" s="410">
        <v>14.07</v>
      </c>
      <c r="Z40" s="410">
        <v>13.72</v>
      </c>
      <c r="AA40" s="410">
        <v>13.64</v>
      </c>
      <c r="AB40" s="410">
        <v>13.76</v>
      </c>
      <c r="AC40" s="410">
        <v>14.41</v>
      </c>
      <c r="AD40" s="410">
        <v>14.57</v>
      </c>
      <c r="AE40" s="410">
        <v>14.89</v>
      </c>
      <c r="AF40" s="410">
        <v>15.3</v>
      </c>
      <c r="AG40" s="410">
        <v>15.31</v>
      </c>
      <c r="AH40" s="410">
        <v>15.82</v>
      </c>
      <c r="AI40" s="410">
        <v>16.190000000000001</v>
      </c>
      <c r="AJ40" s="410">
        <v>15.99</v>
      </c>
      <c r="AK40" s="410">
        <v>15.55</v>
      </c>
      <c r="AL40" s="410">
        <v>14.94</v>
      </c>
      <c r="AM40" s="410">
        <v>15.47</v>
      </c>
      <c r="AN40" s="410">
        <v>15.98</v>
      </c>
      <c r="AO40" s="410">
        <v>16.04</v>
      </c>
      <c r="AP40" s="410">
        <v>16.100000000000001</v>
      </c>
      <c r="AQ40" s="410">
        <v>16.14</v>
      </c>
      <c r="AR40" s="410">
        <v>16.09</v>
      </c>
      <c r="AS40" s="410">
        <v>15.86</v>
      </c>
      <c r="AT40" s="410">
        <v>15.91</v>
      </c>
      <c r="AU40" s="410">
        <v>16.27</v>
      </c>
      <c r="AV40" s="410">
        <v>16.48</v>
      </c>
      <c r="AW40" s="410">
        <v>16.190000000000001</v>
      </c>
      <c r="AX40" s="410">
        <v>15.69</v>
      </c>
      <c r="AY40" s="410">
        <v>15.47</v>
      </c>
      <c r="AZ40" s="410">
        <v>16.12</v>
      </c>
      <c r="BA40" s="410">
        <v>16.690000000000001</v>
      </c>
      <c r="BB40" s="410">
        <v>16.88</v>
      </c>
      <c r="BC40" s="410">
        <v>16.43</v>
      </c>
      <c r="BD40" s="688">
        <v>16.420000000000002</v>
      </c>
      <c r="BE40" s="688">
        <v>16.63</v>
      </c>
      <c r="BF40" s="688">
        <v>16.63</v>
      </c>
      <c r="BG40" s="688">
        <v>16.829999999999998</v>
      </c>
      <c r="BH40" s="688">
        <v>16.573650000000001</v>
      </c>
      <c r="BI40" s="688">
        <v>16.265519999999999</v>
      </c>
      <c r="BJ40" s="415">
        <v>15.6107</v>
      </c>
      <c r="BK40" s="415">
        <v>15.574870000000001</v>
      </c>
      <c r="BL40" s="415">
        <v>16.12002</v>
      </c>
      <c r="BM40" s="415">
        <v>16.709430000000001</v>
      </c>
      <c r="BN40" s="415">
        <v>17.119389999999999</v>
      </c>
      <c r="BO40" s="415">
        <v>16.766380000000002</v>
      </c>
      <c r="BP40" s="415">
        <v>16.810669999999998</v>
      </c>
      <c r="BQ40" s="415">
        <v>16.86448</v>
      </c>
      <c r="BR40" s="415">
        <v>16.938140000000001</v>
      </c>
      <c r="BS40" s="415">
        <v>17.31523</v>
      </c>
      <c r="BT40" s="415">
        <v>16.973089999999999</v>
      </c>
      <c r="BU40" s="415">
        <v>16.70645</v>
      </c>
      <c r="BV40" s="415">
        <v>16.13194</v>
      </c>
    </row>
    <row r="41" spans="1:74" s="171" customFormat="1" ht="11.95" customHeight="1" x14ac:dyDescent="0.2">
      <c r="A41" s="170"/>
      <c r="B41" s="1008" t="s">
        <v>1448</v>
      </c>
      <c r="C41" s="984"/>
      <c r="D41" s="984"/>
      <c r="E41" s="984"/>
      <c r="F41" s="984"/>
      <c r="G41" s="984"/>
      <c r="H41" s="984"/>
      <c r="I41" s="984"/>
      <c r="J41" s="984"/>
      <c r="K41" s="984"/>
      <c r="L41" s="984"/>
      <c r="M41" s="984"/>
      <c r="N41" s="984"/>
      <c r="O41" s="984"/>
      <c r="P41" s="984"/>
      <c r="Q41" s="985"/>
      <c r="R41" s="920"/>
      <c r="AY41" s="213"/>
      <c r="AZ41" s="213"/>
      <c r="BA41" s="213"/>
      <c r="BB41" s="213"/>
      <c r="BC41" s="213"/>
      <c r="BD41" s="689"/>
      <c r="BE41" s="298"/>
      <c r="BF41" s="689"/>
      <c r="BG41" s="933"/>
      <c r="BH41" s="933"/>
      <c r="BI41" s="933"/>
      <c r="BJ41" s="213"/>
    </row>
    <row r="42" spans="1:74" s="171" customFormat="1" ht="11.95" customHeight="1" x14ac:dyDescent="0.2">
      <c r="A42" s="170"/>
      <c r="B42" s="1008" t="s">
        <v>1449</v>
      </c>
      <c r="C42" s="984"/>
      <c r="D42" s="984"/>
      <c r="E42" s="984"/>
      <c r="F42" s="984"/>
      <c r="G42" s="984"/>
      <c r="H42" s="984"/>
      <c r="I42" s="984"/>
      <c r="J42" s="984"/>
      <c r="K42" s="984"/>
      <c r="L42" s="984"/>
      <c r="M42" s="984"/>
      <c r="N42" s="984"/>
      <c r="O42" s="984"/>
      <c r="P42" s="984"/>
      <c r="Q42" s="985"/>
      <c r="R42" s="920"/>
      <c r="AY42" s="213"/>
      <c r="AZ42" s="213"/>
      <c r="BA42" s="213"/>
      <c r="BB42" s="213"/>
      <c r="BC42" s="213"/>
      <c r="BD42" s="689"/>
      <c r="BE42" s="298"/>
      <c r="BF42" s="689"/>
      <c r="BG42" s="933"/>
      <c r="BH42" s="933"/>
      <c r="BI42" s="933"/>
      <c r="BJ42" s="213"/>
    </row>
    <row r="43" spans="1:74" s="171" customFormat="1" ht="11.95" customHeight="1" x14ac:dyDescent="0.2">
      <c r="A43" s="170"/>
      <c r="B43" s="1008" t="s">
        <v>1450</v>
      </c>
      <c r="C43" s="984"/>
      <c r="D43" s="984"/>
      <c r="E43" s="984"/>
      <c r="F43" s="984"/>
      <c r="G43" s="984"/>
      <c r="H43" s="984"/>
      <c r="I43" s="984"/>
      <c r="J43" s="984"/>
      <c r="K43" s="984"/>
      <c r="L43" s="984"/>
      <c r="M43" s="984"/>
      <c r="N43" s="984"/>
      <c r="O43" s="984"/>
      <c r="P43" s="984"/>
      <c r="Q43" s="985"/>
      <c r="R43" s="920"/>
      <c r="AY43" s="213"/>
      <c r="AZ43" s="213"/>
      <c r="BA43" s="213"/>
      <c r="BB43" s="213"/>
      <c r="BC43" s="213"/>
      <c r="BD43" s="689"/>
      <c r="BE43" s="298"/>
      <c r="BF43" s="689"/>
      <c r="BG43" s="933"/>
      <c r="BH43" s="933"/>
      <c r="BI43" s="933"/>
      <c r="BJ43" s="213"/>
    </row>
    <row r="44" spans="1:74" s="171" customFormat="1" ht="11.95" customHeight="1" x14ac:dyDescent="0.2">
      <c r="A44" s="170"/>
      <c r="B44" s="890" t="s">
        <v>826</v>
      </c>
      <c r="C44" s="905"/>
      <c r="D44" s="905"/>
      <c r="E44" s="905"/>
      <c r="F44" s="905"/>
      <c r="G44" s="905"/>
      <c r="H44" s="917"/>
      <c r="I44" s="905"/>
      <c r="J44" s="905"/>
      <c r="K44" s="905"/>
      <c r="L44" s="905"/>
      <c r="M44" s="905"/>
      <c r="N44" s="905"/>
      <c r="O44" s="905"/>
      <c r="P44" s="905"/>
      <c r="Q44" s="905"/>
      <c r="R44" s="365"/>
      <c r="AY44" s="213"/>
      <c r="AZ44" s="213"/>
      <c r="BA44" s="213"/>
      <c r="BB44" s="213"/>
      <c r="BC44" s="213"/>
      <c r="BD44" s="689"/>
      <c r="BE44" s="298"/>
      <c r="BF44" s="689"/>
      <c r="BG44" s="933"/>
      <c r="BH44" s="933"/>
      <c r="BI44" s="933"/>
      <c r="BJ44" s="213"/>
    </row>
    <row r="45" spans="1:74" s="174" customFormat="1" ht="11.95" customHeight="1" x14ac:dyDescent="0.2">
      <c r="A45" s="173"/>
      <c r="B45" s="997" t="str">
        <f>Dates!$G$2</f>
        <v>EIA completed modeling and analysis for this report on Thursday, December 5, 2024.</v>
      </c>
      <c r="C45" s="998"/>
      <c r="D45" s="998"/>
      <c r="E45" s="998"/>
      <c r="F45" s="998"/>
      <c r="G45" s="998"/>
      <c r="H45" s="998"/>
      <c r="I45" s="998"/>
      <c r="J45" s="998"/>
      <c r="K45" s="998"/>
      <c r="L45" s="998"/>
      <c r="M45" s="998"/>
      <c r="N45" s="998"/>
      <c r="O45" s="998"/>
      <c r="P45" s="998"/>
      <c r="Q45" s="998"/>
      <c r="R45" s="365"/>
      <c r="AY45" s="240"/>
      <c r="AZ45" s="240"/>
      <c r="BA45" s="240"/>
      <c r="BB45" s="240"/>
      <c r="BC45" s="240"/>
      <c r="BD45" s="684"/>
      <c r="BE45" s="296"/>
      <c r="BF45" s="684"/>
      <c r="BG45" s="944"/>
      <c r="BH45" s="944"/>
      <c r="BI45" s="944"/>
      <c r="BJ45" s="240"/>
    </row>
    <row r="46" spans="1:74" s="171" customFormat="1" ht="11.95" customHeight="1" x14ac:dyDescent="0.2">
      <c r="A46" s="170"/>
      <c r="B46" s="996" t="s">
        <v>483</v>
      </c>
      <c r="C46" s="989"/>
      <c r="D46" s="989"/>
      <c r="E46" s="989"/>
      <c r="F46" s="989"/>
      <c r="G46" s="989"/>
      <c r="H46" s="989"/>
      <c r="I46" s="989"/>
      <c r="J46" s="989"/>
      <c r="K46" s="989"/>
      <c r="L46" s="989"/>
      <c r="M46" s="989"/>
      <c r="N46" s="989"/>
      <c r="O46" s="989"/>
      <c r="P46" s="989"/>
      <c r="Q46" s="989"/>
      <c r="R46" s="920"/>
      <c r="AY46" s="213"/>
      <c r="AZ46" s="213"/>
      <c r="BA46" s="213"/>
      <c r="BB46" s="213"/>
      <c r="BC46" s="213"/>
      <c r="BD46" s="689"/>
      <c r="BE46" s="298"/>
      <c r="BF46" s="689"/>
      <c r="BG46" s="933"/>
      <c r="BH46" s="933"/>
      <c r="BI46" s="933"/>
      <c r="BJ46" s="213"/>
    </row>
    <row r="47" spans="1:74" s="171" customFormat="1" ht="11.95" customHeight="1" x14ac:dyDescent="0.2">
      <c r="A47" s="170"/>
      <c r="B47" s="988" t="s">
        <v>1442</v>
      </c>
      <c r="C47" s="989"/>
      <c r="D47" s="989"/>
      <c r="E47" s="989"/>
      <c r="F47" s="989"/>
      <c r="G47" s="989"/>
      <c r="H47" s="989"/>
      <c r="I47" s="989"/>
      <c r="J47" s="989"/>
      <c r="K47" s="989"/>
      <c r="L47" s="989"/>
      <c r="M47" s="989"/>
      <c r="N47" s="989"/>
      <c r="O47" s="989"/>
      <c r="P47" s="989"/>
      <c r="Q47" s="989"/>
      <c r="R47" s="920"/>
      <c r="AY47" s="213"/>
      <c r="AZ47" s="213"/>
      <c r="BA47" s="213"/>
      <c r="BB47" s="213"/>
      <c r="BC47" s="213"/>
      <c r="BD47" s="689"/>
      <c r="BE47" s="298"/>
      <c r="BF47" s="689"/>
      <c r="BG47" s="933"/>
      <c r="BH47" s="933"/>
      <c r="BI47" s="933"/>
      <c r="BJ47" s="213"/>
    </row>
    <row r="48" spans="1:74" s="171" customFormat="1" ht="11.95" customHeight="1" x14ac:dyDescent="0.2">
      <c r="A48" s="170"/>
      <c r="B48" s="990" t="s">
        <v>766</v>
      </c>
      <c r="C48" s="989"/>
      <c r="D48" s="989"/>
      <c r="E48" s="989"/>
      <c r="F48" s="989"/>
      <c r="G48" s="989"/>
      <c r="H48" s="989"/>
      <c r="I48" s="989"/>
      <c r="J48" s="989"/>
      <c r="K48" s="989"/>
      <c r="L48" s="989"/>
      <c r="M48" s="989"/>
      <c r="N48" s="989"/>
      <c r="O48" s="989"/>
      <c r="P48" s="989"/>
      <c r="Q48" s="989"/>
      <c r="R48" s="920"/>
      <c r="AY48" s="213"/>
      <c r="AZ48" s="213"/>
      <c r="BA48" s="213"/>
      <c r="BB48" s="213"/>
      <c r="BC48" s="213"/>
      <c r="BD48" s="689"/>
      <c r="BE48" s="298"/>
      <c r="BF48" s="689"/>
      <c r="BG48" s="933"/>
      <c r="BH48" s="933"/>
      <c r="BI48" s="933"/>
      <c r="BJ48" s="213"/>
    </row>
    <row r="49" spans="1:74" s="171" customFormat="1" ht="11.95" customHeight="1" x14ac:dyDescent="0.2">
      <c r="A49" s="170"/>
      <c r="B49" s="977" t="s">
        <v>840</v>
      </c>
      <c r="C49" s="977"/>
      <c r="D49" s="977"/>
      <c r="E49" s="977"/>
      <c r="F49" s="977"/>
      <c r="G49" s="977"/>
      <c r="H49" s="977"/>
      <c r="I49" s="977"/>
      <c r="J49" s="977"/>
      <c r="K49" s="977"/>
      <c r="L49" s="977"/>
      <c r="M49" s="977"/>
      <c r="N49" s="977"/>
      <c r="O49" s="977"/>
      <c r="P49" s="977"/>
      <c r="Q49" s="977"/>
      <c r="R49" s="977"/>
      <c r="AY49" s="213"/>
      <c r="AZ49" s="213"/>
      <c r="BA49" s="213"/>
      <c r="BB49" s="213"/>
      <c r="BC49" s="213"/>
      <c r="BD49" s="689"/>
      <c r="BE49" s="298"/>
      <c r="BF49" s="689"/>
      <c r="BG49" s="933"/>
      <c r="BH49" s="933"/>
      <c r="BI49" s="933"/>
      <c r="BJ49" s="213"/>
    </row>
    <row r="50" spans="1:74" s="932" customFormat="1" ht="11.95" customHeight="1" x14ac:dyDescent="0.2">
      <c r="A50" s="170"/>
      <c r="B50" s="1011" t="s">
        <v>1595</v>
      </c>
      <c r="C50" s="1007"/>
      <c r="D50" s="1007"/>
      <c r="E50" s="1007"/>
      <c r="F50" s="1007"/>
      <c r="G50" s="1007"/>
      <c r="H50" s="1007"/>
      <c r="I50" s="1007"/>
      <c r="J50" s="1007"/>
      <c r="K50" s="1007"/>
      <c r="L50" s="1007"/>
      <c r="M50" s="1007"/>
      <c r="N50" s="1007"/>
      <c r="O50" s="1007"/>
      <c r="P50" s="1007"/>
      <c r="Q50" s="1007"/>
      <c r="R50" s="931"/>
      <c r="AY50" s="933"/>
      <c r="AZ50" s="933"/>
      <c r="BA50" s="933"/>
      <c r="BB50" s="933"/>
      <c r="BC50" s="933"/>
      <c r="BD50" s="689"/>
      <c r="BE50" s="689"/>
      <c r="BF50" s="689"/>
      <c r="BG50" s="933"/>
      <c r="BH50" s="933"/>
      <c r="BI50" s="933"/>
      <c r="BJ50" s="933"/>
    </row>
    <row r="51" spans="1:74" s="932" customFormat="1" ht="11.95" customHeight="1" x14ac:dyDescent="0.2">
      <c r="A51" s="170"/>
      <c r="B51" s="1006" t="s">
        <v>1601</v>
      </c>
      <c r="C51" s="1007"/>
      <c r="D51" s="1007"/>
      <c r="E51" s="1007"/>
      <c r="F51" s="1007"/>
      <c r="G51" s="1007"/>
      <c r="H51" s="1007"/>
      <c r="I51" s="1007"/>
      <c r="J51" s="1007"/>
      <c r="K51" s="1007"/>
      <c r="L51" s="1007"/>
      <c r="M51" s="1007"/>
      <c r="N51" s="1007"/>
      <c r="O51" s="1007"/>
      <c r="P51" s="1007"/>
      <c r="Q51" s="1007"/>
      <c r="R51" s="931"/>
      <c r="AY51" s="933"/>
      <c r="AZ51" s="933"/>
      <c r="BA51" s="933"/>
      <c r="BB51" s="933"/>
      <c r="BC51" s="933"/>
      <c r="BD51" s="689"/>
      <c r="BE51" s="689"/>
      <c r="BF51" s="689"/>
      <c r="BG51" s="933"/>
      <c r="BH51" s="933"/>
      <c r="BI51" s="933"/>
      <c r="BJ51" s="933"/>
    </row>
    <row r="52" spans="1:74" s="932" customFormat="1" ht="11.95" customHeight="1" x14ac:dyDescent="0.2">
      <c r="A52" s="170"/>
      <c r="B52" s="1009" t="s">
        <v>1509</v>
      </c>
      <c r="C52" s="1007"/>
      <c r="D52" s="1007"/>
      <c r="E52" s="1007"/>
      <c r="F52" s="1007"/>
      <c r="G52" s="1007"/>
      <c r="H52" s="1007"/>
      <c r="I52" s="1007"/>
      <c r="J52" s="1007"/>
      <c r="K52" s="1007"/>
      <c r="L52" s="1007"/>
      <c r="M52" s="1007"/>
      <c r="N52" s="1007"/>
      <c r="O52" s="1007"/>
      <c r="P52" s="1007"/>
      <c r="Q52" s="1007"/>
      <c r="R52" s="931"/>
      <c r="AY52" s="933"/>
      <c r="AZ52" s="933"/>
      <c r="BA52" s="933"/>
      <c r="BB52" s="933"/>
      <c r="BC52" s="933"/>
      <c r="BD52" s="689"/>
      <c r="BE52" s="689"/>
      <c r="BF52" s="689"/>
      <c r="BG52" s="933"/>
      <c r="BH52" s="933"/>
      <c r="BI52" s="933"/>
      <c r="BJ52" s="933"/>
    </row>
    <row r="53" spans="1:74" s="932" customFormat="1" ht="11.95" customHeight="1" x14ac:dyDescent="0.2">
      <c r="A53" s="170"/>
      <c r="B53" s="1010" t="s">
        <v>1510</v>
      </c>
      <c r="C53" s="1010"/>
      <c r="D53" s="1010"/>
      <c r="E53" s="1010"/>
      <c r="F53" s="1010"/>
      <c r="G53" s="1010"/>
      <c r="H53" s="1010"/>
      <c r="I53" s="1010"/>
      <c r="J53" s="1010"/>
      <c r="K53" s="1010"/>
      <c r="L53" s="1010"/>
      <c r="M53" s="1010"/>
      <c r="N53" s="1010"/>
      <c r="O53" s="1010"/>
      <c r="P53" s="1010"/>
      <c r="Q53" s="1010"/>
      <c r="R53" s="931"/>
      <c r="AY53" s="933"/>
      <c r="AZ53" s="933"/>
      <c r="BA53" s="933"/>
      <c r="BB53" s="933"/>
      <c r="BC53" s="933"/>
      <c r="BD53" s="689"/>
      <c r="BE53" s="689"/>
      <c r="BF53" s="689"/>
      <c r="BG53" s="933"/>
      <c r="BH53" s="933"/>
      <c r="BI53" s="933"/>
      <c r="BJ53" s="933"/>
    </row>
    <row r="54" spans="1:74" ht="12.85" x14ac:dyDescent="0.2">
      <c r="A54" s="172"/>
      <c r="B54" s="983" t="s">
        <v>492</v>
      </c>
      <c r="C54" s="985"/>
      <c r="D54" s="985"/>
      <c r="E54" s="985"/>
      <c r="F54" s="985"/>
      <c r="G54" s="985"/>
      <c r="H54" s="985"/>
      <c r="I54" s="985"/>
      <c r="J54" s="985"/>
      <c r="K54" s="985"/>
      <c r="L54" s="985"/>
      <c r="M54" s="985"/>
      <c r="N54" s="985"/>
      <c r="O54" s="985"/>
      <c r="P54" s="985"/>
      <c r="Q54" s="985"/>
      <c r="R54" s="920"/>
      <c r="BK54" s="154"/>
      <c r="BL54" s="154"/>
      <c r="BM54" s="154"/>
      <c r="BN54" s="154"/>
      <c r="BO54" s="154"/>
      <c r="BP54" s="154"/>
      <c r="BQ54" s="154"/>
      <c r="BR54" s="154"/>
      <c r="BS54" s="154"/>
      <c r="BT54" s="154"/>
      <c r="BU54" s="154"/>
      <c r="BV54" s="154"/>
    </row>
    <row r="55" spans="1:74" ht="12.85" x14ac:dyDescent="0.2">
      <c r="A55" s="172"/>
      <c r="B55" s="1004" t="s">
        <v>842</v>
      </c>
      <c r="C55" s="985"/>
      <c r="D55" s="985"/>
      <c r="E55" s="985"/>
      <c r="F55" s="985"/>
      <c r="G55" s="985"/>
      <c r="H55" s="985"/>
      <c r="I55" s="985"/>
      <c r="J55" s="985"/>
      <c r="K55" s="985"/>
      <c r="L55" s="985"/>
      <c r="M55" s="985"/>
      <c r="N55" s="985"/>
      <c r="O55" s="985"/>
      <c r="P55" s="985"/>
      <c r="Q55" s="985"/>
      <c r="R55" s="920"/>
      <c r="BK55" s="154"/>
      <c r="BL55" s="154"/>
      <c r="BM55" s="154"/>
      <c r="BN55" s="154"/>
      <c r="BO55" s="154"/>
      <c r="BP55" s="154"/>
      <c r="BQ55" s="154"/>
      <c r="BR55" s="154"/>
      <c r="BS55" s="154"/>
      <c r="BT55" s="154"/>
      <c r="BU55" s="154"/>
      <c r="BV55" s="154"/>
    </row>
    <row r="56" spans="1:74" x14ac:dyDescent="0.2">
      <c r="BK56" s="154"/>
      <c r="BL56" s="154"/>
      <c r="BM56" s="154"/>
      <c r="BN56" s="154"/>
      <c r="BO56" s="154"/>
      <c r="BP56" s="154"/>
      <c r="BQ56" s="154"/>
      <c r="BR56" s="154"/>
      <c r="BS56" s="154"/>
      <c r="BT56" s="154"/>
      <c r="BU56" s="154"/>
      <c r="BV56" s="154"/>
    </row>
    <row r="57" spans="1:74" x14ac:dyDescent="0.2">
      <c r="BK57" s="154"/>
      <c r="BL57" s="154"/>
      <c r="BM57" s="154"/>
      <c r="BN57" s="154"/>
      <c r="BO57" s="154"/>
      <c r="BP57" s="154"/>
      <c r="BQ57" s="154"/>
      <c r="BR57" s="154"/>
      <c r="BS57" s="154"/>
      <c r="BT57" s="154"/>
      <c r="BU57" s="154"/>
      <c r="BV57" s="154"/>
    </row>
    <row r="58" spans="1:74" x14ac:dyDescent="0.2">
      <c r="BK58" s="154"/>
      <c r="BL58" s="154"/>
      <c r="BM58" s="154"/>
      <c r="BN58" s="154"/>
      <c r="BO58" s="154"/>
      <c r="BP58" s="154"/>
      <c r="BQ58" s="154"/>
      <c r="BR58" s="154"/>
      <c r="BS58" s="154"/>
      <c r="BT58" s="154"/>
      <c r="BU58" s="154"/>
      <c r="BV58" s="154"/>
    </row>
    <row r="59" spans="1:74" x14ac:dyDescent="0.2">
      <c r="BK59" s="154"/>
      <c r="BL59" s="154"/>
      <c r="BM59" s="154"/>
      <c r="BN59" s="154"/>
      <c r="BO59" s="154"/>
      <c r="BP59" s="154"/>
      <c r="BQ59" s="154"/>
      <c r="BR59" s="154"/>
      <c r="BS59" s="154"/>
      <c r="BT59" s="154"/>
      <c r="BU59" s="154"/>
      <c r="BV59" s="154"/>
    </row>
    <row r="60" spans="1:74" x14ac:dyDescent="0.2">
      <c r="BK60" s="154"/>
      <c r="BL60" s="154"/>
      <c r="BM60" s="154"/>
      <c r="BN60" s="154"/>
      <c r="BO60" s="154"/>
      <c r="BP60" s="154"/>
      <c r="BQ60" s="154"/>
      <c r="BR60" s="154"/>
      <c r="BS60" s="154"/>
      <c r="BT60" s="154"/>
      <c r="BU60" s="154"/>
      <c r="BV60" s="154"/>
    </row>
    <row r="61" spans="1:74" x14ac:dyDescent="0.2">
      <c r="BK61" s="154"/>
      <c r="BL61" s="154"/>
      <c r="BM61" s="154"/>
      <c r="BN61" s="154"/>
      <c r="BO61" s="154"/>
      <c r="BP61" s="154"/>
      <c r="BQ61" s="154"/>
      <c r="BR61" s="154"/>
      <c r="BS61" s="154"/>
      <c r="BT61" s="154"/>
      <c r="BU61" s="154"/>
      <c r="BV61" s="154"/>
    </row>
    <row r="62" spans="1:74" x14ac:dyDescent="0.2">
      <c r="BK62" s="154"/>
      <c r="BL62" s="154"/>
      <c r="BM62" s="154"/>
      <c r="BN62" s="154"/>
      <c r="BO62" s="154"/>
      <c r="BP62" s="154"/>
      <c r="BQ62" s="154"/>
      <c r="BR62" s="154"/>
      <c r="BS62" s="154"/>
      <c r="BT62" s="154"/>
      <c r="BU62" s="154"/>
      <c r="BV62" s="154"/>
    </row>
    <row r="63" spans="1:74" x14ac:dyDescent="0.2">
      <c r="BK63" s="154"/>
      <c r="BL63" s="154"/>
      <c r="BM63" s="154"/>
      <c r="BN63" s="154"/>
      <c r="BO63" s="154"/>
      <c r="BP63" s="154"/>
      <c r="BQ63" s="154"/>
      <c r="BR63" s="154"/>
      <c r="BS63" s="154"/>
      <c r="BT63" s="154"/>
      <c r="BU63" s="154"/>
      <c r="BV63" s="154"/>
    </row>
    <row r="64" spans="1:74" x14ac:dyDescent="0.2">
      <c r="BK64" s="154"/>
      <c r="BL64" s="154"/>
      <c r="BM64" s="154"/>
      <c r="BN64" s="154"/>
      <c r="BO64" s="154"/>
      <c r="BP64" s="154"/>
      <c r="BQ64" s="154"/>
      <c r="BR64" s="154"/>
      <c r="BS64" s="154"/>
      <c r="BT64" s="154"/>
      <c r="BU64" s="154"/>
      <c r="BV64" s="154"/>
    </row>
    <row r="65" spans="63:74" x14ac:dyDescent="0.2">
      <c r="BK65" s="154"/>
      <c r="BL65" s="154"/>
      <c r="BM65" s="154"/>
      <c r="BN65" s="154"/>
      <c r="BO65" s="154"/>
      <c r="BP65" s="154"/>
      <c r="BQ65" s="154"/>
      <c r="BR65" s="154"/>
      <c r="BS65" s="154"/>
      <c r="BT65" s="154"/>
      <c r="BU65" s="154"/>
      <c r="BV65" s="154"/>
    </row>
    <row r="66" spans="63:74" x14ac:dyDescent="0.2">
      <c r="BK66" s="154"/>
      <c r="BL66" s="154"/>
      <c r="BM66" s="154"/>
      <c r="BN66" s="154"/>
      <c r="BO66" s="154"/>
      <c r="BP66" s="154"/>
      <c r="BQ66" s="154"/>
      <c r="BR66" s="154"/>
      <c r="BS66" s="154"/>
      <c r="BT66" s="154"/>
      <c r="BU66" s="154"/>
      <c r="BV66" s="154"/>
    </row>
    <row r="67" spans="63:74" x14ac:dyDescent="0.2">
      <c r="BK67" s="154"/>
      <c r="BL67" s="154"/>
      <c r="BM67" s="154"/>
      <c r="BN67" s="154"/>
      <c r="BO67" s="154"/>
      <c r="BP67" s="154"/>
      <c r="BQ67" s="154"/>
      <c r="BR67" s="154"/>
      <c r="BS67" s="154"/>
      <c r="BT67" s="154"/>
      <c r="BU67" s="154"/>
      <c r="BV67" s="154"/>
    </row>
    <row r="68" spans="63:74" x14ac:dyDescent="0.2">
      <c r="BK68" s="154"/>
      <c r="BL68" s="154"/>
      <c r="BM68" s="154"/>
      <c r="BN68" s="154"/>
      <c r="BO68" s="154"/>
      <c r="BP68" s="154"/>
      <c r="BQ68" s="154"/>
      <c r="BR68" s="154"/>
      <c r="BS68" s="154"/>
      <c r="BT68" s="154"/>
      <c r="BU68" s="154"/>
      <c r="BV68" s="154"/>
    </row>
    <row r="69" spans="63:74" x14ac:dyDescent="0.2">
      <c r="BK69" s="154"/>
      <c r="BL69" s="154"/>
      <c r="BM69" s="154"/>
      <c r="BN69" s="154"/>
      <c r="BO69" s="154"/>
      <c r="BP69" s="154"/>
      <c r="BQ69" s="154"/>
      <c r="BR69" s="154"/>
      <c r="BS69" s="154"/>
      <c r="BT69" s="154"/>
      <c r="BU69" s="154"/>
      <c r="BV69" s="154"/>
    </row>
    <row r="70" spans="63:74" x14ac:dyDescent="0.2">
      <c r="BK70" s="154"/>
      <c r="BL70" s="154"/>
      <c r="BM70" s="154"/>
      <c r="BN70" s="154"/>
      <c r="BO70" s="154"/>
      <c r="BP70" s="154"/>
      <c r="BQ70" s="154"/>
      <c r="BR70" s="154"/>
      <c r="BS70" s="154"/>
      <c r="BT70" s="154"/>
      <c r="BU70" s="154"/>
      <c r="BV70" s="154"/>
    </row>
    <row r="71" spans="63:74" x14ac:dyDescent="0.2">
      <c r="BK71" s="154"/>
      <c r="BL71" s="154"/>
      <c r="BM71" s="154"/>
      <c r="BN71" s="154"/>
      <c r="BO71" s="154"/>
      <c r="BP71" s="154"/>
      <c r="BQ71" s="154"/>
      <c r="BR71" s="154"/>
      <c r="BS71" s="154"/>
      <c r="BT71" s="154"/>
      <c r="BU71" s="154"/>
      <c r="BV71" s="154"/>
    </row>
    <row r="72" spans="63:74" x14ac:dyDescent="0.2">
      <c r="BK72" s="154"/>
      <c r="BL72" s="154"/>
      <c r="BM72" s="154"/>
      <c r="BN72" s="154"/>
      <c r="BO72" s="154"/>
      <c r="BP72" s="154"/>
      <c r="BQ72" s="154"/>
      <c r="BR72" s="154"/>
      <c r="BS72" s="154"/>
      <c r="BT72" s="154"/>
      <c r="BU72" s="154"/>
      <c r="BV72" s="154"/>
    </row>
    <row r="73" spans="63:74" x14ac:dyDescent="0.2">
      <c r="BK73" s="154"/>
      <c r="BL73" s="154"/>
      <c r="BM73" s="154"/>
      <c r="BN73" s="154"/>
      <c r="BO73" s="154"/>
      <c r="BP73" s="154"/>
      <c r="BQ73" s="154"/>
      <c r="BR73" s="154"/>
      <c r="BS73" s="154"/>
      <c r="BT73" s="154"/>
      <c r="BU73" s="154"/>
      <c r="BV73" s="154"/>
    </row>
    <row r="74" spans="63:74" x14ac:dyDescent="0.2">
      <c r="BK74" s="154"/>
      <c r="BL74" s="154"/>
      <c r="BM74" s="154"/>
      <c r="BN74" s="154"/>
      <c r="BO74" s="154"/>
      <c r="BP74" s="154"/>
      <c r="BQ74" s="154"/>
      <c r="BR74" s="154"/>
      <c r="BS74" s="154"/>
      <c r="BT74" s="154"/>
      <c r="BU74" s="154"/>
      <c r="BV74" s="154"/>
    </row>
    <row r="75" spans="63:74" x14ac:dyDescent="0.2">
      <c r="BK75" s="154"/>
      <c r="BL75" s="154"/>
      <c r="BM75" s="154"/>
      <c r="BN75" s="154"/>
      <c r="BO75" s="154"/>
      <c r="BP75" s="154"/>
      <c r="BQ75" s="154"/>
      <c r="BR75" s="154"/>
      <c r="BS75" s="154"/>
      <c r="BT75" s="154"/>
      <c r="BU75" s="154"/>
      <c r="BV75" s="154"/>
    </row>
    <row r="76" spans="63:74" x14ac:dyDescent="0.2">
      <c r="BK76" s="154"/>
      <c r="BL76" s="154"/>
      <c r="BM76" s="154"/>
      <c r="BN76" s="154"/>
      <c r="BO76" s="154"/>
      <c r="BP76" s="154"/>
      <c r="BQ76" s="154"/>
      <c r="BR76" s="154"/>
      <c r="BS76" s="154"/>
      <c r="BT76" s="154"/>
      <c r="BU76" s="154"/>
      <c r="BV76" s="154"/>
    </row>
    <row r="77" spans="63:74" x14ac:dyDescent="0.2">
      <c r="BK77" s="154"/>
      <c r="BL77" s="154"/>
      <c r="BM77" s="154"/>
      <c r="BN77" s="154"/>
      <c r="BO77" s="154"/>
      <c r="BP77" s="154"/>
      <c r="BQ77" s="154"/>
      <c r="BR77" s="154"/>
      <c r="BS77" s="154"/>
      <c r="BT77" s="154"/>
      <c r="BU77" s="154"/>
      <c r="BV77" s="154"/>
    </row>
    <row r="78" spans="63:74" x14ac:dyDescent="0.2">
      <c r="BK78" s="154"/>
      <c r="BL78" s="154"/>
      <c r="BM78" s="154"/>
      <c r="BN78" s="154"/>
      <c r="BO78" s="154"/>
      <c r="BP78" s="154"/>
      <c r="BQ78" s="154"/>
      <c r="BR78" s="154"/>
      <c r="BS78" s="154"/>
      <c r="BT78" s="154"/>
      <c r="BU78" s="154"/>
      <c r="BV78" s="154"/>
    </row>
    <row r="79" spans="63:74" x14ac:dyDescent="0.2">
      <c r="BK79" s="154"/>
      <c r="BL79" s="154"/>
      <c r="BM79" s="154"/>
      <c r="BN79" s="154"/>
      <c r="BO79" s="154"/>
      <c r="BP79" s="154"/>
      <c r="BQ79" s="154"/>
      <c r="BR79" s="154"/>
      <c r="BS79" s="154"/>
      <c r="BT79" s="154"/>
      <c r="BU79" s="154"/>
      <c r="BV79" s="154"/>
    </row>
    <row r="80" spans="63:74" x14ac:dyDescent="0.2">
      <c r="BK80" s="154"/>
      <c r="BL80" s="154"/>
      <c r="BM80" s="154"/>
      <c r="BN80" s="154"/>
      <c r="BO80" s="154"/>
      <c r="BP80" s="154"/>
      <c r="BQ80" s="154"/>
      <c r="BR80" s="154"/>
      <c r="BS80" s="154"/>
      <c r="BT80" s="154"/>
      <c r="BU80" s="154"/>
      <c r="BV80" s="154"/>
    </row>
    <row r="81" spans="63:74" x14ac:dyDescent="0.2">
      <c r="BK81" s="154"/>
      <c r="BL81" s="154"/>
      <c r="BM81" s="154"/>
      <c r="BN81" s="154"/>
      <c r="BO81" s="154"/>
      <c r="BP81" s="154"/>
      <c r="BQ81" s="154"/>
      <c r="BR81" s="154"/>
      <c r="BS81" s="154"/>
      <c r="BT81" s="154"/>
      <c r="BU81" s="154"/>
      <c r="BV81" s="154"/>
    </row>
    <row r="82" spans="63:74" x14ac:dyDescent="0.2">
      <c r="BK82" s="154"/>
      <c r="BL82" s="154"/>
      <c r="BM82" s="154"/>
      <c r="BN82" s="154"/>
      <c r="BO82" s="154"/>
      <c r="BP82" s="154"/>
      <c r="BQ82" s="154"/>
      <c r="BR82" s="154"/>
      <c r="BS82" s="154"/>
      <c r="BT82" s="154"/>
      <c r="BU82" s="154"/>
      <c r="BV82" s="154"/>
    </row>
    <row r="83" spans="63:74" x14ac:dyDescent="0.2">
      <c r="BK83" s="154"/>
      <c r="BL83" s="154"/>
      <c r="BM83" s="154"/>
      <c r="BN83" s="154"/>
      <c r="BO83" s="154"/>
      <c r="BP83" s="154"/>
      <c r="BQ83" s="154"/>
      <c r="BR83" s="154"/>
      <c r="BS83" s="154"/>
      <c r="BT83" s="154"/>
      <c r="BU83" s="154"/>
      <c r="BV83" s="154"/>
    </row>
    <row r="84" spans="63:74" x14ac:dyDescent="0.2">
      <c r="BK84" s="154"/>
      <c r="BL84" s="154"/>
      <c r="BM84" s="154"/>
      <c r="BN84" s="154"/>
      <c r="BO84" s="154"/>
      <c r="BP84" s="154"/>
      <c r="BQ84" s="154"/>
      <c r="BR84" s="154"/>
      <c r="BS84" s="154"/>
      <c r="BT84" s="154"/>
      <c r="BU84" s="154"/>
      <c r="BV84" s="154"/>
    </row>
    <row r="85" spans="63:74" x14ac:dyDescent="0.2">
      <c r="BK85" s="154"/>
      <c r="BL85" s="154"/>
      <c r="BM85" s="154"/>
      <c r="BN85" s="154"/>
      <c r="BO85" s="154"/>
      <c r="BP85" s="154"/>
      <c r="BQ85" s="154"/>
      <c r="BR85" s="154"/>
      <c r="BS85" s="154"/>
      <c r="BT85" s="154"/>
      <c r="BU85" s="154"/>
      <c r="BV85" s="154"/>
    </row>
    <row r="86" spans="63:74" x14ac:dyDescent="0.2">
      <c r="BK86" s="154"/>
      <c r="BL86" s="154"/>
      <c r="BM86" s="154"/>
      <c r="BN86" s="154"/>
      <c r="BO86" s="154"/>
      <c r="BP86" s="154"/>
      <c r="BQ86" s="154"/>
      <c r="BR86" s="154"/>
      <c r="BS86" s="154"/>
      <c r="BT86" s="154"/>
      <c r="BU86" s="154"/>
      <c r="BV86" s="154"/>
    </row>
    <row r="87" spans="63:74" x14ac:dyDescent="0.2">
      <c r="BK87" s="154"/>
      <c r="BL87" s="154"/>
      <c r="BM87" s="154"/>
      <c r="BN87" s="154"/>
      <c r="BO87" s="154"/>
      <c r="BP87" s="154"/>
      <c r="BQ87" s="154"/>
      <c r="BR87" s="154"/>
      <c r="BS87" s="154"/>
      <c r="BT87" s="154"/>
      <c r="BU87" s="154"/>
      <c r="BV87" s="154"/>
    </row>
    <row r="88" spans="63:74" x14ac:dyDescent="0.2">
      <c r="BK88" s="154"/>
      <c r="BL88" s="154"/>
      <c r="BM88" s="154"/>
      <c r="BN88" s="154"/>
      <c r="BO88" s="154"/>
      <c r="BP88" s="154"/>
      <c r="BQ88" s="154"/>
      <c r="BR88" s="154"/>
      <c r="BS88" s="154"/>
      <c r="BT88" s="154"/>
      <c r="BU88" s="154"/>
      <c r="BV88" s="154"/>
    </row>
    <row r="89" spans="63:74" x14ac:dyDescent="0.2">
      <c r="BK89" s="154"/>
      <c r="BL89" s="154"/>
      <c r="BM89" s="154"/>
      <c r="BN89" s="154"/>
      <c r="BO89" s="154"/>
      <c r="BP89" s="154"/>
      <c r="BQ89" s="154"/>
      <c r="BR89" s="154"/>
      <c r="BS89" s="154"/>
      <c r="BT89" s="154"/>
      <c r="BU89" s="154"/>
      <c r="BV89" s="154"/>
    </row>
    <row r="90" spans="63:74" x14ac:dyDescent="0.2">
      <c r="BK90" s="154"/>
      <c r="BL90" s="154"/>
      <c r="BM90" s="154"/>
      <c r="BN90" s="154"/>
      <c r="BO90" s="154"/>
      <c r="BP90" s="154"/>
      <c r="BQ90" s="154"/>
      <c r="BR90" s="154"/>
      <c r="BS90" s="154"/>
      <c r="BT90" s="154"/>
      <c r="BU90" s="154"/>
      <c r="BV90" s="154"/>
    </row>
    <row r="91" spans="63:74" x14ac:dyDescent="0.2">
      <c r="BK91" s="154"/>
      <c r="BL91" s="154"/>
      <c r="BM91" s="154"/>
      <c r="BN91" s="154"/>
      <c r="BO91" s="154"/>
      <c r="BP91" s="154"/>
      <c r="BQ91" s="154"/>
      <c r="BR91" s="154"/>
      <c r="BS91" s="154"/>
      <c r="BT91" s="154"/>
      <c r="BU91" s="154"/>
      <c r="BV91" s="154"/>
    </row>
    <row r="92" spans="63:74" x14ac:dyDescent="0.2">
      <c r="BK92" s="154"/>
      <c r="BL92" s="154"/>
      <c r="BM92" s="154"/>
      <c r="BN92" s="154"/>
      <c r="BO92" s="154"/>
      <c r="BP92" s="154"/>
      <c r="BQ92" s="154"/>
      <c r="BR92" s="154"/>
      <c r="BS92" s="154"/>
      <c r="BT92" s="154"/>
      <c r="BU92" s="154"/>
      <c r="BV92" s="154"/>
    </row>
    <row r="93" spans="63:74" x14ac:dyDescent="0.2">
      <c r="BK93" s="154"/>
      <c r="BL93" s="154"/>
      <c r="BM93" s="154"/>
      <c r="BN93" s="154"/>
      <c r="BO93" s="154"/>
      <c r="BP93" s="154"/>
      <c r="BQ93" s="154"/>
      <c r="BR93" s="154"/>
      <c r="BS93" s="154"/>
      <c r="BT93" s="154"/>
      <c r="BU93" s="154"/>
      <c r="BV93" s="154"/>
    </row>
    <row r="94" spans="63:74" x14ac:dyDescent="0.2">
      <c r="BK94" s="154"/>
      <c r="BL94" s="154"/>
      <c r="BM94" s="154"/>
      <c r="BN94" s="154"/>
      <c r="BO94" s="154"/>
      <c r="BP94" s="154"/>
      <c r="BQ94" s="154"/>
      <c r="BR94" s="154"/>
      <c r="BS94" s="154"/>
      <c r="BT94" s="154"/>
      <c r="BU94" s="154"/>
      <c r="BV94" s="154"/>
    </row>
    <row r="95" spans="63:74" x14ac:dyDescent="0.2">
      <c r="BK95" s="154"/>
      <c r="BL95" s="154"/>
      <c r="BM95" s="154"/>
      <c r="BN95" s="154"/>
      <c r="BO95" s="154"/>
      <c r="BP95" s="154"/>
      <c r="BQ95" s="154"/>
      <c r="BR95" s="154"/>
      <c r="BS95" s="154"/>
      <c r="BT95" s="154"/>
      <c r="BU95" s="154"/>
      <c r="BV95" s="154"/>
    </row>
    <row r="96" spans="63:74" x14ac:dyDescent="0.2">
      <c r="BK96" s="154"/>
      <c r="BL96" s="154"/>
      <c r="BM96" s="154"/>
      <c r="BN96" s="154"/>
      <c r="BO96" s="154"/>
      <c r="BP96" s="154"/>
      <c r="BQ96" s="154"/>
      <c r="BR96" s="154"/>
      <c r="BS96" s="154"/>
      <c r="BT96" s="154"/>
      <c r="BU96" s="154"/>
      <c r="BV96" s="154"/>
    </row>
    <row r="97" spans="63:74" x14ac:dyDescent="0.2">
      <c r="BK97" s="154"/>
      <c r="BL97" s="154"/>
      <c r="BM97" s="154"/>
      <c r="BN97" s="154"/>
      <c r="BO97" s="154"/>
      <c r="BP97" s="154"/>
      <c r="BQ97" s="154"/>
      <c r="BR97" s="154"/>
      <c r="BS97" s="154"/>
      <c r="BT97" s="154"/>
      <c r="BU97" s="154"/>
      <c r="BV97" s="154"/>
    </row>
    <row r="98" spans="63:74" x14ac:dyDescent="0.2">
      <c r="BK98" s="154"/>
      <c r="BL98" s="154"/>
      <c r="BM98" s="154"/>
      <c r="BN98" s="154"/>
      <c r="BO98" s="154"/>
      <c r="BP98" s="154"/>
      <c r="BQ98" s="154"/>
      <c r="BR98" s="154"/>
      <c r="BS98" s="154"/>
      <c r="BT98" s="154"/>
      <c r="BU98" s="154"/>
      <c r="BV98" s="154"/>
    </row>
    <row r="99" spans="63:74" x14ac:dyDescent="0.2">
      <c r="BK99" s="154"/>
      <c r="BL99" s="154"/>
      <c r="BM99" s="154"/>
      <c r="BN99" s="154"/>
      <c r="BO99" s="154"/>
      <c r="BP99" s="154"/>
      <c r="BQ99" s="154"/>
      <c r="BR99" s="154"/>
      <c r="BS99" s="154"/>
      <c r="BT99" s="154"/>
      <c r="BU99" s="154"/>
      <c r="BV99" s="154"/>
    </row>
    <row r="100" spans="63:74" x14ac:dyDescent="0.2">
      <c r="BK100" s="154"/>
      <c r="BL100" s="154"/>
      <c r="BM100" s="154"/>
      <c r="BN100" s="154"/>
      <c r="BO100" s="154"/>
      <c r="BP100" s="154"/>
      <c r="BQ100" s="154"/>
      <c r="BR100" s="154"/>
      <c r="BS100" s="154"/>
      <c r="BT100" s="154"/>
      <c r="BU100" s="154"/>
      <c r="BV100" s="154"/>
    </row>
    <row r="101" spans="63:74" x14ac:dyDescent="0.2">
      <c r="BK101" s="154"/>
      <c r="BL101" s="154"/>
      <c r="BM101" s="154"/>
      <c r="BN101" s="154"/>
      <c r="BO101" s="154"/>
      <c r="BP101" s="154"/>
      <c r="BQ101" s="154"/>
      <c r="BR101" s="154"/>
      <c r="BS101" s="154"/>
      <c r="BT101" s="154"/>
      <c r="BU101" s="154"/>
      <c r="BV101" s="154"/>
    </row>
    <row r="102" spans="63:74" x14ac:dyDescent="0.2">
      <c r="BK102" s="154"/>
      <c r="BL102" s="154"/>
      <c r="BM102" s="154"/>
      <c r="BN102" s="154"/>
      <c r="BO102" s="154"/>
      <c r="BP102" s="154"/>
      <c r="BQ102" s="154"/>
      <c r="BR102" s="154"/>
      <c r="BS102" s="154"/>
      <c r="BT102" s="154"/>
      <c r="BU102" s="154"/>
      <c r="BV102" s="154"/>
    </row>
    <row r="103" spans="63:74" x14ac:dyDescent="0.2">
      <c r="BK103" s="154"/>
      <c r="BL103" s="154"/>
      <c r="BM103" s="154"/>
      <c r="BN103" s="154"/>
      <c r="BO103" s="154"/>
      <c r="BP103" s="154"/>
      <c r="BQ103" s="154"/>
      <c r="BR103" s="154"/>
      <c r="BS103" s="154"/>
      <c r="BT103" s="154"/>
      <c r="BU103" s="154"/>
      <c r="BV103" s="154"/>
    </row>
    <row r="104" spans="63:74" x14ac:dyDescent="0.2">
      <c r="BK104" s="154"/>
      <c r="BL104" s="154"/>
      <c r="BM104" s="154"/>
      <c r="BN104" s="154"/>
      <c r="BO104" s="154"/>
      <c r="BP104" s="154"/>
      <c r="BQ104" s="154"/>
      <c r="BR104" s="154"/>
      <c r="BS104" s="154"/>
      <c r="BT104" s="154"/>
      <c r="BU104" s="154"/>
      <c r="BV104" s="154"/>
    </row>
    <row r="105" spans="63:74" x14ac:dyDescent="0.2">
      <c r="BK105" s="154"/>
      <c r="BL105" s="154"/>
      <c r="BM105" s="154"/>
      <c r="BN105" s="154"/>
      <c r="BO105" s="154"/>
      <c r="BP105" s="154"/>
      <c r="BQ105" s="154"/>
      <c r="BR105" s="154"/>
      <c r="BS105" s="154"/>
      <c r="BT105" s="154"/>
      <c r="BU105" s="154"/>
      <c r="BV105" s="154"/>
    </row>
    <row r="106" spans="63:74" x14ac:dyDescent="0.2">
      <c r="BK106" s="154"/>
      <c r="BL106" s="154"/>
      <c r="BM106" s="154"/>
      <c r="BN106" s="154"/>
      <c r="BO106" s="154"/>
      <c r="BP106" s="154"/>
      <c r="BQ106" s="154"/>
      <c r="BR106" s="154"/>
      <c r="BS106" s="154"/>
      <c r="BT106" s="154"/>
      <c r="BU106" s="154"/>
      <c r="BV106" s="154"/>
    </row>
    <row r="107" spans="63:74" x14ac:dyDescent="0.2">
      <c r="BK107" s="154"/>
      <c r="BL107" s="154"/>
      <c r="BM107" s="154"/>
      <c r="BN107" s="154"/>
      <c r="BO107" s="154"/>
      <c r="BP107" s="154"/>
      <c r="BQ107" s="154"/>
      <c r="BR107" s="154"/>
      <c r="BS107" s="154"/>
      <c r="BT107" s="154"/>
      <c r="BU107" s="154"/>
      <c r="BV107" s="154"/>
    </row>
    <row r="108" spans="63:74" x14ac:dyDescent="0.2">
      <c r="BK108" s="154"/>
      <c r="BL108" s="154"/>
      <c r="BM108" s="154"/>
      <c r="BN108" s="154"/>
      <c r="BO108" s="154"/>
      <c r="BP108" s="154"/>
      <c r="BQ108" s="154"/>
      <c r="BR108" s="154"/>
      <c r="BS108" s="154"/>
      <c r="BT108" s="154"/>
      <c r="BU108" s="154"/>
      <c r="BV108" s="154"/>
    </row>
    <row r="109" spans="63:74" x14ac:dyDescent="0.2">
      <c r="BK109" s="154"/>
      <c r="BL109" s="154"/>
      <c r="BM109" s="154"/>
      <c r="BN109" s="154"/>
      <c r="BO109" s="154"/>
      <c r="BP109" s="154"/>
      <c r="BQ109" s="154"/>
      <c r="BR109" s="154"/>
      <c r="BS109" s="154"/>
      <c r="BT109" s="154"/>
      <c r="BU109" s="154"/>
      <c r="BV109" s="154"/>
    </row>
    <row r="110" spans="63:74" x14ac:dyDescent="0.2">
      <c r="BK110" s="154"/>
      <c r="BL110" s="154"/>
      <c r="BM110" s="154"/>
      <c r="BN110" s="154"/>
      <c r="BO110" s="154"/>
      <c r="BP110" s="154"/>
      <c r="BQ110" s="154"/>
      <c r="BR110" s="154"/>
      <c r="BS110" s="154"/>
      <c r="BT110" s="154"/>
      <c r="BU110" s="154"/>
      <c r="BV110" s="154"/>
    </row>
    <row r="111" spans="63:74" x14ac:dyDescent="0.2">
      <c r="BK111" s="154"/>
      <c r="BL111" s="154"/>
      <c r="BM111" s="154"/>
      <c r="BN111" s="154"/>
      <c r="BO111" s="154"/>
      <c r="BP111" s="154"/>
      <c r="BQ111" s="154"/>
      <c r="BR111" s="154"/>
      <c r="BS111" s="154"/>
      <c r="BT111" s="154"/>
      <c r="BU111" s="154"/>
      <c r="BV111" s="154"/>
    </row>
    <row r="112" spans="63:74" x14ac:dyDescent="0.2">
      <c r="BK112" s="154"/>
      <c r="BL112" s="154"/>
      <c r="BM112" s="154"/>
      <c r="BN112" s="154"/>
      <c r="BO112" s="154"/>
      <c r="BP112" s="154"/>
      <c r="BQ112" s="154"/>
      <c r="BR112" s="154"/>
      <c r="BS112" s="154"/>
      <c r="BT112" s="154"/>
      <c r="BU112" s="154"/>
      <c r="BV112" s="154"/>
    </row>
    <row r="113" spans="63:74" x14ac:dyDescent="0.2">
      <c r="BK113" s="154"/>
      <c r="BL113" s="154"/>
      <c r="BM113" s="154"/>
      <c r="BN113" s="154"/>
      <c r="BO113" s="154"/>
      <c r="BP113" s="154"/>
      <c r="BQ113" s="154"/>
      <c r="BR113" s="154"/>
      <c r="BS113" s="154"/>
      <c r="BT113" s="154"/>
      <c r="BU113" s="154"/>
      <c r="BV113" s="154"/>
    </row>
    <row r="114" spans="63:74" x14ac:dyDescent="0.2">
      <c r="BK114" s="154"/>
      <c r="BL114" s="154"/>
      <c r="BM114" s="154"/>
      <c r="BN114" s="154"/>
      <c r="BO114" s="154"/>
      <c r="BP114" s="154"/>
      <c r="BQ114" s="154"/>
      <c r="BR114" s="154"/>
      <c r="BS114" s="154"/>
      <c r="BT114" s="154"/>
      <c r="BU114" s="154"/>
      <c r="BV114" s="154"/>
    </row>
    <row r="115" spans="63:74" x14ac:dyDescent="0.2">
      <c r="BK115" s="154"/>
      <c r="BL115" s="154"/>
      <c r="BM115" s="154"/>
      <c r="BN115" s="154"/>
      <c r="BO115" s="154"/>
      <c r="BP115" s="154"/>
      <c r="BQ115" s="154"/>
      <c r="BR115" s="154"/>
      <c r="BS115" s="154"/>
      <c r="BT115" s="154"/>
      <c r="BU115" s="154"/>
      <c r="BV115" s="154"/>
    </row>
    <row r="116" spans="63:74" x14ac:dyDescent="0.2">
      <c r="BK116" s="154"/>
      <c r="BL116" s="154"/>
      <c r="BM116" s="154"/>
      <c r="BN116" s="154"/>
      <c r="BO116" s="154"/>
      <c r="BP116" s="154"/>
      <c r="BQ116" s="154"/>
      <c r="BR116" s="154"/>
      <c r="BS116" s="154"/>
      <c r="BT116" s="154"/>
      <c r="BU116" s="154"/>
      <c r="BV116" s="154"/>
    </row>
    <row r="117" spans="63:74" x14ac:dyDescent="0.2">
      <c r="BK117" s="154"/>
      <c r="BL117" s="154"/>
      <c r="BM117" s="154"/>
      <c r="BN117" s="154"/>
      <c r="BO117" s="154"/>
      <c r="BP117" s="154"/>
      <c r="BQ117" s="154"/>
      <c r="BR117" s="154"/>
      <c r="BS117" s="154"/>
      <c r="BT117" s="154"/>
      <c r="BU117" s="154"/>
      <c r="BV117" s="154"/>
    </row>
    <row r="118" spans="63:74" x14ac:dyDescent="0.2">
      <c r="BK118" s="154"/>
      <c r="BL118" s="154"/>
      <c r="BM118" s="154"/>
      <c r="BN118" s="154"/>
      <c r="BO118" s="154"/>
      <c r="BP118" s="154"/>
      <c r="BQ118" s="154"/>
      <c r="BR118" s="154"/>
      <c r="BS118" s="154"/>
      <c r="BT118" s="154"/>
      <c r="BU118" s="154"/>
      <c r="BV118" s="154"/>
    </row>
    <row r="119" spans="63:74" x14ac:dyDescent="0.2">
      <c r="BK119" s="154"/>
      <c r="BL119" s="154"/>
      <c r="BM119" s="154"/>
      <c r="BN119" s="154"/>
      <c r="BO119" s="154"/>
      <c r="BP119" s="154"/>
      <c r="BQ119" s="154"/>
      <c r="BR119" s="154"/>
      <c r="BS119" s="154"/>
      <c r="BT119" s="154"/>
      <c r="BU119" s="154"/>
      <c r="BV119" s="154"/>
    </row>
    <row r="120" spans="63:74" x14ac:dyDescent="0.2">
      <c r="BK120" s="154"/>
      <c r="BL120" s="154"/>
      <c r="BM120" s="154"/>
      <c r="BN120" s="154"/>
      <c r="BO120" s="154"/>
      <c r="BP120" s="154"/>
      <c r="BQ120" s="154"/>
      <c r="BR120" s="154"/>
      <c r="BS120" s="154"/>
      <c r="BT120" s="154"/>
      <c r="BU120" s="154"/>
      <c r="BV120" s="154"/>
    </row>
    <row r="121" spans="63:74" x14ac:dyDescent="0.2">
      <c r="BK121" s="154"/>
      <c r="BL121" s="154"/>
      <c r="BM121" s="154"/>
      <c r="BN121" s="154"/>
      <c r="BO121" s="154"/>
      <c r="BP121" s="154"/>
      <c r="BQ121" s="154"/>
      <c r="BR121" s="154"/>
      <c r="BS121" s="154"/>
      <c r="BT121" s="154"/>
      <c r="BU121" s="154"/>
      <c r="BV121" s="154"/>
    </row>
    <row r="122" spans="63:74" x14ac:dyDescent="0.2">
      <c r="BK122" s="154"/>
      <c r="BL122" s="154"/>
      <c r="BM122" s="154"/>
      <c r="BN122" s="154"/>
      <c r="BO122" s="154"/>
      <c r="BP122" s="154"/>
      <c r="BQ122" s="154"/>
      <c r="BR122" s="154"/>
      <c r="BS122" s="154"/>
      <c r="BT122" s="154"/>
      <c r="BU122" s="154"/>
      <c r="BV122" s="154"/>
    </row>
    <row r="123" spans="63:74" x14ac:dyDescent="0.2">
      <c r="BK123" s="154"/>
      <c r="BL123" s="154"/>
      <c r="BM123" s="154"/>
      <c r="BN123" s="154"/>
      <c r="BO123" s="154"/>
      <c r="BP123" s="154"/>
      <c r="BQ123" s="154"/>
      <c r="BR123" s="154"/>
      <c r="BS123" s="154"/>
      <c r="BT123" s="154"/>
      <c r="BU123" s="154"/>
      <c r="BV123" s="154"/>
    </row>
    <row r="124" spans="63:74" x14ac:dyDescent="0.2">
      <c r="BK124" s="154"/>
      <c r="BL124" s="154"/>
      <c r="BM124" s="154"/>
      <c r="BN124" s="154"/>
      <c r="BO124" s="154"/>
      <c r="BP124" s="154"/>
      <c r="BQ124" s="154"/>
      <c r="BR124" s="154"/>
      <c r="BS124" s="154"/>
      <c r="BT124" s="154"/>
      <c r="BU124" s="154"/>
      <c r="BV124" s="154"/>
    </row>
    <row r="125" spans="63:74" x14ac:dyDescent="0.2">
      <c r="BK125" s="154"/>
      <c r="BL125" s="154"/>
      <c r="BM125" s="154"/>
      <c r="BN125" s="154"/>
      <c r="BO125" s="154"/>
      <c r="BP125" s="154"/>
      <c r="BQ125" s="154"/>
      <c r="BR125" s="154"/>
      <c r="BS125" s="154"/>
      <c r="BT125" s="154"/>
      <c r="BU125" s="154"/>
      <c r="BV125" s="154"/>
    </row>
    <row r="126" spans="63:74" x14ac:dyDescent="0.2">
      <c r="BK126" s="154"/>
      <c r="BL126" s="154"/>
      <c r="BM126" s="154"/>
      <c r="BN126" s="154"/>
      <c r="BO126" s="154"/>
      <c r="BP126" s="154"/>
      <c r="BQ126" s="154"/>
      <c r="BR126" s="154"/>
      <c r="BS126" s="154"/>
      <c r="BT126" s="154"/>
      <c r="BU126" s="154"/>
      <c r="BV126" s="154"/>
    </row>
    <row r="127" spans="63:74" x14ac:dyDescent="0.2">
      <c r="BK127" s="154"/>
      <c r="BL127" s="154"/>
      <c r="BM127" s="154"/>
      <c r="BN127" s="154"/>
      <c r="BO127" s="154"/>
      <c r="BP127" s="154"/>
      <c r="BQ127" s="154"/>
      <c r="BR127" s="154"/>
      <c r="BS127" s="154"/>
      <c r="BT127" s="154"/>
      <c r="BU127" s="154"/>
      <c r="BV127" s="154"/>
    </row>
    <row r="128" spans="63:74" x14ac:dyDescent="0.2">
      <c r="BK128" s="154"/>
      <c r="BL128" s="154"/>
      <c r="BM128" s="154"/>
      <c r="BN128" s="154"/>
      <c r="BO128" s="154"/>
      <c r="BP128" s="154"/>
      <c r="BQ128" s="154"/>
      <c r="BR128" s="154"/>
      <c r="BS128" s="154"/>
      <c r="BT128" s="154"/>
      <c r="BU128" s="154"/>
      <c r="BV128" s="154"/>
    </row>
    <row r="129" spans="63:74" x14ac:dyDescent="0.2">
      <c r="BK129" s="154"/>
      <c r="BL129" s="154"/>
      <c r="BM129" s="154"/>
      <c r="BN129" s="154"/>
      <c r="BO129" s="154"/>
      <c r="BP129" s="154"/>
      <c r="BQ129" s="154"/>
      <c r="BR129" s="154"/>
      <c r="BS129" s="154"/>
      <c r="BT129" s="154"/>
      <c r="BU129" s="154"/>
      <c r="BV129" s="154"/>
    </row>
    <row r="130" spans="63:74" x14ac:dyDescent="0.2">
      <c r="BK130" s="154"/>
      <c r="BL130" s="154"/>
      <c r="BM130" s="154"/>
      <c r="BN130" s="154"/>
      <c r="BO130" s="154"/>
      <c r="BP130" s="154"/>
      <c r="BQ130" s="154"/>
      <c r="BR130" s="154"/>
      <c r="BS130" s="154"/>
      <c r="BT130" s="154"/>
      <c r="BU130" s="154"/>
      <c r="BV130" s="154"/>
    </row>
    <row r="131" spans="63:74" x14ac:dyDescent="0.2">
      <c r="BK131" s="154"/>
      <c r="BL131" s="154"/>
      <c r="BM131" s="154"/>
      <c r="BN131" s="154"/>
      <c r="BO131" s="154"/>
      <c r="BP131" s="154"/>
      <c r="BQ131" s="154"/>
      <c r="BR131" s="154"/>
      <c r="BS131" s="154"/>
      <c r="BT131" s="154"/>
      <c r="BU131" s="154"/>
      <c r="BV131" s="154"/>
    </row>
    <row r="132" spans="63:74" x14ac:dyDescent="0.2">
      <c r="BK132" s="154"/>
      <c r="BL132" s="154"/>
      <c r="BM132" s="154"/>
      <c r="BN132" s="154"/>
      <c r="BO132" s="154"/>
      <c r="BP132" s="154"/>
      <c r="BQ132" s="154"/>
      <c r="BR132" s="154"/>
      <c r="BS132" s="154"/>
      <c r="BT132" s="154"/>
      <c r="BU132" s="154"/>
      <c r="BV132" s="154"/>
    </row>
    <row r="133" spans="63:74" x14ac:dyDescent="0.2">
      <c r="BK133" s="154"/>
      <c r="BL133" s="154"/>
      <c r="BM133" s="154"/>
      <c r="BN133" s="154"/>
      <c r="BO133" s="154"/>
      <c r="BP133" s="154"/>
      <c r="BQ133" s="154"/>
      <c r="BR133" s="154"/>
      <c r="BS133" s="154"/>
      <c r="BT133" s="154"/>
      <c r="BU133" s="154"/>
      <c r="BV133" s="154"/>
    </row>
    <row r="134" spans="63:74" x14ac:dyDescent="0.2">
      <c r="BK134" s="154"/>
      <c r="BL134" s="154"/>
      <c r="BM134" s="154"/>
      <c r="BN134" s="154"/>
      <c r="BO134" s="154"/>
      <c r="BP134" s="154"/>
      <c r="BQ134" s="154"/>
      <c r="BR134" s="154"/>
      <c r="BS134" s="154"/>
      <c r="BT134" s="154"/>
      <c r="BU134" s="154"/>
      <c r="BV134" s="154"/>
    </row>
    <row r="135" spans="63:74" x14ac:dyDescent="0.2">
      <c r="BK135" s="154"/>
      <c r="BL135" s="154"/>
      <c r="BM135" s="154"/>
      <c r="BN135" s="154"/>
      <c r="BO135" s="154"/>
      <c r="BP135" s="154"/>
      <c r="BQ135" s="154"/>
      <c r="BR135" s="154"/>
      <c r="BS135" s="154"/>
      <c r="BT135" s="154"/>
      <c r="BU135" s="154"/>
      <c r="BV135" s="154"/>
    </row>
    <row r="136" spans="63:74" x14ac:dyDescent="0.2">
      <c r="BK136" s="154"/>
      <c r="BL136" s="154"/>
      <c r="BM136" s="154"/>
      <c r="BN136" s="154"/>
      <c r="BO136" s="154"/>
      <c r="BP136" s="154"/>
      <c r="BQ136" s="154"/>
      <c r="BR136" s="154"/>
      <c r="BS136" s="154"/>
      <c r="BT136" s="154"/>
      <c r="BU136" s="154"/>
      <c r="BV136" s="154"/>
    </row>
    <row r="137" spans="63:74" x14ac:dyDescent="0.2">
      <c r="BK137" s="154"/>
      <c r="BL137" s="154"/>
      <c r="BM137" s="154"/>
      <c r="BN137" s="154"/>
      <c r="BO137" s="154"/>
      <c r="BP137" s="154"/>
      <c r="BQ137" s="154"/>
      <c r="BR137" s="154"/>
      <c r="BS137" s="154"/>
      <c r="BT137" s="154"/>
      <c r="BU137" s="154"/>
      <c r="BV137" s="154"/>
    </row>
    <row r="138" spans="63:74" x14ac:dyDescent="0.2">
      <c r="BK138" s="154"/>
      <c r="BL138" s="154"/>
      <c r="BM138" s="154"/>
      <c r="BN138" s="154"/>
      <c r="BO138" s="154"/>
      <c r="BP138" s="154"/>
      <c r="BQ138" s="154"/>
      <c r="BR138" s="154"/>
      <c r="BS138" s="154"/>
      <c r="BT138" s="154"/>
      <c r="BU138" s="154"/>
      <c r="BV138" s="154"/>
    </row>
    <row r="139" spans="63:74" x14ac:dyDescent="0.2">
      <c r="BK139" s="154"/>
      <c r="BL139" s="154"/>
      <c r="BM139" s="154"/>
      <c r="BN139" s="154"/>
      <c r="BO139" s="154"/>
      <c r="BP139" s="154"/>
      <c r="BQ139" s="154"/>
      <c r="BR139" s="154"/>
      <c r="BS139" s="154"/>
      <c r="BT139" s="154"/>
      <c r="BU139" s="154"/>
      <c r="BV139" s="154"/>
    </row>
    <row r="140" spans="63:74" x14ac:dyDescent="0.2">
      <c r="BK140" s="154"/>
      <c r="BL140" s="154"/>
      <c r="BM140" s="154"/>
      <c r="BN140" s="154"/>
      <c r="BO140" s="154"/>
      <c r="BP140" s="154"/>
      <c r="BQ140" s="154"/>
      <c r="BR140" s="154"/>
      <c r="BS140" s="154"/>
      <c r="BT140" s="154"/>
      <c r="BU140" s="154"/>
      <c r="BV140" s="154"/>
    </row>
    <row r="141" spans="63:74" x14ac:dyDescent="0.2">
      <c r="BK141" s="154"/>
      <c r="BL141" s="154"/>
      <c r="BM141" s="154"/>
      <c r="BN141" s="154"/>
      <c r="BO141" s="154"/>
      <c r="BP141" s="154"/>
      <c r="BQ141" s="154"/>
      <c r="BR141" s="154"/>
      <c r="BS141" s="154"/>
      <c r="BT141" s="154"/>
      <c r="BU141" s="154"/>
      <c r="BV141" s="154"/>
    </row>
    <row r="142" spans="63:74" x14ac:dyDescent="0.2">
      <c r="BK142" s="154"/>
      <c r="BL142" s="154"/>
      <c r="BM142" s="154"/>
      <c r="BN142" s="154"/>
      <c r="BO142" s="154"/>
      <c r="BP142" s="154"/>
      <c r="BQ142" s="154"/>
      <c r="BR142" s="154"/>
      <c r="BS142" s="154"/>
      <c r="BT142" s="154"/>
      <c r="BU142" s="154"/>
      <c r="BV142" s="154"/>
    </row>
    <row r="143" spans="63:74" x14ac:dyDescent="0.2">
      <c r="BK143" s="154"/>
      <c r="BL143" s="154"/>
      <c r="BM143" s="154"/>
      <c r="BN143" s="154"/>
      <c r="BO143" s="154"/>
      <c r="BP143" s="154"/>
      <c r="BQ143" s="154"/>
      <c r="BR143" s="154"/>
      <c r="BS143" s="154"/>
      <c r="BT143" s="154"/>
      <c r="BU143" s="154"/>
      <c r="BV143" s="154"/>
    </row>
    <row r="144" spans="63:74" x14ac:dyDescent="0.2">
      <c r="BK144" s="154"/>
      <c r="BL144" s="154"/>
      <c r="BM144" s="154"/>
      <c r="BN144" s="154"/>
      <c r="BO144" s="154"/>
      <c r="BP144" s="154"/>
      <c r="BQ144" s="154"/>
      <c r="BR144" s="154"/>
      <c r="BS144" s="154"/>
      <c r="BT144" s="154"/>
      <c r="BU144" s="154"/>
      <c r="BV144" s="154"/>
    </row>
  </sheetData>
  <mergeCells count="22">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 ref="AM3:AX3"/>
    <mergeCell ref="AY3:BJ3"/>
    <mergeCell ref="BK3:BV3"/>
    <mergeCell ref="C3:N3"/>
    <mergeCell ref="O3:Z3"/>
    <mergeCell ref="AA3:AL3"/>
  </mergeCells>
  <phoneticPr fontId="7" type="noConversion"/>
  <hyperlinks>
    <hyperlink ref="A1:A2" location="Contents!A1" display="Table of Contents"/>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V133"/>
  <sheetViews>
    <sheetView zoomScaleNormal="100" workbookViewId="0">
      <pane xSplit="2" ySplit="4" topLeftCell="AR5" activePane="bottomRight" state="frozen"/>
      <selection activeCell="BF63" sqref="BF63"/>
      <selection pane="topRight" activeCell="BF63" sqref="BF63"/>
      <selection pane="bottomLeft" activeCell="BF63" sqref="BF63"/>
      <selection pane="bottomRight" activeCell="B55" sqref="B55:Q55"/>
    </sheetView>
  </sheetViews>
  <sheetFormatPr defaultColWidth="8.5" defaultRowHeight="10.7" x14ac:dyDescent="0.2"/>
  <cols>
    <col min="1" max="1" width="17.5" style="90" customWidth="1"/>
    <col min="2" max="2" width="42.5" style="84" customWidth="1"/>
    <col min="3" max="50" width="6.5" style="84" customWidth="1"/>
    <col min="51" max="55" width="6.5" style="209" customWidth="1"/>
    <col min="56" max="56" width="6.5" style="690" customWidth="1"/>
    <col min="57" max="57" width="6.5" style="293" customWidth="1"/>
    <col min="58" max="58" width="6.5" style="690" customWidth="1"/>
    <col min="59" max="61" width="6.5" style="695" customWidth="1"/>
    <col min="62" max="62" width="6.5" style="209" customWidth="1"/>
    <col min="63" max="74" width="6.5" style="84" customWidth="1"/>
    <col min="75" max="16384" width="8.5" style="84"/>
  </cols>
  <sheetData>
    <row r="1" spans="1:74" ht="12.85" x14ac:dyDescent="0.2">
      <c r="A1" s="999" t="s">
        <v>479</v>
      </c>
      <c r="B1" s="1017" t="s">
        <v>906</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ht="12.85" x14ac:dyDescent="0.2">
      <c r="A2" s="1000"/>
      <c r="B2" s="241" t="str">
        <f>"U.S. Energy Information Administration  |  Short-Term Energy Outlook  - "&amp;Dates!D1</f>
        <v>U.S. Energy Information Administration  |  Short-Term Energy Outlook  - December 2024</v>
      </c>
      <c r="C2" s="244"/>
      <c r="D2" s="244"/>
      <c r="E2" s="244"/>
      <c r="F2" s="244"/>
      <c r="G2" s="345"/>
      <c r="H2" s="345"/>
      <c r="I2" s="345"/>
      <c r="J2" s="345"/>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row>
    <row r="3" spans="1:74" s="7" customFormat="1" ht="12.85" x14ac:dyDescent="0.2">
      <c r="A3" s="353" t="s">
        <v>777</v>
      </c>
      <c r="B3" s="369"/>
      <c r="C3" s="1018">
        <f>Dates!D3</f>
        <v>2020</v>
      </c>
      <c r="D3" s="1019"/>
      <c r="E3" s="1019"/>
      <c r="F3" s="1019"/>
      <c r="G3" s="1019"/>
      <c r="H3" s="1019"/>
      <c r="I3" s="1019"/>
      <c r="J3" s="1019"/>
      <c r="K3" s="1019"/>
      <c r="L3" s="1019"/>
      <c r="M3" s="1019"/>
      <c r="N3" s="1020"/>
      <c r="O3" s="1018">
        <f>C3+1</f>
        <v>2021</v>
      </c>
      <c r="P3" s="1021"/>
      <c r="Q3" s="1021"/>
      <c r="R3" s="1021"/>
      <c r="S3" s="1021"/>
      <c r="T3" s="1021"/>
      <c r="U3" s="1021"/>
      <c r="V3" s="1021"/>
      <c r="W3" s="1021"/>
      <c r="X3" s="1019"/>
      <c r="Y3" s="1019"/>
      <c r="Z3" s="1020"/>
      <c r="AA3" s="1022">
        <f>O3+1</f>
        <v>2022</v>
      </c>
      <c r="AB3" s="1019"/>
      <c r="AC3" s="1019"/>
      <c r="AD3" s="1019"/>
      <c r="AE3" s="1019"/>
      <c r="AF3" s="1019"/>
      <c r="AG3" s="1019"/>
      <c r="AH3" s="1019"/>
      <c r="AI3" s="1019"/>
      <c r="AJ3" s="1019"/>
      <c r="AK3" s="1019"/>
      <c r="AL3" s="1020"/>
      <c r="AM3" s="991">
        <f>AA3+1</f>
        <v>2023</v>
      </c>
      <c r="AN3" s="994"/>
      <c r="AO3" s="994"/>
      <c r="AP3" s="994"/>
      <c r="AQ3" s="994"/>
      <c r="AR3" s="994"/>
      <c r="AS3" s="994"/>
      <c r="AT3" s="994"/>
      <c r="AU3" s="994"/>
      <c r="AV3" s="994"/>
      <c r="AW3" s="994"/>
      <c r="AX3" s="995"/>
      <c r="AY3" s="991">
        <f>AM3+1</f>
        <v>2024</v>
      </c>
      <c r="AZ3" s="992"/>
      <c r="BA3" s="992"/>
      <c r="BB3" s="992"/>
      <c r="BC3" s="992"/>
      <c r="BD3" s="992"/>
      <c r="BE3" s="992"/>
      <c r="BF3" s="992"/>
      <c r="BG3" s="992"/>
      <c r="BH3" s="992"/>
      <c r="BI3" s="992"/>
      <c r="BJ3" s="993"/>
      <c r="BK3" s="991">
        <f>AY3+1</f>
        <v>2025</v>
      </c>
      <c r="BL3" s="994"/>
      <c r="BM3" s="994"/>
      <c r="BN3" s="994"/>
      <c r="BO3" s="994"/>
      <c r="BP3" s="994"/>
      <c r="BQ3" s="994"/>
      <c r="BR3" s="994"/>
      <c r="BS3" s="994"/>
      <c r="BT3" s="994"/>
      <c r="BU3" s="994"/>
      <c r="BV3" s="995"/>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60"/>
      <c r="B5" s="361" t="s">
        <v>769</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152"/>
      <c r="AZ5" s="152"/>
      <c r="BA5" s="152"/>
      <c r="BB5" s="152"/>
      <c r="BC5" s="152"/>
      <c r="BD5" s="691"/>
      <c r="BE5" s="691"/>
      <c r="BF5" s="691"/>
      <c r="BG5" s="691"/>
      <c r="BH5" s="691"/>
      <c r="BI5" s="691"/>
      <c r="BJ5" s="392"/>
      <c r="BK5" s="392"/>
      <c r="BL5" s="392"/>
      <c r="BM5" s="392"/>
      <c r="BN5" s="392"/>
      <c r="BO5" s="392"/>
      <c r="BP5" s="392"/>
      <c r="BQ5" s="392"/>
      <c r="BR5" s="392"/>
      <c r="BS5" s="392"/>
      <c r="BT5" s="392"/>
      <c r="BU5" s="392"/>
      <c r="BV5" s="392"/>
    </row>
    <row r="6" spans="1:74" s="293" customFormat="1" ht="11.05" customHeight="1" x14ac:dyDescent="0.2">
      <c r="A6" s="432" t="s">
        <v>179</v>
      </c>
      <c r="B6" s="426" t="s">
        <v>827</v>
      </c>
      <c r="C6" s="106">
        <v>100.89286618</v>
      </c>
      <c r="D6" s="106">
        <v>99.791686459000005</v>
      </c>
      <c r="E6" s="106">
        <v>99.965445845000005</v>
      </c>
      <c r="F6" s="106">
        <v>99.366965797999995</v>
      </c>
      <c r="G6" s="106">
        <v>88.159754101000004</v>
      </c>
      <c r="H6" s="106">
        <v>88.145712759999995</v>
      </c>
      <c r="I6" s="106">
        <v>90.138142892999994</v>
      </c>
      <c r="J6" s="106">
        <v>91.053536836999996</v>
      </c>
      <c r="K6" s="106">
        <v>91.060962193999998</v>
      </c>
      <c r="L6" s="106">
        <v>91.434015412999997</v>
      </c>
      <c r="M6" s="106">
        <v>93.036397436000001</v>
      </c>
      <c r="N6" s="106">
        <v>93.203880804999997</v>
      </c>
      <c r="O6" s="106">
        <v>93.780704999999998</v>
      </c>
      <c r="P6" s="106">
        <v>90.579921040000002</v>
      </c>
      <c r="Q6" s="106">
        <v>93.768364008000006</v>
      </c>
      <c r="R6" s="106">
        <v>94.007299082000003</v>
      </c>
      <c r="S6" s="106">
        <v>94.985494529999997</v>
      </c>
      <c r="T6" s="106">
        <v>95.401354956000006</v>
      </c>
      <c r="U6" s="106">
        <v>97.058126414</v>
      </c>
      <c r="V6" s="106">
        <v>96.471914604000006</v>
      </c>
      <c r="W6" s="106">
        <v>96.764926312</v>
      </c>
      <c r="X6" s="106">
        <v>98.127744102999998</v>
      </c>
      <c r="Y6" s="106">
        <v>98.870437316999997</v>
      </c>
      <c r="Z6" s="106">
        <v>98.320945402000007</v>
      </c>
      <c r="AA6" s="106">
        <v>98.240221704999996</v>
      </c>
      <c r="AB6" s="106">
        <v>99.199163532</v>
      </c>
      <c r="AC6" s="106">
        <v>99.711064051999998</v>
      </c>
      <c r="AD6" s="106">
        <v>98.900429974000005</v>
      </c>
      <c r="AE6" s="106">
        <v>98.876528574000005</v>
      </c>
      <c r="AF6" s="106">
        <v>99.384694878000005</v>
      </c>
      <c r="AG6" s="106">
        <v>100.65792636</v>
      </c>
      <c r="AH6" s="106">
        <v>101.23395595</v>
      </c>
      <c r="AI6" s="106">
        <v>101.71974014</v>
      </c>
      <c r="AJ6" s="106">
        <v>101.76800591</v>
      </c>
      <c r="AK6" s="106">
        <v>101.9387591</v>
      </c>
      <c r="AL6" s="106">
        <v>100.38054997</v>
      </c>
      <c r="AM6" s="106">
        <v>101.12245727</v>
      </c>
      <c r="AN6" s="106">
        <v>101.64768626</v>
      </c>
      <c r="AO6" s="106">
        <v>101.89927684</v>
      </c>
      <c r="AP6" s="106">
        <v>101.63122733</v>
      </c>
      <c r="AQ6" s="106">
        <v>101.05956934</v>
      </c>
      <c r="AR6" s="106">
        <v>102.12431242</v>
      </c>
      <c r="AS6" s="106">
        <v>101.62479743</v>
      </c>
      <c r="AT6" s="106">
        <v>101.43379709</v>
      </c>
      <c r="AU6" s="106">
        <v>102.42584275999999</v>
      </c>
      <c r="AV6" s="106">
        <v>102.52719020000001</v>
      </c>
      <c r="AW6" s="106">
        <v>103.32343888</v>
      </c>
      <c r="AX6" s="106">
        <v>103.41282307</v>
      </c>
      <c r="AY6" s="106">
        <v>100.98588417000001</v>
      </c>
      <c r="AZ6" s="106">
        <v>102.19274956</v>
      </c>
      <c r="BA6" s="106">
        <v>102.93486793</v>
      </c>
      <c r="BB6" s="106">
        <v>102.70563088</v>
      </c>
      <c r="BC6" s="106">
        <v>102.38588871</v>
      </c>
      <c r="BD6" s="691">
        <v>102.35346706</v>
      </c>
      <c r="BE6" s="691">
        <v>102.69946903</v>
      </c>
      <c r="BF6" s="691">
        <v>102.99734327</v>
      </c>
      <c r="BG6" s="691">
        <v>102.13646331</v>
      </c>
      <c r="BH6" s="691">
        <v>102.77224867</v>
      </c>
      <c r="BI6" s="691">
        <v>103.52016209</v>
      </c>
      <c r="BJ6" s="425">
        <v>103.43338156</v>
      </c>
      <c r="BK6" s="425">
        <v>103.01646967000001</v>
      </c>
      <c r="BL6" s="425">
        <v>103.12979778</v>
      </c>
      <c r="BM6" s="425">
        <v>103.27396855000001</v>
      </c>
      <c r="BN6" s="425">
        <v>103.52471072</v>
      </c>
      <c r="BO6" s="425">
        <v>103.86086515</v>
      </c>
      <c r="BP6" s="425">
        <v>104.35362411</v>
      </c>
      <c r="BQ6" s="425">
        <v>104.65896247000001</v>
      </c>
      <c r="BR6" s="425">
        <v>104.74434049</v>
      </c>
      <c r="BS6" s="425">
        <v>104.70809778</v>
      </c>
      <c r="BT6" s="425">
        <v>104.96970994</v>
      </c>
      <c r="BU6" s="425">
        <v>105.40376123</v>
      </c>
      <c r="BV6" s="425">
        <v>105.20462273</v>
      </c>
    </row>
    <row r="7" spans="1:74" ht="11.05" customHeight="1" x14ac:dyDescent="0.2">
      <c r="A7" s="360" t="s">
        <v>828</v>
      </c>
      <c r="B7" s="428" t="s">
        <v>950</v>
      </c>
      <c r="C7" s="322">
        <v>78.254785756999993</v>
      </c>
      <c r="D7" s="322">
        <v>77.515563561999997</v>
      </c>
      <c r="E7" s="322">
        <v>77.638013587000003</v>
      </c>
      <c r="F7" s="322">
        <v>77.834495464</v>
      </c>
      <c r="G7" s="322">
        <v>66.606054584999995</v>
      </c>
      <c r="H7" s="322">
        <v>65.641065093999998</v>
      </c>
      <c r="I7" s="322">
        <v>67.105409957999996</v>
      </c>
      <c r="J7" s="322">
        <v>68.053285418000002</v>
      </c>
      <c r="K7" s="322">
        <v>68.068316526999993</v>
      </c>
      <c r="L7" s="322">
        <v>68.457396348000003</v>
      </c>
      <c r="M7" s="322">
        <v>70.242542135999997</v>
      </c>
      <c r="N7" s="322">
        <v>70.964769192000006</v>
      </c>
      <c r="O7" s="322">
        <v>71.061989096999994</v>
      </c>
      <c r="P7" s="322">
        <v>69.217158611000002</v>
      </c>
      <c r="Q7" s="322">
        <v>71.10443033</v>
      </c>
      <c r="R7" s="322">
        <v>70.663883381999995</v>
      </c>
      <c r="S7" s="322">
        <v>71.173188240000002</v>
      </c>
      <c r="T7" s="322">
        <v>71.748962789999993</v>
      </c>
      <c r="U7" s="322">
        <v>72.990898189000006</v>
      </c>
      <c r="V7" s="322">
        <v>72.690409345999996</v>
      </c>
      <c r="W7" s="322">
        <v>72.948017046000004</v>
      </c>
      <c r="X7" s="322">
        <v>74.213686135000003</v>
      </c>
      <c r="Y7" s="322">
        <v>74.978427816999996</v>
      </c>
      <c r="Z7" s="322">
        <v>74.553942563999996</v>
      </c>
      <c r="AA7" s="322">
        <v>74.595727189000002</v>
      </c>
      <c r="AB7" s="322">
        <v>75.692835995999999</v>
      </c>
      <c r="AC7" s="322">
        <v>75.622279343000002</v>
      </c>
      <c r="AD7" s="322">
        <v>74.876239206999998</v>
      </c>
      <c r="AE7" s="322">
        <v>74.229011638000003</v>
      </c>
      <c r="AF7" s="322">
        <v>74.502749378000004</v>
      </c>
      <c r="AG7" s="322">
        <v>75.569067203000003</v>
      </c>
      <c r="AH7" s="322">
        <v>76.617522820999994</v>
      </c>
      <c r="AI7" s="322">
        <v>77.139718372000004</v>
      </c>
      <c r="AJ7" s="322">
        <v>76.987918617000005</v>
      </c>
      <c r="AK7" s="322">
        <v>77.041057567999999</v>
      </c>
      <c r="AL7" s="322">
        <v>76.498804618999998</v>
      </c>
      <c r="AM7" s="322">
        <v>76.531024529999996</v>
      </c>
      <c r="AN7" s="322">
        <v>77.159359901000002</v>
      </c>
      <c r="AO7" s="322">
        <v>77.132843546999993</v>
      </c>
      <c r="AP7" s="322">
        <v>76.555255727000002</v>
      </c>
      <c r="AQ7" s="322">
        <v>75.905325536999996</v>
      </c>
      <c r="AR7" s="322">
        <v>76.521875988999994</v>
      </c>
      <c r="AS7" s="322">
        <v>75.858588849</v>
      </c>
      <c r="AT7" s="322">
        <v>75.523048990000007</v>
      </c>
      <c r="AU7" s="322">
        <v>76.435312764000003</v>
      </c>
      <c r="AV7" s="322">
        <v>76.529412979</v>
      </c>
      <c r="AW7" s="322">
        <v>77.244459109999994</v>
      </c>
      <c r="AX7" s="322">
        <v>77.478880262999994</v>
      </c>
      <c r="AY7" s="322">
        <v>76.081140978999997</v>
      </c>
      <c r="AZ7" s="322">
        <v>76.766114041999998</v>
      </c>
      <c r="BA7" s="322">
        <v>77.252516125</v>
      </c>
      <c r="BB7" s="322">
        <v>76.703186947999995</v>
      </c>
      <c r="BC7" s="322">
        <v>76.077322713000001</v>
      </c>
      <c r="BD7" s="677">
        <v>75.796311191000001</v>
      </c>
      <c r="BE7" s="677">
        <v>76.204572530999997</v>
      </c>
      <c r="BF7" s="677">
        <v>76.320453052999994</v>
      </c>
      <c r="BG7" s="677">
        <v>75.470223845999996</v>
      </c>
      <c r="BH7" s="677">
        <v>76.454065662000005</v>
      </c>
      <c r="BI7" s="677">
        <v>77.079939741999993</v>
      </c>
      <c r="BJ7" s="392">
        <v>77.161688710999996</v>
      </c>
      <c r="BK7" s="392">
        <v>77.188225552999995</v>
      </c>
      <c r="BL7" s="392">
        <v>77.298500312000002</v>
      </c>
      <c r="BM7" s="392">
        <v>77.230714754999994</v>
      </c>
      <c r="BN7" s="392">
        <v>77.218720113000003</v>
      </c>
      <c r="BO7" s="392">
        <v>77.154857793000005</v>
      </c>
      <c r="BP7" s="392">
        <v>77.638308957000007</v>
      </c>
      <c r="BQ7" s="392">
        <v>77.876944100000003</v>
      </c>
      <c r="BR7" s="392">
        <v>77.945959273</v>
      </c>
      <c r="BS7" s="392">
        <v>78.114832325999998</v>
      </c>
      <c r="BT7" s="392">
        <v>78.354481266999997</v>
      </c>
      <c r="BU7" s="392">
        <v>78.786812714999996</v>
      </c>
      <c r="BV7" s="392">
        <v>78.853082345999994</v>
      </c>
    </row>
    <row r="8" spans="1:74" ht="11.05" customHeight="1" x14ac:dyDescent="0.2">
      <c r="A8" s="360" t="s">
        <v>829</v>
      </c>
      <c r="B8" s="428" t="s">
        <v>951</v>
      </c>
      <c r="C8" s="322">
        <v>22.638080419000001</v>
      </c>
      <c r="D8" s="322">
        <v>22.276122897</v>
      </c>
      <c r="E8" s="322">
        <v>22.327432258000002</v>
      </c>
      <c r="F8" s="322">
        <v>21.532470332999999</v>
      </c>
      <c r="G8" s="322">
        <v>21.553699515999998</v>
      </c>
      <c r="H8" s="322">
        <v>22.504647667</v>
      </c>
      <c r="I8" s="322">
        <v>23.032732934999999</v>
      </c>
      <c r="J8" s="322">
        <v>23.000251419000001</v>
      </c>
      <c r="K8" s="322">
        <v>22.992645667000001</v>
      </c>
      <c r="L8" s="322">
        <v>22.976619065000001</v>
      </c>
      <c r="M8" s="322">
        <v>22.793855300000001</v>
      </c>
      <c r="N8" s="322">
        <v>22.239111612999999</v>
      </c>
      <c r="O8" s="322">
        <v>22.718715903</v>
      </c>
      <c r="P8" s="322">
        <v>21.362762429</v>
      </c>
      <c r="Q8" s="322">
        <v>22.663933676999999</v>
      </c>
      <c r="R8" s="322">
        <v>23.343415700000001</v>
      </c>
      <c r="S8" s="322">
        <v>23.812306289999999</v>
      </c>
      <c r="T8" s="322">
        <v>23.652392166999999</v>
      </c>
      <c r="U8" s="322">
        <v>24.067228226000001</v>
      </c>
      <c r="V8" s="322">
        <v>23.781505257999999</v>
      </c>
      <c r="W8" s="322">
        <v>23.816909267</v>
      </c>
      <c r="X8" s="322">
        <v>23.914057968000002</v>
      </c>
      <c r="Y8" s="322">
        <v>23.8920095</v>
      </c>
      <c r="Z8" s="322">
        <v>23.767002839</v>
      </c>
      <c r="AA8" s="322">
        <v>23.644494516000002</v>
      </c>
      <c r="AB8" s="322">
        <v>23.506327536000001</v>
      </c>
      <c r="AC8" s="322">
        <v>24.088784709999999</v>
      </c>
      <c r="AD8" s="322">
        <v>24.024190767</v>
      </c>
      <c r="AE8" s="322">
        <v>24.647516934999999</v>
      </c>
      <c r="AF8" s="322">
        <v>24.8819455</v>
      </c>
      <c r="AG8" s="322">
        <v>25.088859160999998</v>
      </c>
      <c r="AH8" s="322">
        <v>24.616433129000001</v>
      </c>
      <c r="AI8" s="322">
        <v>24.580021767000002</v>
      </c>
      <c r="AJ8" s="322">
        <v>24.780087290000001</v>
      </c>
      <c r="AK8" s="322">
        <v>24.897701532999999</v>
      </c>
      <c r="AL8" s="322">
        <v>23.881745355</v>
      </c>
      <c r="AM8" s="322">
        <v>24.591432741999999</v>
      </c>
      <c r="AN8" s="322">
        <v>24.488326356999998</v>
      </c>
      <c r="AO8" s="322">
        <v>24.766433289999998</v>
      </c>
      <c r="AP8" s="322">
        <v>25.075971599999999</v>
      </c>
      <c r="AQ8" s="322">
        <v>25.154243806</v>
      </c>
      <c r="AR8" s="322">
        <v>25.602436433000001</v>
      </c>
      <c r="AS8" s="322">
        <v>25.766208581000001</v>
      </c>
      <c r="AT8" s="322">
        <v>25.910748096999999</v>
      </c>
      <c r="AU8" s="322">
        <v>25.99053</v>
      </c>
      <c r="AV8" s="322">
        <v>25.997777226</v>
      </c>
      <c r="AW8" s="322">
        <v>26.078979767</v>
      </c>
      <c r="AX8" s="322">
        <v>25.933942806000001</v>
      </c>
      <c r="AY8" s="322">
        <v>24.904743194000002</v>
      </c>
      <c r="AZ8" s="322">
        <v>25.426635517000001</v>
      </c>
      <c r="BA8" s="322">
        <v>25.682351806</v>
      </c>
      <c r="BB8" s="322">
        <v>26.002443932999999</v>
      </c>
      <c r="BC8" s="322">
        <v>26.308565999999999</v>
      </c>
      <c r="BD8" s="677">
        <v>26.557155866999999</v>
      </c>
      <c r="BE8" s="677">
        <v>26.494896502</v>
      </c>
      <c r="BF8" s="677">
        <v>26.676890213</v>
      </c>
      <c r="BG8" s="677">
        <v>26.666239468000001</v>
      </c>
      <c r="BH8" s="677">
        <v>26.318183006000002</v>
      </c>
      <c r="BI8" s="677">
        <v>26.440222348999999</v>
      </c>
      <c r="BJ8" s="392">
        <v>26.271692846000001</v>
      </c>
      <c r="BK8" s="392">
        <v>25.828244120000001</v>
      </c>
      <c r="BL8" s="392">
        <v>25.831297465999999</v>
      </c>
      <c r="BM8" s="392">
        <v>26.043253795999998</v>
      </c>
      <c r="BN8" s="392">
        <v>26.305990607999998</v>
      </c>
      <c r="BO8" s="392">
        <v>26.706007361000001</v>
      </c>
      <c r="BP8" s="392">
        <v>26.715315155999999</v>
      </c>
      <c r="BQ8" s="392">
        <v>26.782018374</v>
      </c>
      <c r="BR8" s="392">
        <v>26.798381217999999</v>
      </c>
      <c r="BS8" s="392">
        <v>26.593265457000001</v>
      </c>
      <c r="BT8" s="392">
        <v>26.61522867</v>
      </c>
      <c r="BU8" s="392">
        <v>26.616948514000001</v>
      </c>
      <c r="BV8" s="392">
        <v>26.351540384</v>
      </c>
    </row>
    <row r="9" spans="1:74" ht="11.05" customHeight="1" x14ac:dyDescent="0.2">
      <c r="A9" s="360"/>
      <c r="B9" s="427"/>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c r="BC9" s="322"/>
      <c r="BD9" s="677"/>
      <c r="BE9" s="677"/>
      <c r="BF9" s="677"/>
      <c r="BG9" s="677"/>
      <c r="BH9" s="677"/>
      <c r="BI9" s="677"/>
      <c r="BJ9" s="392"/>
      <c r="BK9" s="392"/>
      <c r="BL9" s="392"/>
      <c r="BM9" s="392"/>
      <c r="BN9" s="392"/>
      <c r="BO9" s="392"/>
      <c r="BP9" s="392"/>
      <c r="BQ9" s="392"/>
      <c r="BR9" s="392"/>
      <c r="BS9" s="392"/>
      <c r="BT9" s="392"/>
      <c r="BU9" s="392"/>
      <c r="BV9" s="392"/>
    </row>
    <row r="10" spans="1:74" s="293" customFormat="1" ht="11.05" customHeight="1" x14ac:dyDescent="0.2">
      <c r="A10" s="432" t="s">
        <v>179</v>
      </c>
      <c r="B10" s="426" t="s">
        <v>827</v>
      </c>
      <c r="C10" s="106">
        <v>100.89286618</v>
      </c>
      <c r="D10" s="106">
        <v>99.791686459000005</v>
      </c>
      <c r="E10" s="106">
        <v>99.965445845000005</v>
      </c>
      <c r="F10" s="106">
        <v>99.366965797999995</v>
      </c>
      <c r="G10" s="106">
        <v>88.159754101000004</v>
      </c>
      <c r="H10" s="106">
        <v>88.145712759999995</v>
      </c>
      <c r="I10" s="106">
        <v>90.138142892999994</v>
      </c>
      <c r="J10" s="106">
        <v>91.053536836999996</v>
      </c>
      <c r="K10" s="106">
        <v>91.060962193999998</v>
      </c>
      <c r="L10" s="106">
        <v>91.434015412999997</v>
      </c>
      <c r="M10" s="106">
        <v>93.036397436000001</v>
      </c>
      <c r="N10" s="106">
        <v>93.203880804999997</v>
      </c>
      <c r="O10" s="106">
        <v>93.780704999999998</v>
      </c>
      <c r="P10" s="106">
        <v>90.579921040000002</v>
      </c>
      <c r="Q10" s="106">
        <v>93.768364008000006</v>
      </c>
      <c r="R10" s="106">
        <v>94.007299082000003</v>
      </c>
      <c r="S10" s="106">
        <v>94.985494529999997</v>
      </c>
      <c r="T10" s="106">
        <v>95.401354956000006</v>
      </c>
      <c r="U10" s="106">
        <v>97.058126414</v>
      </c>
      <c r="V10" s="106">
        <v>96.471914604000006</v>
      </c>
      <c r="W10" s="106">
        <v>96.764926312</v>
      </c>
      <c r="X10" s="106">
        <v>98.127744102999998</v>
      </c>
      <c r="Y10" s="106">
        <v>98.870437316999997</v>
      </c>
      <c r="Z10" s="106">
        <v>98.320945402000007</v>
      </c>
      <c r="AA10" s="106">
        <v>98.240221704999996</v>
      </c>
      <c r="AB10" s="106">
        <v>99.199163532</v>
      </c>
      <c r="AC10" s="106">
        <v>99.711064051999998</v>
      </c>
      <c r="AD10" s="106">
        <v>98.900429974000005</v>
      </c>
      <c r="AE10" s="106">
        <v>98.876528574000005</v>
      </c>
      <c r="AF10" s="106">
        <v>99.384694878000005</v>
      </c>
      <c r="AG10" s="106">
        <v>100.65792636</v>
      </c>
      <c r="AH10" s="106">
        <v>101.23395595</v>
      </c>
      <c r="AI10" s="106">
        <v>101.71974014</v>
      </c>
      <c r="AJ10" s="106">
        <v>101.76800591</v>
      </c>
      <c r="AK10" s="106">
        <v>101.9387591</v>
      </c>
      <c r="AL10" s="106">
        <v>100.38054997</v>
      </c>
      <c r="AM10" s="106">
        <v>101.12245727</v>
      </c>
      <c r="AN10" s="106">
        <v>101.64768626</v>
      </c>
      <c r="AO10" s="106">
        <v>101.89927684</v>
      </c>
      <c r="AP10" s="106">
        <v>101.63122733</v>
      </c>
      <c r="AQ10" s="106">
        <v>101.05956934</v>
      </c>
      <c r="AR10" s="106">
        <v>102.12431242</v>
      </c>
      <c r="AS10" s="106">
        <v>101.62479743</v>
      </c>
      <c r="AT10" s="106">
        <v>101.43379709</v>
      </c>
      <c r="AU10" s="106">
        <v>102.42584275999999</v>
      </c>
      <c r="AV10" s="106">
        <v>102.52719020000001</v>
      </c>
      <c r="AW10" s="106">
        <v>103.32343888</v>
      </c>
      <c r="AX10" s="106">
        <v>103.41282307</v>
      </c>
      <c r="AY10" s="106">
        <v>100.98588417000001</v>
      </c>
      <c r="AZ10" s="106">
        <v>102.19274956</v>
      </c>
      <c r="BA10" s="106">
        <v>102.93486793</v>
      </c>
      <c r="BB10" s="106">
        <v>102.70563088</v>
      </c>
      <c r="BC10" s="106">
        <v>102.38588871</v>
      </c>
      <c r="BD10" s="691">
        <v>102.35346706</v>
      </c>
      <c r="BE10" s="691">
        <v>102.69946903</v>
      </c>
      <c r="BF10" s="691">
        <v>102.99734327</v>
      </c>
      <c r="BG10" s="691">
        <v>102.13646331</v>
      </c>
      <c r="BH10" s="691">
        <v>102.77224867</v>
      </c>
      <c r="BI10" s="691">
        <v>103.52016209</v>
      </c>
      <c r="BJ10" s="425">
        <v>103.43338156</v>
      </c>
      <c r="BK10" s="425">
        <v>103.01646967000001</v>
      </c>
      <c r="BL10" s="425">
        <v>103.12979778</v>
      </c>
      <c r="BM10" s="425">
        <v>103.27396855000001</v>
      </c>
      <c r="BN10" s="425">
        <v>103.52471072</v>
      </c>
      <c r="BO10" s="425">
        <v>103.86086515</v>
      </c>
      <c r="BP10" s="425">
        <v>104.35362411</v>
      </c>
      <c r="BQ10" s="425">
        <v>104.65896247000001</v>
      </c>
      <c r="BR10" s="425">
        <v>104.74434049</v>
      </c>
      <c r="BS10" s="425">
        <v>104.70809778</v>
      </c>
      <c r="BT10" s="425">
        <v>104.96970994</v>
      </c>
      <c r="BU10" s="425">
        <v>105.40376123</v>
      </c>
      <c r="BV10" s="425">
        <v>105.20462273</v>
      </c>
    </row>
    <row r="11" spans="1:74" s="293" customFormat="1" ht="11.05" customHeight="1" x14ac:dyDescent="0.2">
      <c r="A11" s="432" t="s">
        <v>177</v>
      </c>
      <c r="B11" s="429" t="s">
        <v>956</v>
      </c>
      <c r="C11" s="106">
        <v>32.352899999999998</v>
      </c>
      <c r="D11" s="106">
        <v>31.653300000000002</v>
      </c>
      <c r="E11" s="106">
        <v>31.761900000000001</v>
      </c>
      <c r="F11" s="106">
        <v>33.855800000000002</v>
      </c>
      <c r="G11" s="106">
        <v>27.952100000000002</v>
      </c>
      <c r="H11" s="106">
        <v>26.057400000000001</v>
      </c>
      <c r="I11" s="106">
        <v>26.7637</v>
      </c>
      <c r="J11" s="106">
        <v>27.7378</v>
      </c>
      <c r="K11" s="106">
        <v>27.767700000000001</v>
      </c>
      <c r="L11" s="106">
        <v>28.227399999999999</v>
      </c>
      <c r="M11" s="106">
        <v>28.982399999999998</v>
      </c>
      <c r="N11" s="106">
        <v>29.229800000000001</v>
      </c>
      <c r="O11" s="106">
        <v>29.383600000000001</v>
      </c>
      <c r="P11" s="106">
        <v>28.909300000000002</v>
      </c>
      <c r="Q11" s="106">
        <v>29.026599999999998</v>
      </c>
      <c r="R11" s="106">
        <v>29.122299999999999</v>
      </c>
      <c r="S11" s="106">
        <v>29.656099999999999</v>
      </c>
      <c r="T11" s="106">
        <v>30.215299999999999</v>
      </c>
      <c r="U11" s="106">
        <v>30.898099999999999</v>
      </c>
      <c r="V11" s="106">
        <v>30.929500000000001</v>
      </c>
      <c r="W11" s="106">
        <v>31.263200000000001</v>
      </c>
      <c r="X11" s="106">
        <v>31.588999999999999</v>
      </c>
      <c r="Y11" s="106">
        <v>31.8369</v>
      </c>
      <c r="Z11" s="106">
        <v>32.019100000000002</v>
      </c>
      <c r="AA11" s="106">
        <v>32.191400000000002</v>
      </c>
      <c r="AB11" s="106">
        <v>32.782400000000003</v>
      </c>
      <c r="AC11" s="106">
        <v>32.4193</v>
      </c>
      <c r="AD11" s="106">
        <v>32.668999999999997</v>
      </c>
      <c r="AE11" s="106">
        <v>32.215800000000002</v>
      </c>
      <c r="AF11" s="106">
        <v>32.403300000000002</v>
      </c>
      <c r="AG11" s="106">
        <v>32.698300000000003</v>
      </c>
      <c r="AH11" s="106">
        <v>33.685000000000002</v>
      </c>
      <c r="AI11" s="106">
        <v>33.8018</v>
      </c>
      <c r="AJ11" s="106">
        <v>33.377699999999997</v>
      </c>
      <c r="AK11" s="106">
        <v>33.0167</v>
      </c>
      <c r="AL11" s="106">
        <v>33.086599999999997</v>
      </c>
      <c r="AM11" s="106">
        <v>32.512999999999998</v>
      </c>
      <c r="AN11" s="106">
        <v>32.714399999999998</v>
      </c>
      <c r="AO11" s="106">
        <v>32.898400000000002</v>
      </c>
      <c r="AP11" s="106">
        <v>32.819499999999998</v>
      </c>
      <c r="AQ11" s="106">
        <v>32.147599999999997</v>
      </c>
      <c r="AR11" s="106">
        <v>32.370899999999999</v>
      </c>
      <c r="AS11" s="106">
        <v>31.547899999999998</v>
      </c>
      <c r="AT11" s="106">
        <v>31.363499999999998</v>
      </c>
      <c r="AU11" s="106">
        <v>31.988399999999999</v>
      </c>
      <c r="AV11" s="106">
        <v>31.874400000000001</v>
      </c>
      <c r="AW11" s="106">
        <v>31.953499999999998</v>
      </c>
      <c r="AX11" s="106">
        <v>31.960799999999999</v>
      </c>
      <c r="AY11" s="106">
        <v>31.9222</v>
      </c>
      <c r="AZ11" s="106">
        <v>32.130800000000001</v>
      </c>
      <c r="BA11" s="106">
        <v>32.433</v>
      </c>
      <c r="BB11" s="106">
        <v>32.336300000000001</v>
      </c>
      <c r="BC11" s="106">
        <v>32.166600000000003</v>
      </c>
      <c r="BD11" s="691">
        <v>31.7606</v>
      </c>
      <c r="BE11" s="691">
        <v>32.321542895999997</v>
      </c>
      <c r="BF11" s="691">
        <v>32.241268632000001</v>
      </c>
      <c r="BG11" s="691">
        <v>31.495573330999999</v>
      </c>
      <c r="BH11" s="691">
        <v>31.971251813999999</v>
      </c>
      <c r="BI11" s="691">
        <v>31.979568813</v>
      </c>
      <c r="BJ11" s="425">
        <v>32.065097299000001</v>
      </c>
      <c r="BK11" s="425">
        <v>31.979991900000002</v>
      </c>
      <c r="BL11" s="425">
        <v>31.977862102</v>
      </c>
      <c r="BM11" s="425">
        <v>31.973185919999999</v>
      </c>
      <c r="BN11" s="425">
        <v>32.092772175</v>
      </c>
      <c r="BO11" s="425">
        <v>32.135357958999997</v>
      </c>
      <c r="BP11" s="425">
        <v>32.174025634000003</v>
      </c>
      <c r="BQ11" s="425">
        <v>32.230620737000002</v>
      </c>
      <c r="BR11" s="425">
        <v>32.295777848</v>
      </c>
      <c r="BS11" s="425">
        <v>32.364764581999999</v>
      </c>
      <c r="BT11" s="425">
        <v>32.435237477999998</v>
      </c>
      <c r="BU11" s="425">
        <v>32.500364886</v>
      </c>
      <c r="BV11" s="425">
        <v>32.573201574999999</v>
      </c>
    </row>
    <row r="12" spans="1:74" ht="11.05" customHeight="1" x14ac:dyDescent="0.2">
      <c r="A12" s="360" t="s">
        <v>178</v>
      </c>
      <c r="B12" s="430" t="s">
        <v>950</v>
      </c>
      <c r="C12" s="322">
        <v>27.32</v>
      </c>
      <c r="D12" s="322">
        <v>26.65</v>
      </c>
      <c r="E12" s="322">
        <v>26.79</v>
      </c>
      <c r="F12" s="322">
        <v>28.855</v>
      </c>
      <c r="G12" s="322">
        <v>23.03</v>
      </c>
      <c r="H12" s="322">
        <v>21.13</v>
      </c>
      <c r="I12" s="322">
        <v>21.824999999999999</v>
      </c>
      <c r="J12" s="322">
        <v>22.76</v>
      </c>
      <c r="K12" s="322">
        <v>22.734999999999999</v>
      </c>
      <c r="L12" s="322">
        <v>23.19</v>
      </c>
      <c r="M12" s="322">
        <v>23.92</v>
      </c>
      <c r="N12" s="322">
        <v>24.155000000000001</v>
      </c>
      <c r="O12" s="322">
        <v>24.204999999999998</v>
      </c>
      <c r="P12" s="322">
        <v>23.785</v>
      </c>
      <c r="Q12" s="322">
        <v>23.895</v>
      </c>
      <c r="R12" s="322">
        <v>23.885000000000002</v>
      </c>
      <c r="S12" s="322">
        <v>24.391999999999999</v>
      </c>
      <c r="T12" s="322">
        <v>24.954999999999998</v>
      </c>
      <c r="U12" s="322">
        <v>25.61</v>
      </c>
      <c r="V12" s="322">
        <v>25.635000000000002</v>
      </c>
      <c r="W12" s="322">
        <v>25.965</v>
      </c>
      <c r="X12" s="322">
        <v>26.285</v>
      </c>
      <c r="Y12" s="322">
        <v>26.635000000000002</v>
      </c>
      <c r="Z12" s="322">
        <v>26.7</v>
      </c>
      <c r="AA12" s="322">
        <v>26.7</v>
      </c>
      <c r="AB12" s="322">
        <v>27.395</v>
      </c>
      <c r="AC12" s="322">
        <v>27.055</v>
      </c>
      <c r="AD12" s="322">
        <v>27.38</v>
      </c>
      <c r="AE12" s="322">
        <v>26.9346</v>
      </c>
      <c r="AF12" s="322">
        <v>27.1</v>
      </c>
      <c r="AG12" s="322">
        <v>27.37</v>
      </c>
      <c r="AH12" s="322">
        <v>28.35</v>
      </c>
      <c r="AI12" s="322">
        <v>28.5</v>
      </c>
      <c r="AJ12" s="322">
        <v>28.085000000000001</v>
      </c>
      <c r="AK12" s="322">
        <v>27.66</v>
      </c>
      <c r="AL12" s="322">
        <v>27.71</v>
      </c>
      <c r="AM12" s="322">
        <v>27.114999999999998</v>
      </c>
      <c r="AN12" s="322">
        <v>27.4</v>
      </c>
      <c r="AO12" s="322">
        <v>27.614999999999998</v>
      </c>
      <c r="AP12" s="322">
        <v>27.59</v>
      </c>
      <c r="AQ12" s="322">
        <v>26.984999999999999</v>
      </c>
      <c r="AR12" s="322">
        <v>27.135000000000002</v>
      </c>
      <c r="AS12" s="322">
        <v>26.29</v>
      </c>
      <c r="AT12" s="322">
        <v>26.085000000000001</v>
      </c>
      <c r="AU12" s="322">
        <v>26.745000000000001</v>
      </c>
      <c r="AV12" s="322">
        <v>26.645</v>
      </c>
      <c r="AW12" s="322">
        <v>26.66</v>
      </c>
      <c r="AX12" s="322">
        <v>26.59</v>
      </c>
      <c r="AY12" s="322">
        <v>26.46</v>
      </c>
      <c r="AZ12" s="322">
        <v>26.754999999999999</v>
      </c>
      <c r="BA12" s="322">
        <v>27.085000000000001</v>
      </c>
      <c r="BB12" s="322">
        <v>27.07</v>
      </c>
      <c r="BC12" s="322">
        <v>26.91</v>
      </c>
      <c r="BD12" s="677">
        <v>26.49</v>
      </c>
      <c r="BE12" s="677">
        <v>26.98</v>
      </c>
      <c r="BF12" s="677">
        <v>26.88</v>
      </c>
      <c r="BG12" s="677">
        <v>26.17</v>
      </c>
      <c r="BH12" s="677">
        <v>26.66</v>
      </c>
      <c r="BI12" s="677">
        <v>26.605</v>
      </c>
      <c r="BJ12" s="392">
        <v>26.614722</v>
      </c>
      <c r="BK12" s="392">
        <v>26.647715000000002</v>
      </c>
      <c r="BL12" s="392">
        <v>26.645375000000001</v>
      </c>
      <c r="BM12" s="392">
        <v>26.642033999999999</v>
      </c>
      <c r="BN12" s="392">
        <v>26.762694</v>
      </c>
      <c r="BO12" s="392">
        <v>26.805854</v>
      </c>
      <c r="BP12" s="392">
        <v>26.844514</v>
      </c>
      <c r="BQ12" s="392">
        <v>26.901672999999999</v>
      </c>
      <c r="BR12" s="392">
        <v>26.967333</v>
      </c>
      <c r="BS12" s="392">
        <v>27.036493</v>
      </c>
      <c r="BT12" s="392">
        <v>27.108152</v>
      </c>
      <c r="BU12" s="392">
        <v>27.173311999999999</v>
      </c>
      <c r="BV12" s="392">
        <v>27.244972000000001</v>
      </c>
    </row>
    <row r="13" spans="1:74" ht="11.05" customHeight="1" x14ac:dyDescent="0.2">
      <c r="A13" s="360" t="s">
        <v>211</v>
      </c>
      <c r="B13" s="430" t="s">
        <v>951</v>
      </c>
      <c r="C13" s="322">
        <v>5.0328999999999997</v>
      </c>
      <c r="D13" s="322">
        <v>5.0033000000000003</v>
      </c>
      <c r="E13" s="322">
        <v>4.9718999999999998</v>
      </c>
      <c r="F13" s="322">
        <v>5.0007999999999999</v>
      </c>
      <c r="G13" s="322">
        <v>4.9221000000000004</v>
      </c>
      <c r="H13" s="322">
        <v>4.9273999999999996</v>
      </c>
      <c r="I13" s="322">
        <v>4.9386999999999999</v>
      </c>
      <c r="J13" s="322">
        <v>4.9778000000000002</v>
      </c>
      <c r="K13" s="322">
        <v>5.0327000000000002</v>
      </c>
      <c r="L13" s="322">
        <v>5.0373999999999999</v>
      </c>
      <c r="M13" s="322">
        <v>5.0624000000000002</v>
      </c>
      <c r="N13" s="322">
        <v>5.0747999999999998</v>
      </c>
      <c r="O13" s="322">
        <v>5.1786000000000003</v>
      </c>
      <c r="P13" s="322">
        <v>5.1242999999999999</v>
      </c>
      <c r="Q13" s="322">
        <v>5.1315999999999997</v>
      </c>
      <c r="R13" s="322">
        <v>5.2373000000000003</v>
      </c>
      <c r="S13" s="322">
        <v>5.2641</v>
      </c>
      <c r="T13" s="322">
        <v>5.2603</v>
      </c>
      <c r="U13" s="322">
        <v>5.2881</v>
      </c>
      <c r="V13" s="322">
        <v>5.2945000000000002</v>
      </c>
      <c r="W13" s="322">
        <v>5.2981999999999996</v>
      </c>
      <c r="X13" s="322">
        <v>5.3040000000000003</v>
      </c>
      <c r="Y13" s="322">
        <v>5.2019000000000002</v>
      </c>
      <c r="Z13" s="322">
        <v>5.3190999999999997</v>
      </c>
      <c r="AA13" s="322">
        <v>5.4913999999999996</v>
      </c>
      <c r="AB13" s="322">
        <v>5.3874000000000004</v>
      </c>
      <c r="AC13" s="322">
        <v>5.3643000000000001</v>
      </c>
      <c r="AD13" s="322">
        <v>5.2889999999999997</v>
      </c>
      <c r="AE13" s="322">
        <v>5.2812000000000001</v>
      </c>
      <c r="AF13" s="322">
        <v>5.3033000000000001</v>
      </c>
      <c r="AG13" s="322">
        <v>5.3282999999999996</v>
      </c>
      <c r="AH13" s="322">
        <v>5.335</v>
      </c>
      <c r="AI13" s="322">
        <v>5.3018000000000001</v>
      </c>
      <c r="AJ13" s="322">
        <v>5.2927</v>
      </c>
      <c r="AK13" s="322">
        <v>5.3567</v>
      </c>
      <c r="AL13" s="322">
        <v>5.3765999999999998</v>
      </c>
      <c r="AM13" s="322">
        <v>5.3979999999999997</v>
      </c>
      <c r="AN13" s="322">
        <v>5.3144</v>
      </c>
      <c r="AO13" s="322">
        <v>5.2834000000000003</v>
      </c>
      <c r="AP13" s="322">
        <v>5.2294999999999998</v>
      </c>
      <c r="AQ13" s="322">
        <v>5.1626000000000003</v>
      </c>
      <c r="AR13" s="322">
        <v>5.2359</v>
      </c>
      <c r="AS13" s="322">
        <v>5.2579000000000002</v>
      </c>
      <c r="AT13" s="322">
        <v>5.2785000000000002</v>
      </c>
      <c r="AU13" s="322">
        <v>5.2434000000000003</v>
      </c>
      <c r="AV13" s="322">
        <v>5.2294</v>
      </c>
      <c r="AW13" s="322">
        <v>5.2934999999999999</v>
      </c>
      <c r="AX13" s="322">
        <v>5.3708</v>
      </c>
      <c r="AY13" s="322">
        <v>5.4622000000000002</v>
      </c>
      <c r="AZ13" s="322">
        <v>5.3757999999999999</v>
      </c>
      <c r="BA13" s="322">
        <v>5.3479999999999999</v>
      </c>
      <c r="BB13" s="322">
        <v>5.2663000000000002</v>
      </c>
      <c r="BC13" s="322">
        <v>5.2565999999999997</v>
      </c>
      <c r="BD13" s="677">
        <v>5.2706</v>
      </c>
      <c r="BE13" s="677">
        <v>5.3415428954999999</v>
      </c>
      <c r="BF13" s="677">
        <v>5.3612686321999998</v>
      </c>
      <c r="BG13" s="677">
        <v>5.3255733308000002</v>
      </c>
      <c r="BH13" s="677">
        <v>5.3112518139000002</v>
      </c>
      <c r="BI13" s="677">
        <v>5.3745688129999998</v>
      </c>
      <c r="BJ13" s="392">
        <v>5.4503752991000001</v>
      </c>
      <c r="BK13" s="392">
        <v>5.3322769001000001</v>
      </c>
      <c r="BL13" s="392">
        <v>5.3324871019</v>
      </c>
      <c r="BM13" s="392">
        <v>5.3311519198999999</v>
      </c>
      <c r="BN13" s="392">
        <v>5.3300781747999997</v>
      </c>
      <c r="BO13" s="392">
        <v>5.3295039586000001</v>
      </c>
      <c r="BP13" s="392">
        <v>5.3295116343000002</v>
      </c>
      <c r="BQ13" s="392">
        <v>5.3289477369</v>
      </c>
      <c r="BR13" s="392">
        <v>5.3284448483000002</v>
      </c>
      <c r="BS13" s="392">
        <v>5.3282715821000002</v>
      </c>
      <c r="BT13" s="392">
        <v>5.3270854775999998</v>
      </c>
      <c r="BU13" s="392">
        <v>5.3270528857999997</v>
      </c>
      <c r="BV13" s="392">
        <v>5.3282295746999999</v>
      </c>
    </row>
    <row r="14" spans="1:74" s="293" customFormat="1" ht="11.05" customHeight="1" x14ac:dyDescent="0.2">
      <c r="A14" s="432" t="s">
        <v>212</v>
      </c>
      <c r="B14" s="429" t="s">
        <v>851</v>
      </c>
      <c r="C14" s="106">
        <v>68.539966176999997</v>
      </c>
      <c r="D14" s="106">
        <v>68.138386459000003</v>
      </c>
      <c r="E14" s="106">
        <v>68.203545844999994</v>
      </c>
      <c r="F14" s="106">
        <v>65.511165797999993</v>
      </c>
      <c r="G14" s="106">
        <v>60.207654101000003</v>
      </c>
      <c r="H14" s="106">
        <v>62.088312760000001</v>
      </c>
      <c r="I14" s="106">
        <v>63.374442893000001</v>
      </c>
      <c r="J14" s="106">
        <v>63.315736837000003</v>
      </c>
      <c r="K14" s="106">
        <v>63.293262194</v>
      </c>
      <c r="L14" s="106">
        <v>63.206615413000002</v>
      </c>
      <c r="M14" s="106">
        <v>64.053997436000003</v>
      </c>
      <c r="N14" s="106">
        <v>63.974080805</v>
      </c>
      <c r="O14" s="106">
        <v>64.397104999999996</v>
      </c>
      <c r="P14" s="106">
        <v>61.67062104</v>
      </c>
      <c r="Q14" s="106">
        <v>64.741764008000004</v>
      </c>
      <c r="R14" s="106">
        <v>64.884999081999993</v>
      </c>
      <c r="S14" s="106">
        <v>65.329394530000002</v>
      </c>
      <c r="T14" s="106">
        <v>65.186054956000007</v>
      </c>
      <c r="U14" s="106">
        <v>66.160026414000001</v>
      </c>
      <c r="V14" s="106">
        <v>65.542414604000001</v>
      </c>
      <c r="W14" s="106">
        <v>65.501726312000002</v>
      </c>
      <c r="X14" s="106">
        <v>66.538744102999999</v>
      </c>
      <c r="Y14" s="106">
        <v>67.033537316999997</v>
      </c>
      <c r="Z14" s="106">
        <v>66.301845401999998</v>
      </c>
      <c r="AA14" s="106">
        <v>66.048821704999995</v>
      </c>
      <c r="AB14" s="106">
        <v>66.416763532000004</v>
      </c>
      <c r="AC14" s="106">
        <v>67.291764052000005</v>
      </c>
      <c r="AD14" s="106">
        <v>66.231429973999994</v>
      </c>
      <c r="AE14" s="106">
        <v>66.660728574000004</v>
      </c>
      <c r="AF14" s="106">
        <v>66.981394878000003</v>
      </c>
      <c r="AG14" s="106">
        <v>67.959626364000002</v>
      </c>
      <c r="AH14" s="106">
        <v>67.548955950000007</v>
      </c>
      <c r="AI14" s="106">
        <v>67.917940138999995</v>
      </c>
      <c r="AJ14" s="106">
        <v>68.390305908000002</v>
      </c>
      <c r="AK14" s="106">
        <v>68.922059101000002</v>
      </c>
      <c r="AL14" s="106">
        <v>67.293949974</v>
      </c>
      <c r="AM14" s="106">
        <v>68.609457272</v>
      </c>
      <c r="AN14" s="106">
        <v>68.933286257999995</v>
      </c>
      <c r="AO14" s="106">
        <v>69.000876837000007</v>
      </c>
      <c r="AP14" s="106">
        <v>68.811727327</v>
      </c>
      <c r="AQ14" s="106">
        <v>68.911969343999999</v>
      </c>
      <c r="AR14" s="106">
        <v>69.753412421999997</v>
      </c>
      <c r="AS14" s="106">
        <v>70.076897430000002</v>
      </c>
      <c r="AT14" s="106">
        <v>70.070297087</v>
      </c>
      <c r="AU14" s="106">
        <v>70.437442763999996</v>
      </c>
      <c r="AV14" s="106">
        <v>70.652790205000002</v>
      </c>
      <c r="AW14" s="106">
        <v>71.369938876000006</v>
      </c>
      <c r="AX14" s="106">
        <v>71.452023069000006</v>
      </c>
      <c r="AY14" s="106">
        <v>69.063684171999995</v>
      </c>
      <c r="AZ14" s="106">
        <v>70.061949558999999</v>
      </c>
      <c r="BA14" s="106">
        <v>70.501867931000007</v>
      </c>
      <c r="BB14" s="106">
        <v>70.369330882</v>
      </c>
      <c r="BC14" s="106">
        <v>70.219288712999997</v>
      </c>
      <c r="BD14" s="691">
        <v>70.592867057999996</v>
      </c>
      <c r="BE14" s="691">
        <v>70.377926137000003</v>
      </c>
      <c r="BF14" s="691">
        <v>70.756074634000001</v>
      </c>
      <c r="BG14" s="691">
        <v>70.640889982999994</v>
      </c>
      <c r="BH14" s="691">
        <v>70.800996854000005</v>
      </c>
      <c r="BI14" s="691">
        <v>71.540593278000003</v>
      </c>
      <c r="BJ14" s="425">
        <v>71.368284256999999</v>
      </c>
      <c r="BK14" s="425">
        <v>71.036477773000001</v>
      </c>
      <c r="BL14" s="425">
        <v>71.151935675999994</v>
      </c>
      <c r="BM14" s="425">
        <v>71.300782631000004</v>
      </c>
      <c r="BN14" s="425">
        <v>71.431938545999998</v>
      </c>
      <c r="BO14" s="425">
        <v>71.725507195000006</v>
      </c>
      <c r="BP14" s="425">
        <v>72.179598479000006</v>
      </c>
      <c r="BQ14" s="425">
        <v>72.428341736999997</v>
      </c>
      <c r="BR14" s="425">
        <v>72.448562643000002</v>
      </c>
      <c r="BS14" s="425">
        <v>72.343333200999993</v>
      </c>
      <c r="BT14" s="425">
        <v>72.534472460000003</v>
      </c>
      <c r="BU14" s="425">
        <v>72.903396342999997</v>
      </c>
      <c r="BV14" s="425">
        <v>72.631421154999998</v>
      </c>
    </row>
    <row r="15" spans="1:74" ht="11.05" customHeight="1" x14ac:dyDescent="0.2">
      <c r="A15" s="360" t="s">
        <v>830</v>
      </c>
      <c r="B15" s="430" t="s">
        <v>950</v>
      </c>
      <c r="C15" s="322">
        <v>50.934785757</v>
      </c>
      <c r="D15" s="322">
        <v>50.865563561999998</v>
      </c>
      <c r="E15" s="322">
        <v>50.848013586999997</v>
      </c>
      <c r="F15" s="322">
        <v>48.979495464000003</v>
      </c>
      <c r="G15" s="322">
        <v>43.576054585000001</v>
      </c>
      <c r="H15" s="322">
        <v>44.511065094000003</v>
      </c>
      <c r="I15" s="322">
        <v>45.280409958</v>
      </c>
      <c r="J15" s="322">
        <v>45.293285418000004</v>
      </c>
      <c r="K15" s="322">
        <v>45.333316527000001</v>
      </c>
      <c r="L15" s="322">
        <v>45.267396347999998</v>
      </c>
      <c r="M15" s="322">
        <v>46.322542136000003</v>
      </c>
      <c r="N15" s="322">
        <v>46.809769191999997</v>
      </c>
      <c r="O15" s="322">
        <v>46.856989097000003</v>
      </c>
      <c r="P15" s="322">
        <v>45.432158610999998</v>
      </c>
      <c r="Q15" s="322">
        <v>47.209430330000004</v>
      </c>
      <c r="R15" s="322">
        <v>46.778883381999997</v>
      </c>
      <c r="S15" s="322">
        <v>46.781188239999999</v>
      </c>
      <c r="T15" s="322">
        <v>46.793962790000002</v>
      </c>
      <c r="U15" s="322">
        <v>47.380898189</v>
      </c>
      <c r="V15" s="322">
        <v>47.055409345999998</v>
      </c>
      <c r="W15" s="322">
        <v>46.983017046000001</v>
      </c>
      <c r="X15" s="322">
        <v>47.928686135</v>
      </c>
      <c r="Y15" s="322">
        <v>48.343427816999998</v>
      </c>
      <c r="Z15" s="322">
        <v>47.853942564</v>
      </c>
      <c r="AA15" s="322">
        <v>47.895727188999999</v>
      </c>
      <c r="AB15" s="322">
        <v>48.297835996000003</v>
      </c>
      <c r="AC15" s="322">
        <v>48.567279343000003</v>
      </c>
      <c r="AD15" s="322">
        <v>47.496239207000002</v>
      </c>
      <c r="AE15" s="322">
        <v>47.294411638</v>
      </c>
      <c r="AF15" s="322">
        <v>47.402749378000003</v>
      </c>
      <c r="AG15" s="322">
        <v>48.199067202999998</v>
      </c>
      <c r="AH15" s="322">
        <v>48.267522821</v>
      </c>
      <c r="AI15" s="322">
        <v>48.639718371999997</v>
      </c>
      <c r="AJ15" s="322">
        <v>48.902918616999997</v>
      </c>
      <c r="AK15" s="322">
        <v>49.381057568000003</v>
      </c>
      <c r="AL15" s="322">
        <v>48.788804618999997</v>
      </c>
      <c r="AM15" s="322">
        <v>49.416024530000001</v>
      </c>
      <c r="AN15" s="322">
        <v>49.759359901000003</v>
      </c>
      <c r="AO15" s="322">
        <v>49.517843546999998</v>
      </c>
      <c r="AP15" s="322">
        <v>48.965255726999999</v>
      </c>
      <c r="AQ15" s="322">
        <v>48.920325536999997</v>
      </c>
      <c r="AR15" s="322">
        <v>49.386875989000004</v>
      </c>
      <c r="AS15" s="322">
        <v>49.568588849000001</v>
      </c>
      <c r="AT15" s="322">
        <v>49.438048989999999</v>
      </c>
      <c r="AU15" s="322">
        <v>49.690312763999998</v>
      </c>
      <c r="AV15" s="322">
        <v>49.884412978999997</v>
      </c>
      <c r="AW15" s="322">
        <v>50.584459109999997</v>
      </c>
      <c r="AX15" s="322">
        <v>50.888880262999997</v>
      </c>
      <c r="AY15" s="322">
        <v>49.621140979000003</v>
      </c>
      <c r="AZ15" s="322">
        <v>50.011114042000003</v>
      </c>
      <c r="BA15" s="322">
        <v>50.167516124999999</v>
      </c>
      <c r="BB15" s="322">
        <v>49.633186948000002</v>
      </c>
      <c r="BC15" s="322">
        <v>49.167322712999997</v>
      </c>
      <c r="BD15" s="677">
        <v>49.306311190999999</v>
      </c>
      <c r="BE15" s="677">
        <v>49.224572531</v>
      </c>
      <c r="BF15" s="677">
        <v>49.440453052999999</v>
      </c>
      <c r="BG15" s="677">
        <v>49.300223846000002</v>
      </c>
      <c r="BH15" s="677">
        <v>49.794065662000001</v>
      </c>
      <c r="BI15" s="677">
        <v>50.474939741999997</v>
      </c>
      <c r="BJ15" s="392">
        <v>50.546966711000003</v>
      </c>
      <c r="BK15" s="392">
        <v>50.540510552999997</v>
      </c>
      <c r="BL15" s="392">
        <v>50.653125312</v>
      </c>
      <c r="BM15" s="392">
        <v>50.588680754999999</v>
      </c>
      <c r="BN15" s="392">
        <v>50.456026113</v>
      </c>
      <c r="BO15" s="392">
        <v>50.349003793000001</v>
      </c>
      <c r="BP15" s="392">
        <v>50.793794957000003</v>
      </c>
      <c r="BQ15" s="392">
        <v>50.975271100000001</v>
      </c>
      <c r="BR15" s="392">
        <v>50.978626273000003</v>
      </c>
      <c r="BS15" s="392">
        <v>51.078339325999998</v>
      </c>
      <c r="BT15" s="392">
        <v>51.246329267</v>
      </c>
      <c r="BU15" s="392">
        <v>51.613500715000001</v>
      </c>
      <c r="BV15" s="392">
        <v>51.608110345999997</v>
      </c>
    </row>
    <row r="16" spans="1:74" ht="11.05" customHeight="1" x14ac:dyDescent="0.2">
      <c r="A16" s="360" t="s">
        <v>831</v>
      </c>
      <c r="B16" s="430" t="s">
        <v>951</v>
      </c>
      <c r="C16" s="322">
        <v>17.605180419</v>
      </c>
      <c r="D16" s="322">
        <v>17.272822897000001</v>
      </c>
      <c r="E16" s="322">
        <v>17.355532258</v>
      </c>
      <c r="F16" s="322">
        <v>16.531670333000001</v>
      </c>
      <c r="G16" s="322">
        <v>16.631599516000001</v>
      </c>
      <c r="H16" s="322">
        <v>17.577247667000002</v>
      </c>
      <c r="I16" s="322">
        <v>18.094032935000001</v>
      </c>
      <c r="J16" s="322">
        <v>18.022451418999999</v>
      </c>
      <c r="K16" s="322">
        <v>17.959945667</v>
      </c>
      <c r="L16" s="322">
        <v>17.939219065</v>
      </c>
      <c r="M16" s="322">
        <v>17.7314553</v>
      </c>
      <c r="N16" s="322">
        <v>17.164311612999999</v>
      </c>
      <c r="O16" s="322">
        <v>17.540115903</v>
      </c>
      <c r="P16" s="322">
        <v>16.238462428999998</v>
      </c>
      <c r="Q16" s="322">
        <v>17.532333677</v>
      </c>
      <c r="R16" s="322">
        <v>18.1061157</v>
      </c>
      <c r="S16" s="322">
        <v>18.54820629</v>
      </c>
      <c r="T16" s="322">
        <v>18.392092167000001</v>
      </c>
      <c r="U16" s="322">
        <v>18.779128226000001</v>
      </c>
      <c r="V16" s="322">
        <v>18.487005258</v>
      </c>
      <c r="W16" s="322">
        <v>18.518709266999998</v>
      </c>
      <c r="X16" s="322">
        <v>18.610057968</v>
      </c>
      <c r="Y16" s="322">
        <v>18.690109499999998</v>
      </c>
      <c r="Z16" s="322">
        <v>18.447902839000001</v>
      </c>
      <c r="AA16" s="322">
        <v>18.153094515999999</v>
      </c>
      <c r="AB16" s="322">
        <v>18.118927536000001</v>
      </c>
      <c r="AC16" s="322">
        <v>18.724484709999999</v>
      </c>
      <c r="AD16" s="322">
        <v>18.735190766999999</v>
      </c>
      <c r="AE16" s="322">
        <v>19.366316935</v>
      </c>
      <c r="AF16" s="322">
        <v>19.5786455</v>
      </c>
      <c r="AG16" s="322">
        <v>19.760559161</v>
      </c>
      <c r="AH16" s="322">
        <v>19.281433129</v>
      </c>
      <c r="AI16" s="322">
        <v>19.278221767000002</v>
      </c>
      <c r="AJ16" s="322">
        <v>19.487387290000001</v>
      </c>
      <c r="AK16" s="322">
        <v>19.541001532999999</v>
      </c>
      <c r="AL16" s="322">
        <v>18.505145355</v>
      </c>
      <c r="AM16" s="322">
        <v>19.193432741999999</v>
      </c>
      <c r="AN16" s="322">
        <v>19.173926356999999</v>
      </c>
      <c r="AO16" s="322">
        <v>19.483033290000002</v>
      </c>
      <c r="AP16" s="322">
        <v>19.846471600000001</v>
      </c>
      <c r="AQ16" s="322">
        <v>19.991643805999999</v>
      </c>
      <c r="AR16" s="322">
        <v>20.366536433</v>
      </c>
      <c r="AS16" s="322">
        <v>20.508308581000001</v>
      </c>
      <c r="AT16" s="322">
        <v>20.632248097000002</v>
      </c>
      <c r="AU16" s="322">
        <v>20.747129999999999</v>
      </c>
      <c r="AV16" s="322">
        <v>20.768377225999998</v>
      </c>
      <c r="AW16" s="322">
        <v>20.785479767000002</v>
      </c>
      <c r="AX16" s="322">
        <v>20.563142805999998</v>
      </c>
      <c r="AY16" s="322">
        <v>19.442543193999999</v>
      </c>
      <c r="AZ16" s="322">
        <v>20.050835516999999</v>
      </c>
      <c r="BA16" s="322">
        <v>20.334351806000001</v>
      </c>
      <c r="BB16" s="322">
        <v>20.736143933000001</v>
      </c>
      <c r="BC16" s="322">
        <v>21.051966</v>
      </c>
      <c r="BD16" s="677">
        <v>21.286555867000001</v>
      </c>
      <c r="BE16" s="677">
        <v>21.153353606</v>
      </c>
      <c r="BF16" s="677">
        <v>21.315621580999998</v>
      </c>
      <c r="BG16" s="677">
        <v>21.340666136999999</v>
      </c>
      <c r="BH16" s="677">
        <v>21.006931192</v>
      </c>
      <c r="BI16" s="677">
        <v>21.065653535999999</v>
      </c>
      <c r="BJ16" s="392">
        <v>20.821317547</v>
      </c>
      <c r="BK16" s="392">
        <v>20.495967220000001</v>
      </c>
      <c r="BL16" s="392">
        <v>20.498810364000001</v>
      </c>
      <c r="BM16" s="392">
        <v>20.712101875999998</v>
      </c>
      <c r="BN16" s="392">
        <v>20.975912434000001</v>
      </c>
      <c r="BO16" s="392">
        <v>21.376503402000001</v>
      </c>
      <c r="BP16" s="392">
        <v>21.385803521</v>
      </c>
      <c r="BQ16" s="392">
        <v>21.453070637</v>
      </c>
      <c r="BR16" s="392">
        <v>21.469936369999999</v>
      </c>
      <c r="BS16" s="392">
        <v>21.264993874999998</v>
      </c>
      <c r="BT16" s="392">
        <v>21.288143192</v>
      </c>
      <c r="BU16" s="392">
        <v>21.289895628</v>
      </c>
      <c r="BV16" s="392">
        <v>21.023310810000002</v>
      </c>
    </row>
    <row r="17" spans="1:74" ht="11.05" customHeight="1" x14ac:dyDescent="0.2">
      <c r="A17" s="360"/>
      <c r="B17" s="362"/>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c r="BC17" s="322"/>
      <c r="BD17" s="677"/>
      <c r="BE17" s="677"/>
      <c r="BF17" s="677"/>
      <c r="BG17" s="677"/>
      <c r="BH17" s="677"/>
      <c r="BI17" s="677"/>
      <c r="BJ17" s="392"/>
      <c r="BK17" s="392"/>
      <c r="BL17" s="392"/>
      <c r="BM17" s="392"/>
      <c r="BN17" s="392"/>
      <c r="BO17" s="392"/>
      <c r="BP17" s="392"/>
      <c r="BQ17" s="392"/>
      <c r="BR17" s="392"/>
      <c r="BS17" s="392"/>
      <c r="BT17" s="392"/>
      <c r="BU17" s="392"/>
      <c r="BV17" s="392"/>
    </row>
    <row r="18" spans="1:74" ht="11.05" customHeight="1" x14ac:dyDescent="0.2">
      <c r="A18" s="360"/>
      <c r="B18" s="361" t="s">
        <v>559</v>
      </c>
      <c r="C18" s="322"/>
      <c r="D18" s="322"/>
      <c r="E18" s="322"/>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677"/>
      <c r="BE18" s="677"/>
      <c r="BF18" s="677"/>
      <c r="BG18" s="677"/>
      <c r="BH18" s="677"/>
      <c r="BI18" s="677"/>
      <c r="BJ18" s="392"/>
      <c r="BK18" s="392"/>
      <c r="BL18" s="392"/>
      <c r="BM18" s="392"/>
      <c r="BN18" s="392"/>
      <c r="BO18" s="392"/>
      <c r="BP18" s="392"/>
      <c r="BQ18" s="392"/>
      <c r="BR18" s="392"/>
      <c r="BS18" s="392"/>
      <c r="BT18" s="392"/>
      <c r="BU18" s="392"/>
      <c r="BV18" s="392"/>
    </row>
    <row r="19" spans="1:74" s="293" customFormat="1" ht="11.05" customHeight="1" x14ac:dyDescent="0.2">
      <c r="A19" s="432" t="s">
        <v>174</v>
      </c>
      <c r="B19" s="426" t="s">
        <v>827</v>
      </c>
      <c r="C19" s="106">
        <v>94.274668066000004</v>
      </c>
      <c r="D19" s="106">
        <v>95.543995437999996</v>
      </c>
      <c r="E19" s="106">
        <v>91.453648224000005</v>
      </c>
      <c r="F19" s="106">
        <v>83.982479319000007</v>
      </c>
      <c r="G19" s="106">
        <v>86.685232455999994</v>
      </c>
      <c r="H19" s="106">
        <v>90.364768484999999</v>
      </c>
      <c r="I19" s="106">
        <v>92.436416762999997</v>
      </c>
      <c r="J19" s="106">
        <v>92.017602566999997</v>
      </c>
      <c r="K19" s="106">
        <v>93.506984501000005</v>
      </c>
      <c r="L19" s="106">
        <v>92.530092292999996</v>
      </c>
      <c r="M19" s="106">
        <v>93.377667661000004</v>
      </c>
      <c r="N19" s="106">
        <v>94.254360175000002</v>
      </c>
      <c r="O19" s="106">
        <v>92.998752428000003</v>
      </c>
      <c r="P19" s="106">
        <v>94.416867672999999</v>
      </c>
      <c r="Q19" s="106">
        <v>95.851776518999998</v>
      </c>
      <c r="R19" s="106">
        <v>95.909472781999995</v>
      </c>
      <c r="S19" s="106">
        <v>96.227905624000002</v>
      </c>
      <c r="T19" s="106">
        <v>99.024975105999999</v>
      </c>
      <c r="U19" s="106">
        <v>98.688742438999995</v>
      </c>
      <c r="V19" s="106">
        <v>98.419782107000003</v>
      </c>
      <c r="W19" s="106">
        <v>99.404455190999997</v>
      </c>
      <c r="X19" s="106">
        <v>98.574334338</v>
      </c>
      <c r="Y19" s="106">
        <v>99.718075071000001</v>
      </c>
      <c r="Z19" s="106">
        <v>101.15501063000001</v>
      </c>
      <c r="AA19" s="106">
        <v>97.529136434999998</v>
      </c>
      <c r="AB19" s="106">
        <v>100.74666789</v>
      </c>
      <c r="AC19" s="106">
        <v>99.543216561999998</v>
      </c>
      <c r="AD19" s="106">
        <v>98.232202387000001</v>
      </c>
      <c r="AE19" s="106">
        <v>99.479398695</v>
      </c>
      <c r="AF19" s="106">
        <v>101.26845486000001</v>
      </c>
      <c r="AG19" s="106">
        <v>100.48262413</v>
      </c>
      <c r="AH19" s="106">
        <v>101.07833093000001</v>
      </c>
      <c r="AI19" s="106">
        <v>101.33276214999999</v>
      </c>
      <c r="AJ19" s="106">
        <v>99.038607553999995</v>
      </c>
      <c r="AK19" s="106">
        <v>100.63067774</v>
      </c>
      <c r="AL19" s="106">
        <v>101.24109910999999</v>
      </c>
      <c r="AM19" s="106">
        <v>99.09452813</v>
      </c>
      <c r="AN19" s="106">
        <v>102.80736914000001</v>
      </c>
      <c r="AO19" s="106">
        <v>102.06417629000001</v>
      </c>
      <c r="AP19" s="106">
        <v>100.43205527000001</v>
      </c>
      <c r="AQ19" s="106">
        <v>102.23799513</v>
      </c>
      <c r="AR19" s="106">
        <v>103.68296085</v>
      </c>
      <c r="AS19" s="106">
        <v>102.17718407</v>
      </c>
      <c r="AT19" s="106">
        <v>102.69397905</v>
      </c>
      <c r="AU19" s="106">
        <v>102.81940923000001</v>
      </c>
      <c r="AV19" s="106">
        <v>101.66990362999999</v>
      </c>
      <c r="AW19" s="106">
        <v>102.68729467</v>
      </c>
      <c r="AX19" s="106">
        <v>103.41581454999999</v>
      </c>
      <c r="AY19" s="106">
        <v>101.06918315999999</v>
      </c>
      <c r="AZ19" s="106">
        <v>103.33841439</v>
      </c>
      <c r="BA19" s="106">
        <v>102.21740321</v>
      </c>
      <c r="BB19" s="106">
        <v>102.3328368</v>
      </c>
      <c r="BC19" s="106">
        <v>103.41665696</v>
      </c>
      <c r="BD19" s="691">
        <v>103.59373855</v>
      </c>
      <c r="BE19" s="691">
        <v>103.69957957</v>
      </c>
      <c r="BF19" s="691">
        <v>102.78264774</v>
      </c>
      <c r="BG19" s="691">
        <v>103.33414788</v>
      </c>
      <c r="BH19" s="691">
        <v>102.27343313</v>
      </c>
      <c r="BI19" s="691">
        <v>103.367769</v>
      </c>
      <c r="BJ19" s="425">
        <v>104.97619568</v>
      </c>
      <c r="BK19" s="425">
        <v>102.44027441</v>
      </c>
      <c r="BL19" s="425">
        <v>105.27868691</v>
      </c>
      <c r="BM19" s="425">
        <v>103.89986347999999</v>
      </c>
      <c r="BN19" s="425">
        <v>103.17166188</v>
      </c>
      <c r="BO19" s="425">
        <v>103.73748569999999</v>
      </c>
      <c r="BP19" s="425">
        <v>104.97829359000001</v>
      </c>
      <c r="BQ19" s="425">
        <v>104.67983115</v>
      </c>
      <c r="BR19" s="425">
        <v>104.36013543999999</v>
      </c>
      <c r="BS19" s="425">
        <v>105.00194088000001</v>
      </c>
      <c r="BT19" s="425">
        <v>103.69443221</v>
      </c>
      <c r="BU19" s="425">
        <v>104.63376258</v>
      </c>
      <c r="BV19" s="425">
        <v>106.09838824000001</v>
      </c>
    </row>
    <row r="20" spans="1:74" s="293" customFormat="1" ht="11.05" customHeight="1" x14ac:dyDescent="0.2">
      <c r="A20" s="432" t="s">
        <v>167</v>
      </c>
      <c r="B20" s="429" t="s">
        <v>952</v>
      </c>
      <c r="C20" s="106">
        <v>45.909598938999999</v>
      </c>
      <c r="D20" s="106">
        <v>47.000747529999998</v>
      </c>
      <c r="E20" s="106">
        <v>43.161359218000001</v>
      </c>
      <c r="F20" s="106">
        <v>35.058601080000003</v>
      </c>
      <c r="G20" s="106">
        <v>37.163808773</v>
      </c>
      <c r="H20" s="106">
        <v>40.394881671</v>
      </c>
      <c r="I20" s="106">
        <v>42.252574993000003</v>
      </c>
      <c r="J20" s="106">
        <v>41.856120177999998</v>
      </c>
      <c r="K20" s="106">
        <v>42.715669304000002</v>
      </c>
      <c r="L20" s="106">
        <v>42.708613335000003</v>
      </c>
      <c r="M20" s="106">
        <v>42.817084694999998</v>
      </c>
      <c r="N20" s="106">
        <v>43.151511851000002</v>
      </c>
      <c r="O20" s="106">
        <v>41.774594432999997</v>
      </c>
      <c r="P20" s="106">
        <v>41.886358231999999</v>
      </c>
      <c r="Q20" s="106">
        <v>43.506050063000004</v>
      </c>
      <c r="R20" s="106">
        <v>43.210662476000003</v>
      </c>
      <c r="S20" s="106">
        <v>43.102902163000003</v>
      </c>
      <c r="T20" s="106">
        <v>45.404618990000003</v>
      </c>
      <c r="U20" s="106">
        <v>45.461279972</v>
      </c>
      <c r="V20" s="106">
        <v>45.527453962999999</v>
      </c>
      <c r="W20" s="106">
        <v>45.88916665</v>
      </c>
      <c r="X20" s="106">
        <v>46.162735744999999</v>
      </c>
      <c r="Y20" s="106">
        <v>46.573290675999999</v>
      </c>
      <c r="Z20" s="106">
        <v>47.443769846000002</v>
      </c>
      <c r="AA20" s="106">
        <v>44.342738113999999</v>
      </c>
      <c r="AB20" s="106">
        <v>46.489434869999997</v>
      </c>
      <c r="AC20" s="106">
        <v>46.045755311000001</v>
      </c>
      <c r="AD20" s="106">
        <v>44.396742271000001</v>
      </c>
      <c r="AE20" s="106">
        <v>44.808108631000003</v>
      </c>
      <c r="AF20" s="106">
        <v>45.988882781000001</v>
      </c>
      <c r="AG20" s="106">
        <v>45.576242968999999</v>
      </c>
      <c r="AH20" s="106">
        <v>46.435684377000001</v>
      </c>
      <c r="AI20" s="106">
        <v>46.018944648000002</v>
      </c>
      <c r="AJ20" s="106">
        <v>44.863295131999998</v>
      </c>
      <c r="AK20" s="106">
        <v>45.885491684000002</v>
      </c>
      <c r="AL20" s="106">
        <v>45.870527502999998</v>
      </c>
      <c r="AM20" s="106">
        <v>43.930957999999997</v>
      </c>
      <c r="AN20" s="106">
        <v>46.124599000000003</v>
      </c>
      <c r="AO20" s="106">
        <v>45.810068000000001</v>
      </c>
      <c r="AP20" s="106">
        <v>44.476089999999999</v>
      </c>
      <c r="AQ20" s="106">
        <v>45.617718000000004</v>
      </c>
      <c r="AR20" s="106">
        <v>46.472960999999998</v>
      </c>
      <c r="AS20" s="106">
        <v>45.680664</v>
      </c>
      <c r="AT20" s="106">
        <v>46.306347000000002</v>
      </c>
      <c r="AU20" s="106">
        <v>45.712657999999998</v>
      </c>
      <c r="AV20" s="106">
        <v>46.057518999999999</v>
      </c>
      <c r="AW20" s="106">
        <v>46.178355000000003</v>
      </c>
      <c r="AX20" s="106">
        <v>45.773358000000002</v>
      </c>
      <c r="AY20" s="106">
        <v>44.374648999999998</v>
      </c>
      <c r="AZ20" s="106">
        <v>45.233303999999997</v>
      </c>
      <c r="BA20" s="106">
        <v>44.823292000000002</v>
      </c>
      <c r="BB20" s="106">
        <v>45.158692000000002</v>
      </c>
      <c r="BC20" s="106">
        <v>45.864060000000002</v>
      </c>
      <c r="BD20" s="691">
        <v>45.608499000000002</v>
      </c>
      <c r="BE20" s="691">
        <v>46.276972999999998</v>
      </c>
      <c r="BF20" s="691">
        <v>46.134260325</v>
      </c>
      <c r="BG20" s="691">
        <v>45.909373348000003</v>
      </c>
      <c r="BH20" s="691">
        <v>45.988156681</v>
      </c>
      <c r="BI20" s="691">
        <v>45.904663397999997</v>
      </c>
      <c r="BJ20" s="425">
        <v>46.462951578999999</v>
      </c>
      <c r="BK20" s="425">
        <v>44.769112737999997</v>
      </c>
      <c r="BL20" s="425">
        <v>46.147870803000004</v>
      </c>
      <c r="BM20" s="425">
        <v>45.474662752</v>
      </c>
      <c r="BN20" s="425">
        <v>44.950238321999997</v>
      </c>
      <c r="BO20" s="425">
        <v>45.070279460000002</v>
      </c>
      <c r="BP20" s="425">
        <v>45.621641758000003</v>
      </c>
      <c r="BQ20" s="425">
        <v>46.083042829999997</v>
      </c>
      <c r="BR20" s="425">
        <v>46.146869207999998</v>
      </c>
      <c r="BS20" s="425">
        <v>46.004298386000002</v>
      </c>
      <c r="BT20" s="425">
        <v>46.184531743999997</v>
      </c>
      <c r="BU20" s="425">
        <v>46.031207461999998</v>
      </c>
      <c r="BV20" s="425">
        <v>46.421810843000003</v>
      </c>
    </row>
    <row r="21" spans="1:74" ht="11.05" customHeight="1" x14ac:dyDescent="0.2">
      <c r="A21" s="360" t="s">
        <v>163</v>
      </c>
      <c r="B21" s="430" t="s">
        <v>957</v>
      </c>
      <c r="C21" s="322">
        <v>2.3369</v>
      </c>
      <c r="D21" s="322">
        <v>2.4196</v>
      </c>
      <c r="E21" s="322">
        <v>2.2887</v>
      </c>
      <c r="F21" s="322">
        <v>1.8127</v>
      </c>
      <c r="G21" s="322">
        <v>1.9802</v>
      </c>
      <c r="H21" s="322">
        <v>2.2195</v>
      </c>
      <c r="I21" s="322">
        <v>2.2402000000000002</v>
      </c>
      <c r="J21" s="322">
        <v>2.2174</v>
      </c>
      <c r="K21" s="322">
        <v>2.2553999999999998</v>
      </c>
      <c r="L21" s="322">
        <v>2.1499000000000001</v>
      </c>
      <c r="M21" s="322">
        <v>2.3584999999999998</v>
      </c>
      <c r="N21" s="322">
        <v>2.1398000000000001</v>
      </c>
      <c r="O21" s="322">
        <v>2.2465000000000002</v>
      </c>
      <c r="P21" s="322">
        <v>2.1960000000000002</v>
      </c>
      <c r="Q21" s="322">
        <v>2.2816999999999998</v>
      </c>
      <c r="R21" s="322">
        <v>2.0442999999999998</v>
      </c>
      <c r="S21" s="322">
        <v>2.0727000000000002</v>
      </c>
      <c r="T21" s="322">
        <v>2.3195999999999999</v>
      </c>
      <c r="U21" s="322">
        <v>2.4729000000000001</v>
      </c>
      <c r="V21" s="322">
        <v>2.3485999999999998</v>
      </c>
      <c r="W21" s="322">
        <v>2.2932000000000001</v>
      </c>
      <c r="X21" s="322">
        <v>2.3757999999999999</v>
      </c>
      <c r="Y21" s="322">
        <v>2.4100999999999999</v>
      </c>
      <c r="Z21" s="322">
        <v>2.323</v>
      </c>
      <c r="AA21" s="322">
        <v>2.3847</v>
      </c>
      <c r="AB21" s="322">
        <v>2.4704000000000002</v>
      </c>
      <c r="AC21" s="322">
        <v>2.2448000000000001</v>
      </c>
      <c r="AD21" s="322">
        <v>2.2789000000000001</v>
      </c>
      <c r="AE21" s="322">
        <v>2.2835999999999999</v>
      </c>
      <c r="AF21" s="322">
        <v>2.5203000000000002</v>
      </c>
      <c r="AG21" s="322">
        <v>2.4914000000000001</v>
      </c>
      <c r="AH21" s="322">
        <v>2.4298000000000002</v>
      </c>
      <c r="AI21" s="322">
        <v>2.4163999999999999</v>
      </c>
      <c r="AJ21" s="322">
        <v>2.3666</v>
      </c>
      <c r="AK21" s="322">
        <v>2.5019999999999998</v>
      </c>
      <c r="AL21" s="322">
        <v>2.5438999999999998</v>
      </c>
      <c r="AM21" s="322">
        <v>2.3081</v>
      </c>
      <c r="AN21" s="322">
        <v>2.3757000000000001</v>
      </c>
      <c r="AO21" s="322">
        <v>2.3271999999999999</v>
      </c>
      <c r="AP21" s="322">
        <v>2.2987000000000002</v>
      </c>
      <c r="AQ21" s="322">
        <v>2.4902000000000002</v>
      </c>
      <c r="AR21" s="322">
        <v>2.6373000000000002</v>
      </c>
      <c r="AS21" s="322">
        <v>2.7347000000000001</v>
      </c>
      <c r="AT21" s="322">
        <v>2.6671999999999998</v>
      </c>
      <c r="AU21" s="322">
        <v>2.4893000000000001</v>
      </c>
      <c r="AV21" s="322">
        <v>2.4986999999999999</v>
      </c>
      <c r="AW21" s="322">
        <v>2.2820999999999998</v>
      </c>
      <c r="AX21" s="322">
        <v>2.3214000000000001</v>
      </c>
      <c r="AY21" s="322">
        <v>2.4114</v>
      </c>
      <c r="AZ21" s="322">
        <v>2.4102999999999999</v>
      </c>
      <c r="BA21" s="322">
        <v>2.2984</v>
      </c>
      <c r="BB21" s="322">
        <v>2.1152000000000002</v>
      </c>
      <c r="BC21" s="322">
        <v>2.3363</v>
      </c>
      <c r="BD21" s="677">
        <v>2.4016000000000002</v>
      </c>
      <c r="BE21" s="677">
        <v>2.5991</v>
      </c>
      <c r="BF21" s="677">
        <v>2.5580707020000002</v>
      </c>
      <c r="BG21" s="677">
        <v>2.5083447140000001</v>
      </c>
      <c r="BH21" s="677">
        <v>2.4815043000000001</v>
      </c>
      <c r="BI21" s="677">
        <v>2.5039674810000001</v>
      </c>
      <c r="BJ21" s="392">
        <v>2.5094694550000001</v>
      </c>
      <c r="BK21" s="392">
        <v>2.4402591779999998</v>
      </c>
      <c r="BL21" s="392">
        <v>2.4880233110000001</v>
      </c>
      <c r="BM21" s="392">
        <v>2.3774262789999998</v>
      </c>
      <c r="BN21" s="392">
        <v>2.317779324</v>
      </c>
      <c r="BO21" s="392">
        <v>2.3792230380000001</v>
      </c>
      <c r="BP21" s="392">
        <v>2.4409458270000002</v>
      </c>
      <c r="BQ21" s="392">
        <v>2.4623126470000001</v>
      </c>
      <c r="BR21" s="392">
        <v>2.5211629310000001</v>
      </c>
      <c r="BS21" s="392">
        <v>2.4713765969999999</v>
      </c>
      <c r="BT21" s="392">
        <v>2.444503611</v>
      </c>
      <c r="BU21" s="392">
        <v>2.466994052</v>
      </c>
      <c r="BV21" s="392">
        <v>2.472502703</v>
      </c>
    </row>
    <row r="22" spans="1:74" ht="11.05" customHeight="1" x14ac:dyDescent="0.2">
      <c r="A22" s="360" t="s">
        <v>164</v>
      </c>
      <c r="B22" s="430" t="s">
        <v>958</v>
      </c>
      <c r="C22" s="322">
        <v>13.3797</v>
      </c>
      <c r="D22" s="322">
        <v>13.9034</v>
      </c>
      <c r="E22" s="322">
        <v>12.715</v>
      </c>
      <c r="F22" s="322">
        <v>10.3424</v>
      </c>
      <c r="G22" s="322">
        <v>10.688800000000001</v>
      </c>
      <c r="H22" s="322">
        <v>11.991</v>
      </c>
      <c r="I22" s="322">
        <v>12.982200000000001</v>
      </c>
      <c r="J22" s="322">
        <v>12.4336</v>
      </c>
      <c r="K22" s="322">
        <v>13.1815</v>
      </c>
      <c r="L22" s="322">
        <v>12.936199999999999</v>
      </c>
      <c r="M22" s="322">
        <v>12.320499999999999</v>
      </c>
      <c r="N22" s="322">
        <v>12.232900000000001</v>
      </c>
      <c r="O22" s="322">
        <v>11.249000000000001</v>
      </c>
      <c r="P22" s="322">
        <v>12.0375</v>
      </c>
      <c r="Q22" s="322">
        <v>12.445</v>
      </c>
      <c r="R22" s="322">
        <v>12.324199999999999</v>
      </c>
      <c r="S22" s="322">
        <v>12.1244</v>
      </c>
      <c r="T22" s="322">
        <v>13.387499999999999</v>
      </c>
      <c r="U22" s="322">
        <v>13.7357</v>
      </c>
      <c r="V22" s="322">
        <v>13.6373</v>
      </c>
      <c r="W22" s="322">
        <v>14.1881</v>
      </c>
      <c r="X22" s="322">
        <v>14.161300000000001</v>
      </c>
      <c r="Y22" s="322">
        <v>13.837899999999999</v>
      </c>
      <c r="Z22" s="322">
        <v>13.7554</v>
      </c>
      <c r="AA22" s="322">
        <v>12.4406</v>
      </c>
      <c r="AB22" s="322">
        <v>13.7873</v>
      </c>
      <c r="AC22" s="322">
        <v>13.538</v>
      </c>
      <c r="AD22" s="322">
        <v>13.2644</v>
      </c>
      <c r="AE22" s="322">
        <v>13.435600000000001</v>
      </c>
      <c r="AF22" s="322">
        <v>13.8482</v>
      </c>
      <c r="AG22" s="322">
        <v>13.827400000000001</v>
      </c>
      <c r="AH22" s="322">
        <v>14.1122</v>
      </c>
      <c r="AI22" s="322">
        <v>14.225300000000001</v>
      </c>
      <c r="AJ22" s="322">
        <v>13.260199999999999</v>
      </c>
      <c r="AK22" s="322">
        <v>13.445</v>
      </c>
      <c r="AL22" s="322">
        <v>13.459</v>
      </c>
      <c r="AM22" s="322">
        <v>12.3847</v>
      </c>
      <c r="AN22" s="322">
        <v>13.610799999999999</v>
      </c>
      <c r="AO22" s="322">
        <v>13.3988</v>
      </c>
      <c r="AP22" s="322">
        <v>13.0906</v>
      </c>
      <c r="AQ22" s="322">
        <v>13.719900000000001</v>
      </c>
      <c r="AR22" s="322">
        <v>13.907500000000001</v>
      </c>
      <c r="AS22" s="322">
        <v>13.663500000000001</v>
      </c>
      <c r="AT22" s="322">
        <v>13.5715</v>
      </c>
      <c r="AU22" s="322">
        <v>13.843</v>
      </c>
      <c r="AV22" s="322">
        <v>13.7415</v>
      </c>
      <c r="AW22" s="322">
        <v>13.408099999999999</v>
      </c>
      <c r="AX22" s="322">
        <v>13.033899999999999</v>
      </c>
      <c r="AY22" s="322">
        <v>12.5969</v>
      </c>
      <c r="AZ22" s="322">
        <v>12.9826</v>
      </c>
      <c r="BA22" s="322">
        <v>12.971299999999999</v>
      </c>
      <c r="BB22" s="322">
        <v>13.6494</v>
      </c>
      <c r="BC22" s="322">
        <v>13.523</v>
      </c>
      <c r="BD22" s="677">
        <v>13.6874</v>
      </c>
      <c r="BE22" s="677">
        <v>14.1111</v>
      </c>
      <c r="BF22" s="677">
        <v>13.571043391</v>
      </c>
      <c r="BG22" s="677">
        <v>13.952811174000001</v>
      </c>
      <c r="BH22" s="677">
        <v>13.814507358</v>
      </c>
      <c r="BI22" s="677">
        <v>13.381316967</v>
      </c>
      <c r="BJ22" s="392">
        <v>13.309032919</v>
      </c>
      <c r="BK22" s="392">
        <v>12.645731493</v>
      </c>
      <c r="BL22" s="392">
        <v>13.544555260999999</v>
      </c>
      <c r="BM22" s="392">
        <v>13.245805991999999</v>
      </c>
      <c r="BN22" s="392">
        <v>13.325275948</v>
      </c>
      <c r="BO22" s="392">
        <v>13.005054468999999</v>
      </c>
      <c r="BP22" s="392">
        <v>13.543802002</v>
      </c>
      <c r="BQ22" s="392">
        <v>13.662871035</v>
      </c>
      <c r="BR22" s="392">
        <v>13.527573672999999</v>
      </c>
      <c r="BS22" s="392">
        <v>13.910089436</v>
      </c>
      <c r="BT22" s="392">
        <v>13.771514645</v>
      </c>
      <c r="BU22" s="392">
        <v>13.337475528000001</v>
      </c>
      <c r="BV22" s="392">
        <v>13.265049852000001</v>
      </c>
    </row>
    <row r="23" spans="1:74" ht="11.05" customHeight="1" x14ac:dyDescent="0.2">
      <c r="A23" s="360" t="s">
        <v>165</v>
      </c>
      <c r="B23" s="430" t="s">
        <v>959</v>
      </c>
      <c r="C23" s="322">
        <v>3.7970000000000002</v>
      </c>
      <c r="D23" s="322">
        <v>4.0366999999999997</v>
      </c>
      <c r="E23" s="322">
        <v>3.5131999999999999</v>
      </c>
      <c r="F23" s="322">
        <v>3.1303000000000001</v>
      </c>
      <c r="G23" s="322">
        <v>2.7783000000000002</v>
      </c>
      <c r="H23" s="322">
        <v>2.9123999999999999</v>
      </c>
      <c r="I23" s="322">
        <v>3.0318000000000001</v>
      </c>
      <c r="J23" s="322">
        <v>3.0874999999999999</v>
      </c>
      <c r="K23" s="322">
        <v>3.1116999999999999</v>
      </c>
      <c r="L23" s="322">
        <v>3.2042999999999999</v>
      </c>
      <c r="M23" s="322">
        <v>3.4885999999999999</v>
      </c>
      <c r="N23" s="322">
        <v>3.9451999999999998</v>
      </c>
      <c r="O23" s="322">
        <v>3.7907000000000002</v>
      </c>
      <c r="P23" s="322">
        <v>3.8475999999999999</v>
      </c>
      <c r="Q23" s="322">
        <v>3.5935000000000001</v>
      </c>
      <c r="R23" s="322">
        <v>3.2248000000000001</v>
      </c>
      <c r="S23" s="322">
        <v>2.8961999999999999</v>
      </c>
      <c r="T23" s="322">
        <v>3.0310000000000001</v>
      </c>
      <c r="U23" s="322">
        <v>3.0920000000000001</v>
      </c>
      <c r="V23" s="322">
        <v>3.0794999999999999</v>
      </c>
      <c r="W23" s="322">
        <v>3.2869000000000002</v>
      </c>
      <c r="X23" s="322">
        <v>3.3130999999999999</v>
      </c>
      <c r="Y23" s="322">
        <v>3.4882</v>
      </c>
      <c r="Z23" s="322">
        <v>4.1075999999999997</v>
      </c>
      <c r="AA23" s="322">
        <v>3.7707000000000002</v>
      </c>
      <c r="AB23" s="322">
        <v>3.8088000000000002</v>
      </c>
      <c r="AC23" s="322">
        <v>3.4794</v>
      </c>
      <c r="AD23" s="322">
        <v>2.968</v>
      </c>
      <c r="AE23" s="322">
        <v>2.9163999999999999</v>
      </c>
      <c r="AF23" s="322">
        <v>3.0813000000000001</v>
      </c>
      <c r="AG23" s="322">
        <v>3.0607000000000002</v>
      </c>
      <c r="AH23" s="322">
        <v>3.2772999999999999</v>
      </c>
      <c r="AI23" s="322">
        <v>3.1153</v>
      </c>
      <c r="AJ23" s="322">
        <v>3.1901999999999999</v>
      </c>
      <c r="AK23" s="322">
        <v>3.4146000000000001</v>
      </c>
      <c r="AL23" s="322">
        <v>3.9636</v>
      </c>
      <c r="AM23" s="322">
        <v>3.7145999999999999</v>
      </c>
      <c r="AN23" s="322">
        <v>3.8713000000000002</v>
      </c>
      <c r="AO23" s="322">
        <v>3.4687999999999999</v>
      </c>
      <c r="AP23" s="322">
        <v>3.1482000000000001</v>
      </c>
      <c r="AQ23" s="322">
        <v>2.9561999999999999</v>
      </c>
      <c r="AR23" s="322">
        <v>3.0442999999999998</v>
      </c>
      <c r="AS23" s="322">
        <v>3.0259999999999998</v>
      </c>
      <c r="AT23" s="322">
        <v>3.0840999999999998</v>
      </c>
      <c r="AU23" s="322">
        <v>3.0550999999999999</v>
      </c>
      <c r="AV23" s="322">
        <v>3.0407999999999999</v>
      </c>
      <c r="AW23" s="322">
        <v>3.3933</v>
      </c>
      <c r="AX23" s="322">
        <v>3.7035999999999998</v>
      </c>
      <c r="AY23" s="322">
        <v>3.4455</v>
      </c>
      <c r="AZ23" s="322">
        <v>3.5190000000000001</v>
      </c>
      <c r="BA23" s="322">
        <v>3.355</v>
      </c>
      <c r="BB23" s="322">
        <v>3.0996000000000001</v>
      </c>
      <c r="BC23" s="322">
        <v>2.8820000000000001</v>
      </c>
      <c r="BD23" s="677">
        <v>2.8864000000000001</v>
      </c>
      <c r="BE23" s="677">
        <v>2.8650000000000002</v>
      </c>
      <c r="BF23" s="677">
        <v>3.1067270410000001</v>
      </c>
      <c r="BG23" s="677">
        <v>3.031918138</v>
      </c>
      <c r="BH23" s="677">
        <v>3.0607083099999999</v>
      </c>
      <c r="BI23" s="677">
        <v>3.2928160360000001</v>
      </c>
      <c r="BJ23" s="392">
        <v>3.760762347</v>
      </c>
      <c r="BK23" s="392">
        <v>3.4205580289999999</v>
      </c>
      <c r="BL23" s="392">
        <v>3.655328533</v>
      </c>
      <c r="BM23" s="392">
        <v>3.3625184670000001</v>
      </c>
      <c r="BN23" s="392">
        <v>3.040239927</v>
      </c>
      <c r="BO23" s="392">
        <v>2.7900958020000002</v>
      </c>
      <c r="BP23" s="392">
        <v>2.8182082770000001</v>
      </c>
      <c r="BQ23" s="392">
        <v>2.9419779500000001</v>
      </c>
      <c r="BR23" s="392">
        <v>3.0364163409999998</v>
      </c>
      <c r="BS23" s="392">
        <v>2.962834703</v>
      </c>
      <c r="BT23" s="392">
        <v>2.9911525619999999</v>
      </c>
      <c r="BU23" s="392">
        <v>3.2194524819999999</v>
      </c>
      <c r="BV23" s="392">
        <v>3.679721974</v>
      </c>
    </row>
    <row r="24" spans="1:74" ht="11.05" customHeight="1" x14ac:dyDescent="0.2">
      <c r="A24" s="360" t="s">
        <v>161</v>
      </c>
      <c r="B24" s="430" t="s">
        <v>196</v>
      </c>
      <c r="C24" s="322">
        <v>19.933385999999999</v>
      </c>
      <c r="D24" s="322">
        <v>20.132245999999999</v>
      </c>
      <c r="E24" s="322">
        <v>18.462838000000001</v>
      </c>
      <c r="F24" s="322">
        <v>14.548503</v>
      </c>
      <c r="G24" s="322">
        <v>16.078182999999999</v>
      </c>
      <c r="H24" s="322">
        <v>17.578056</v>
      </c>
      <c r="I24" s="322">
        <v>18.381069</v>
      </c>
      <c r="J24" s="322">
        <v>18.557874000000002</v>
      </c>
      <c r="K24" s="322">
        <v>18.414828</v>
      </c>
      <c r="L24" s="322">
        <v>18.613648000000001</v>
      </c>
      <c r="M24" s="322">
        <v>18.742515999999998</v>
      </c>
      <c r="N24" s="322">
        <v>18.801689</v>
      </c>
      <c r="O24" s="322">
        <v>18.814347999999999</v>
      </c>
      <c r="P24" s="322">
        <v>17.699107999999999</v>
      </c>
      <c r="Q24" s="322">
        <v>19.132116</v>
      </c>
      <c r="R24" s="322">
        <v>19.743698999999999</v>
      </c>
      <c r="S24" s="322">
        <v>20.049742999999999</v>
      </c>
      <c r="T24" s="322">
        <v>20.585872999999999</v>
      </c>
      <c r="U24" s="322">
        <v>20.171831000000001</v>
      </c>
      <c r="V24" s="322">
        <v>20.572572999999998</v>
      </c>
      <c r="W24" s="322">
        <v>20.138569</v>
      </c>
      <c r="X24" s="322">
        <v>20.37715</v>
      </c>
      <c r="Y24" s="322">
        <v>20.572648000000001</v>
      </c>
      <c r="Z24" s="322">
        <v>20.656690000000001</v>
      </c>
      <c r="AA24" s="322">
        <v>19.613111</v>
      </c>
      <c r="AB24" s="322">
        <v>20.190412999999999</v>
      </c>
      <c r="AC24" s="322">
        <v>20.483485999999999</v>
      </c>
      <c r="AD24" s="322">
        <v>19.727340999999999</v>
      </c>
      <c r="AE24" s="322">
        <v>19.839566999999999</v>
      </c>
      <c r="AF24" s="322">
        <v>20.433236999999998</v>
      </c>
      <c r="AG24" s="322">
        <v>19.925560999999998</v>
      </c>
      <c r="AH24" s="322">
        <v>20.265028999999998</v>
      </c>
      <c r="AI24" s="322">
        <v>20.129058000000001</v>
      </c>
      <c r="AJ24" s="322">
        <v>20.006618</v>
      </c>
      <c r="AK24" s="322">
        <v>20.214213999999998</v>
      </c>
      <c r="AL24" s="322">
        <v>19.327209</v>
      </c>
      <c r="AM24" s="322">
        <v>19.353483000000001</v>
      </c>
      <c r="AN24" s="322">
        <v>19.941524000000001</v>
      </c>
      <c r="AO24" s="322">
        <v>20.207293</v>
      </c>
      <c r="AP24" s="322">
        <v>19.971914999999999</v>
      </c>
      <c r="AQ24" s="322">
        <v>20.323443000000001</v>
      </c>
      <c r="AR24" s="322">
        <v>20.755185999999998</v>
      </c>
      <c r="AS24" s="322">
        <v>20.042788999999999</v>
      </c>
      <c r="AT24" s="322">
        <v>20.767872000000001</v>
      </c>
      <c r="AU24" s="322">
        <v>20.154582999999999</v>
      </c>
      <c r="AV24" s="322">
        <v>20.631443999999998</v>
      </c>
      <c r="AW24" s="322">
        <v>20.738980000000002</v>
      </c>
      <c r="AX24" s="322">
        <v>20.396183000000001</v>
      </c>
      <c r="AY24" s="322">
        <v>19.586971999999999</v>
      </c>
      <c r="AZ24" s="322">
        <v>19.948526999999999</v>
      </c>
      <c r="BA24" s="322">
        <v>19.877115</v>
      </c>
      <c r="BB24" s="322">
        <v>20.008414999999999</v>
      </c>
      <c r="BC24" s="322">
        <v>20.800183000000001</v>
      </c>
      <c r="BD24" s="677">
        <v>20.249022</v>
      </c>
      <c r="BE24" s="677">
        <v>20.482396000000001</v>
      </c>
      <c r="BF24" s="677">
        <v>20.710633999999999</v>
      </c>
      <c r="BG24" s="677">
        <v>20.308130999999999</v>
      </c>
      <c r="BH24" s="677">
        <v>20.534807003000001</v>
      </c>
      <c r="BI24" s="677">
        <v>20.442370932999999</v>
      </c>
      <c r="BJ24" s="392">
        <v>20.454699999999999</v>
      </c>
      <c r="BK24" s="392">
        <v>20.050360000000001</v>
      </c>
      <c r="BL24" s="392">
        <v>20.044039999999999</v>
      </c>
      <c r="BM24" s="392">
        <v>20.262630000000001</v>
      </c>
      <c r="BN24" s="392">
        <v>20.153279999999999</v>
      </c>
      <c r="BO24" s="392">
        <v>20.758099999999999</v>
      </c>
      <c r="BP24" s="392">
        <v>20.642880000000002</v>
      </c>
      <c r="BQ24" s="392">
        <v>20.85688</v>
      </c>
      <c r="BR24" s="392">
        <v>20.85651</v>
      </c>
      <c r="BS24" s="392">
        <v>20.534590000000001</v>
      </c>
      <c r="BT24" s="392">
        <v>20.863610000000001</v>
      </c>
      <c r="BU24" s="392">
        <v>20.705279999999998</v>
      </c>
      <c r="BV24" s="392">
        <v>20.538239999999998</v>
      </c>
    </row>
    <row r="25" spans="1:74" ht="11.05" customHeight="1" x14ac:dyDescent="0.2">
      <c r="A25" s="360" t="s">
        <v>162</v>
      </c>
      <c r="B25" s="430" t="s">
        <v>960</v>
      </c>
      <c r="C25" s="322">
        <v>0.10321293924</v>
      </c>
      <c r="D25" s="322">
        <v>0.10100153017999999</v>
      </c>
      <c r="E25" s="322">
        <v>0.10702121763</v>
      </c>
      <c r="F25" s="322">
        <v>0.10779808047</v>
      </c>
      <c r="G25" s="322">
        <v>0.11182577282</v>
      </c>
      <c r="H25" s="322">
        <v>0.11362567101</v>
      </c>
      <c r="I25" s="322">
        <v>0.12280599275</v>
      </c>
      <c r="J25" s="322">
        <v>0.12284617753</v>
      </c>
      <c r="K25" s="322">
        <v>0.12334130417</v>
      </c>
      <c r="L25" s="322">
        <v>0.11596533538000001</v>
      </c>
      <c r="M25" s="322">
        <v>0.11476869467</v>
      </c>
      <c r="N25" s="322">
        <v>0.11642285111</v>
      </c>
      <c r="O25" s="322">
        <v>0.10764643252</v>
      </c>
      <c r="P25" s="322">
        <v>0.10535023222000001</v>
      </c>
      <c r="Q25" s="322">
        <v>0.11163406254</v>
      </c>
      <c r="R25" s="322">
        <v>0.11246347646</v>
      </c>
      <c r="S25" s="322">
        <v>0.11665916326</v>
      </c>
      <c r="T25" s="322">
        <v>0.11854599003000001</v>
      </c>
      <c r="U25" s="322">
        <v>0.1281489717</v>
      </c>
      <c r="V25" s="322">
        <v>0.12818096299000001</v>
      </c>
      <c r="W25" s="322">
        <v>0.12869765038</v>
      </c>
      <c r="X25" s="322">
        <v>0.12098574501000001</v>
      </c>
      <c r="Y25" s="322">
        <v>0.11974267578</v>
      </c>
      <c r="Z25" s="322">
        <v>0.12147984589999999</v>
      </c>
      <c r="AA25" s="322">
        <v>0.10962711360000001</v>
      </c>
      <c r="AB25" s="322">
        <v>0.10722187012000001</v>
      </c>
      <c r="AC25" s="322">
        <v>0.11366931057</v>
      </c>
      <c r="AD25" s="322">
        <v>0.11450127112</v>
      </c>
      <c r="AE25" s="322">
        <v>0.11884163111</v>
      </c>
      <c r="AF25" s="322">
        <v>0.12074578119</v>
      </c>
      <c r="AG25" s="322">
        <v>0.1305819691</v>
      </c>
      <c r="AH25" s="322">
        <v>0.13065537666999999</v>
      </c>
      <c r="AI25" s="322">
        <v>0.13118664793000001</v>
      </c>
      <c r="AJ25" s="322">
        <v>0.12327713223</v>
      </c>
      <c r="AK25" s="322">
        <v>0.12197768376</v>
      </c>
      <c r="AL25" s="322">
        <v>0.12371850298000001</v>
      </c>
      <c r="AM25" s="322">
        <v>0.115175</v>
      </c>
      <c r="AN25" s="322">
        <v>0.115175</v>
      </c>
      <c r="AO25" s="322">
        <v>0.115175</v>
      </c>
      <c r="AP25" s="322">
        <v>0.115175</v>
      </c>
      <c r="AQ25" s="322">
        <v>0.115175</v>
      </c>
      <c r="AR25" s="322">
        <v>0.115175</v>
      </c>
      <c r="AS25" s="322">
        <v>0.115175</v>
      </c>
      <c r="AT25" s="322">
        <v>0.115175</v>
      </c>
      <c r="AU25" s="322">
        <v>0.115175</v>
      </c>
      <c r="AV25" s="322">
        <v>0.115175</v>
      </c>
      <c r="AW25" s="322">
        <v>0.115175</v>
      </c>
      <c r="AX25" s="322">
        <v>0.115175</v>
      </c>
      <c r="AY25" s="322">
        <v>0.117677</v>
      </c>
      <c r="AZ25" s="322">
        <v>0.117677</v>
      </c>
      <c r="BA25" s="322">
        <v>0.117677</v>
      </c>
      <c r="BB25" s="322">
        <v>0.117677</v>
      </c>
      <c r="BC25" s="322">
        <v>0.117677</v>
      </c>
      <c r="BD25" s="677">
        <v>0.117677</v>
      </c>
      <c r="BE25" s="677">
        <v>0.117677</v>
      </c>
      <c r="BF25" s="677">
        <v>0.117677</v>
      </c>
      <c r="BG25" s="677">
        <v>0.117677</v>
      </c>
      <c r="BH25" s="677">
        <v>0.117677</v>
      </c>
      <c r="BI25" s="677">
        <v>0.117677</v>
      </c>
      <c r="BJ25" s="392">
        <v>0.117677</v>
      </c>
      <c r="BK25" s="392">
        <v>0.11695800000000001</v>
      </c>
      <c r="BL25" s="392">
        <v>0.11695800000000001</v>
      </c>
      <c r="BM25" s="392">
        <v>0.11695800000000001</v>
      </c>
      <c r="BN25" s="392">
        <v>0.11695800000000001</v>
      </c>
      <c r="BO25" s="392">
        <v>0.11695800000000001</v>
      </c>
      <c r="BP25" s="392">
        <v>0.11695800000000001</v>
      </c>
      <c r="BQ25" s="392">
        <v>0.11695800000000001</v>
      </c>
      <c r="BR25" s="392">
        <v>0.11695800000000001</v>
      </c>
      <c r="BS25" s="392">
        <v>0.11695800000000001</v>
      </c>
      <c r="BT25" s="392">
        <v>0.11695800000000001</v>
      </c>
      <c r="BU25" s="392">
        <v>0.11695800000000001</v>
      </c>
      <c r="BV25" s="392">
        <v>0.11695800000000001</v>
      </c>
    </row>
    <row r="26" spans="1:74" ht="11.05" customHeight="1" x14ac:dyDescent="0.2">
      <c r="A26" s="360" t="s">
        <v>166</v>
      </c>
      <c r="B26" s="430" t="s">
        <v>954</v>
      </c>
      <c r="C26" s="322">
        <v>6.3593999999999999</v>
      </c>
      <c r="D26" s="322">
        <v>6.4077999999999999</v>
      </c>
      <c r="E26" s="322">
        <v>6.0746000000000002</v>
      </c>
      <c r="F26" s="322">
        <v>5.1169000000000002</v>
      </c>
      <c r="G26" s="322">
        <v>5.5265000000000004</v>
      </c>
      <c r="H26" s="322">
        <v>5.5803000000000003</v>
      </c>
      <c r="I26" s="322">
        <v>5.4945000000000004</v>
      </c>
      <c r="J26" s="322">
        <v>5.4368999999999996</v>
      </c>
      <c r="K26" s="322">
        <v>5.6288999999999998</v>
      </c>
      <c r="L26" s="322">
        <v>5.6886000000000001</v>
      </c>
      <c r="M26" s="322">
        <v>5.7922000000000002</v>
      </c>
      <c r="N26" s="322">
        <v>5.9154999999999998</v>
      </c>
      <c r="O26" s="322">
        <v>5.5663999999999998</v>
      </c>
      <c r="P26" s="322">
        <v>6.0007999999999999</v>
      </c>
      <c r="Q26" s="322">
        <v>5.9420999999999999</v>
      </c>
      <c r="R26" s="322">
        <v>5.7611999999999997</v>
      </c>
      <c r="S26" s="322">
        <v>5.8432000000000004</v>
      </c>
      <c r="T26" s="322">
        <v>5.9621000000000004</v>
      </c>
      <c r="U26" s="322">
        <v>5.8606999999999996</v>
      </c>
      <c r="V26" s="322">
        <v>5.7613000000000003</v>
      </c>
      <c r="W26" s="322">
        <v>5.8536999999999999</v>
      </c>
      <c r="X26" s="322">
        <v>5.8144</v>
      </c>
      <c r="Y26" s="322">
        <v>6.1447000000000003</v>
      </c>
      <c r="Z26" s="322">
        <v>6.4795999999999996</v>
      </c>
      <c r="AA26" s="322">
        <v>6.024</v>
      </c>
      <c r="AB26" s="322">
        <v>6.1253000000000002</v>
      </c>
      <c r="AC26" s="322">
        <v>6.1863999999999999</v>
      </c>
      <c r="AD26" s="322">
        <v>6.0435999999999996</v>
      </c>
      <c r="AE26" s="322">
        <v>6.2141000000000002</v>
      </c>
      <c r="AF26" s="322">
        <v>5.9851000000000001</v>
      </c>
      <c r="AG26" s="322">
        <v>6.1406000000000001</v>
      </c>
      <c r="AH26" s="322">
        <v>6.2206999999999999</v>
      </c>
      <c r="AI26" s="322">
        <v>6.0016999999999996</v>
      </c>
      <c r="AJ26" s="322">
        <v>5.9164000000000003</v>
      </c>
      <c r="AK26" s="322">
        <v>6.1877000000000004</v>
      </c>
      <c r="AL26" s="322">
        <v>6.4531000000000001</v>
      </c>
      <c r="AM26" s="322">
        <v>6.0548999999999999</v>
      </c>
      <c r="AN26" s="322">
        <v>6.2100999999999997</v>
      </c>
      <c r="AO26" s="322">
        <v>6.2927999999999997</v>
      </c>
      <c r="AP26" s="322">
        <v>5.8514999999999997</v>
      </c>
      <c r="AQ26" s="322">
        <v>6.0128000000000004</v>
      </c>
      <c r="AR26" s="322">
        <v>6.0134999999999996</v>
      </c>
      <c r="AS26" s="322">
        <v>6.0984999999999996</v>
      </c>
      <c r="AT26" s="322">
        <v>6.1005000000000003</v>
      </c>
      <c r="AU26" s="322">
        <v>6.0555000000000003</v>
      </c>
      <c r="AV26" s="322">
        <v>6.0298999999999996</v>
      </c>
      <c r="AW26" s="322">
        <v>6.2407000000000004</v>
      </c>
      <c r="AX26" s="322">
        <v>6.2031000000000001</v>
      </c>
      <c r="AY26" s="322">
        <v>6.2161999999999997</v>
      </c>
      <c r="AZ26" s="322">
        <v>6.2552000000000003</v>
      </c>
      <c r="BA26" s="322">
        <v>6.2038000000000002</v>
      </c>
      <c r="BB26" s="322">
        <v>6.1684000000000001</v>
      </c>
      <c r="BC26" s="322">
        <v>6.2049000000000003</v>
      </c>
      <c r="BD26" s="677">
        <v>6.2664</v>
      </c>
      <c r="BE26" s="677">
        <v>6.1017000000000001</v>
      </c>
      <c r="BF26" s="677">
        <v>6.0701081910000001</v>
      </c>
      <c r="BG26" s="677">
        <v>5.9904913219999996</v>
      </c>
      <c r="BH26" s="677">
        <v>5.9789527099999997</v>
      </c>
      <c r="BI26" s="677">
        <v>6.1665149809999997</v>
      </c>
      <c r="BJ26" s="392">
        <v>6.3113098580000004</v>
      </c>
      <c r="BK26" s="392">
        <v>6.095246038</v>
      </c>
      <c r="BL26" s="392">
        <v>6.2989656979999999</v>
      </c>
      <c r="BM26" s="392">
        <v>6.1093240140000002</v>
      </c>
      <c r="BN26" s="392">
        <v>5.9967051229999999</v>
      </c>
      <c r="BO26" s="392">
        <v>6.020848151</v>
      </c>
      <c r="BP26" s="392">
        <v>6.0588476519999999</v>
      </c>
      <c r="BQ26" s="392">
        <v>6.042043198</v>
      </c>
      <c r="BR26" s="392">
        <v>6.0882482629999997</v>
      </c>
      <c r="BS26" s="392">
        <v>6.0084496500000002</v>
      </c>
      <c r="BT26" s="392">
        <v>5.9967929260000004</v>
      </c>
      <c r="BU26" s="392">
        <v>6.1850474000000002</v>
      </c>
      <c r="BV26" s="392">
        <v>6.3493383139999997</v>
      </c>
    </row>
    <row r="27" spans="1:74" s="293" customFormat="1" ht="11.05" customHeight="1" x14ac:dyDescent="0.2">
      <c r="A27" s="432" t="s">
        <v>173</v>
      </c>
      <c r="B27" s="429" t="s">
        <v>953</v>
      </c>
      <c r="C27" s="106">
        <v>48.365069126000002</v>
      </c>
      <c r="D27" s="106">
        <v>48.543247907999998</v>
      </c>
      <c r="E27" s="106">
        <v>48.292289007000001</v>
      </c>
      <c r="F27" s="106">
        <v>48.923878238</v>
      </c>
      <c r="G27" s="106">
        <v>49.521423683000002</v>
      </c>
      <c r="H27" s="106">
        <v>49.969886813999999</v>
      </c>
      <c r="I27" s="106">
        <v>50.183841770000001</v>
      </c>
      <c r="J27" s="106">
        <v>50.161482390000003</v>
      </c>
      <c r="K27" s="106">
        <v>50.791315195999999</v>
      </c>
      <c r="L27" s="106">
        <v>49.821478958</v>
      </c>
      <c r="M27" s="106">
        <v>50.560582967000002</v>
      </c>
      <c r="N27" s="106">
        <v>51.102848323000003</v>
      </c>
      <c r="O27" s="106">
        <v>51.224157994999999</v>
      </c>
      <c r="P27" s="106">
        <v>52.530509441</v>
      </c>
      <c r="Q27" s="106">
        <v>52.345726456000001</v>
      </c>
      <c r="R27" s="106">
        <v>52.698810305999999</v>
      </c>
      <c r="S27" s="106">
        <v>53.125003460000002</v>
      </c>
      <c r="T27" s="106">
        <v>53.620356116000004</v>
      </c>
      <c r="U27" s="106">
        <v>53.227462467999999</v>
      </c>
      <c r="V27" s="106">
        <v>52.892328143999997</v>
      </c>
      <c r="W27" s="106">
        <v>53.515288540999997</v>
      </c>
      <c r="X27" s="106">
        <v>52.411598593000001</v>
      </c>
      <c r="Y27" s="106">
        <v>53.144784395000002</v>
      </c>
      <c r="Z27" s="106">
        <v>53.711240783000001</v>
      </c>
      <c r="AA27" s="106">
        <v>53.186398320999999</v>
      </c>
      <c r="AB27" s="106">
        <v>54.257233014999997</v>
      </c>
      <c r="AC27" s="106">
        <v>53.497461250999997</v>
      </c>
      <c r="AD27" s="106">
        <v>53.835460116</v>
      </c>
      <c r="AE27" s="106">
        <v>54.671290063000001</v>
      </c>
      <c r="AF27" s="106">
        <v>55.279572082999998</v>
      </c>
      <c r="AG27" s="106">
        <v>54.906381162999999</v>
      </c>
      <c r="AH27" s="106">
        <v>54.642646556000003</v>
      </c>
      <c r="AI27" s="106">
        <v>55.313817507000003</v>
      </c>
      <c r="AJ27" s="106">
        <v>54.175312421999998</v>
      </c>
      <c r="AK27" s="106">
        <v>54.745186054000001</v>
      </c>
      <c r="AL27" s="106">
        <v>55.370571603999998</v>
      </c>
      <c r="AM27" s="106">
        <v>55.163570129999997</v>
      </c>
      <c r="AN27" s="106">
        <v>56.682770140999999</v>
      </c>
      <c r="AO27" s="106">
        <v>56.254108289000001</v>
      </c>
      <c r="AP27" s="106">
        <v>55.955965272999997</v>
      </c>
      <c r="AQ27" s="106">
        <v>56.620277125000001</v>
      </c>
      <c r="AR27" s="106">
        <v>57.209999846999999</v>
      </c>
      <c r="AS27" s="106">
        <v>56.496520066999999</v>
      </c>
      <c r="AT27" s="106">
        <v>56.387632046</v>
      </c>
      <c r="AU27" s="106">
        <v>57.106751232999997</v>
      </c>
      <c r="AV27" s="106">
        <v>55.612384626999997</v>
      </c>
      <c r="AW27" s="106">
        <v>56.508939671999997</v>
      </c>
      <c r="AX27" s="106">
        <v>57.642456551000002</v>
      </c>
      <c r="AY27" s="106">
        <v>56.694534163</v>
      </c>
      <c r="AZ27" s="106">
        <v>58.105110388</v>
      </c>
      <c r="BA27" s="106">
        <v>57.394111207000002</v>
      </c>
      <c r="BB27" s="106">
        <v>57.174144800000001</v>
      </c>
      <c r="BC27" s="106">
        <v>57.552596956999999</v>
      </c>
      <c r="BD27" s="691">
        <v>57.985239554000003</v>
      </c>
      <c r="BE27" s="691">
        <v>57.422606569999999</v>
      </c>
      <c r="BF27" s="691">
        <v>56.648387411000002</v>
      </c>
      <c r="BG27" s="691">
        <v>57.424774530000001</v>
      </c>
      <c r="BH27" s="691">
        <v>56.285276451000001</v>
      </c>
      <c r="BI27" s="691">
        <v>57.463105599999999</v>
      </c>
      <c r="BJ27" s="425">
        <v>58.513244102000002</v>
      </c>
      <c r="BK27" s="425">
        <v>57.671161671</v>
      </c>
      <c r="BL27" s="425">
        <v>59.130816109000001</v>
      </c>
      <c r="BM27" s="425">
        <v>58.425200732999997</v>
      </c>
      <c r="BN27" s="425">
        <v>58.221423555000001</v>
      </c>
      <c r="BO27" s="425">
        <v>58.667206241000002</v>
      </c>
      <c r="BP27" s="425">
        <v>59.356651829</v>
      </c>
      <c r="BQ27" s="425">
        <v>58.596788320999998</v>
      </c>
      <c r="BR27" s="425">
        <v>58.213266236000003</v>
      </c>
      <c r="BS27" s="425">
        <v>58.997642499000001</v>
      </c>
      <c r="BT27" s="425">
        <v>57.509900471000002</v>
      </c>
      <c r="BU27" s="425">
        <v>58.602555119999998</v>
      </c>
      <c r="BV27" s="425">
        <v>59.676577401000003</v>
      </c>
    </row>
    <row r="28" spans="1:74" ht="11.05" customHeight="1" x14ac:dyDescent="0.2">
      <c r="A28" s="360" t="s">
        <v>170</v>
      </c>
      <c r="B28" s="430" t="s">
        <v>961</v>
      </c>
      <c r="C28" s="322">
        <v>14.357214489</v>
      </c>
      <c r="D28" s="322">
        <v>13.735294787000001</v>
      </c>
      <c r="E28" s="322">
        <v>13.560931595</v>
      </c>
      <c r="F28" s="322">
        <v>14.164631634999999</v>
      </c>
      <c r="G28" s="322">
        <v>14.132384812</v>
      </c>
      <c r="H28" s="322">
        <v>13.953275746999999</v>
      </c>
      <c r="I28" s="322">
        <v>14.489748139</v>
      </c>
      <c r="J28" s="322">
        <v>14.334643594999999</v>
      </c>
      <c r="K28" s="322">
        <v>15.137327006</v>
      </c>
      <c r="L28" s="322">
        <v>14.338633676000001</v>
      </c>
      <c r="M28" s="322">
        <v>15.278512392</v>
      </c>
      <c r="N28" s="322">
        <v>15.709802126</v>
      </c>
      <c r="O28" s="322">
        <v>15.119160617</v>
      </c>
      <c r="P28" s="322">
        <v>15.577735503</v>
      </c>
      <c r="Q28" s="322">
        <v>15.484110660000001</v>
      </c>
      <c r="R28" s="322">
        <v>15.80711</v>
      </c>
      <c r="S28" s="322">
        <v>15.580192717999999</v>
      </c>
      <c r="T28" s="322">
        <v>15.405197553000001</v>
      </c>
      <c r="U28" s="322">
        <v>15.345259274</v>
      </c>
      <c r="V28" s="322">
        <v>14.875483736</v>
      </c>
      <c r="W28" s="322">
        <v>15.684048486</v>
      </c>
      <c r="X28" s="322">
        <v>14.765982696</v>
      </c>
      <c r="Y28" s="322">
        <v>15.693911826000001</v>
      </c>
      <c r="Z28" s="322">
        <v>16.133806105000001</v>
      </c>
      <c r="AA28" s="322">
        <v>15.428005594</v>
      </c>
      <c r="AB28" s="322">
        <v>15.618847202</v>
      </c>
      <c r="AC28" s="322">
        <v>14.951131489</v>
      </c>
      <c r="AD28" s="322">
        <v>15.251841585999999</v>
      </c>
      <c r="AE28" s="322">
        <v>15.385705803</v>
      </c>
      <c r="AF28" s="322">
        <v>15.290118590000001</v>
      </c>
      <c r="AG28" s="322">
        <v>15.278088842000001</v>
      </c>
      <c r="AH28" s="322">
        <v>14.880919702</v>
      </c>
      <c r="AI28" s="322">
        <v>15.749361155000001</v>
      </c>
      <c r="AJ28" s="322">
        <v>14.804291074</v>
      </c>
      <c r="AK28" s="322">
        <v>15.588986231</v>
      </c>
      <c r="AL28" s="322">
        <v>16.084859157</v>
      </c>
      <c r="AM28" s="322">
        <v>16.045805907999998</v>
      </c>
      <c r="AN28" s="322">
        <v>16.532486604999999</v>
      </c>
      <c r="AO28" s="322">
        <v>16.433123545000001</v>
      </c>
      <c r="AP28" s="322">
        <v>16.775919342000002</v>
      </c>
      <c r="AQ28" s="322">
        <v>16.535094421</v>
      </c>
      <c r="AR28" s="322">
        <v>16.349373894999999</v>
      </c>
      <c r="AS28" s="322">
        <v>16.285762031000001</v>
      </c>
      <c r="AT28" s="322">
        <v>15.787194201</v>
      </c>
      <c r="AU28" s="322">
        <v>16.645315452999998</v>
      </c>
      <c r="AV28" s="322">
        <v>15.670981899999999</v>
      </c>
      <c r="AW28" s="322">
        <v>16.655783312000001</v>
      </c>
      <c r="AX28" s="322">
        <v>17.122638476999999</v>
      </c>
      <c r="AY28" s="322">
        <v>16.468748305999998</v>
      </c>
      <c r="AZ28" s="322">
        <v>16.947823712999998</v>
      </c>
      <c r="BA28" s="322">
        <v>16.843071321</v>
      </c>
      <c r="BB28" s="322">
        <v>16.878418834000001</v>
      </c>
      <c r="BC28" s="322">
        <v>16.632351523000001</v>
      </c>
      <c r="BD28" s="677">
        <v>16.440938893999999</v>
      </c>
      <c r="BE28" s="677">
        <v>16.190906634000001</v>
      </c>
      <c r="BF28" s="677">
        <v>15.627506197000001</v>
      </c>
      <c r="BG28" s="677">
        <v>16.504933656999999</v>
      </c>
      <c r="BH28" s="677">
        <v>15.647304345</v>
      </c>
      <c r="BI28" s="677">
        <v>16.620444057</v>
      </c>
      <c r="BJ28" s="392">
        <v>17.077570353999999</v>
      </c>
      <c r="BK28" s="392">
        <v>16.582103787000001</v>
      </c>
      <c r="BL28" s="392">
        <v>17.070231697000001</v>
      </c>
      <c r="BM28" s="392">
        <v>16.963499927000001</v>
      </c>
      <c r="BN28" s="392">
        <v>17.140184091999998</v>
      </c>
      <c r="BO28" s="392">
        <v>16.889467148000001</v>
      </c>
      <c r="BP28" s="392">
        <v>16.694437626999999</v>
      </c>
      <c r="BQ28" s="392">
        <v>16.534082052999999</v>
      </c>
      <c r="BR28" s="392">
        <v>16.034169472999999</v>
      </c>
      <c r="BS28" s="392">
        <v>16.884609736000002</v>
      </c>
      <c r="BT28" s="392">
        <v>15.901507355</v>
      </c>
      <c r="BU28" s="392">
        <v>16.880035300999999</v>
      </c>
      <c r="BV28" s="392">
        <v>17.358799355999999</v>
      </c>
    </row>
    <row r="29" spans="1:74" ht="11.05" customHeight="1" x14ac:dyDescent="0.2">
      <c r="A29" s="360" t="s">
        <v>168</v>
      </c>
      <c r="B29" s="430" t="s">
        <v>962</v>
      </c>
      <c r="C29" s="322">
        <v>4.2459477862000004</v>
      </c>
      <c r="D29" s="322">
        <v>4.4663242249000001</v>
      </c>
      <c r="E29" s="322">
        <v>4.3646080499000002</v>
      </c>
      <c r="F29" s="322">
        <v>4.2962815884000003</v>
      </c>
      <c r="G29" s="322">
        <v>4.4242994206999997</v>
      </c>
      <c r="H29" s="322">
        <v>4.6111370529000002</v>
      </c>
      <c r="I29" s="322">
        <v>4.6712324209</v>
      </c>
      <c r="J29" s="322">
        <v>4.7828684216999999</v>
      </c>
      <c r="K29" s="322">
        <v>4.6959712046000002</v>
      </c>
      <c r="L29" s="322">
        <v>4.5309081156</v>
      </c>
      <c r="M29" s="322">
        <v>4.5936549651999998</v>
      </c>
      <c r="N29" s="322">
        <v>4.6354124743999998</v>
      </c>
      <c r="O29" s="322">
        <v>4.5389877102999998</v>
      </c>
      <c r="P29" s="322">
        <v>4.7776800807999997</v>
      </c>
      <c r="Q29" s="322">
        <v>4.6675183198000001</v>
      </c>
      <c r="R29" s="322">
        <v>4.5934380427999999</v>
      </c>
      <c r="S29" s="322">
        <v>4.7320952794000002</v>
      </c>
      <c r="T29" s="322">
        <v>4.9344630309999999</v>
      </c>
      <c r="U29" s="322">
        <v>4.9995442432999999</v>
      </c>
      <c r="V29" s="322">
        <v>5.1204616537999996</v>
      </c>
      <c r="W29" s="322">
        <v>5.0263456920999996</v>
      </c>
      <c r="X29" s="322">
        <v>4.8474415795999999</v>
      </c>
      <c r="Y29" s="322">
        <v>4.9154045457000004</v>
      </c>
      <c r="Z29" s="322">
        <v>4.9606260004999996</v>
      </c>
      <c r="AA29" s="322">
        <v>4.5211855715000002</v>
      </c>
      <c r="AB29" s="322">
        <v>4.7611538559</v>
      </c>
      <c r="AC29" s="322">
        <v>4.6503909962999996</v>
      </c>
      <c r="AD29" s="322">
        <v>4.5756536100999998</v>
      </c>
      <c r="AE29" s="322">
        <v>4.7150516004999998</v>
      </c>
      <c r="AF29" s="322">
        <v>4.9184979647000002</v>
      </c>
      <c r="AG29" s="322">
        <v>4.9838438349</v>
      </c>
      <c r="AH29" s="322">
        <v>5.1054022015999996</v>
      </c>
      <c r="AI29" s="322">
        <v>5.0107766879</v>
      </c>
      <c r="AJ29" s="322">
        <v>4.830646497</v>
      </c>
      <c r="AK29" s="322">
        <v>4.8989697102000003</v>
      </c>
      <c r="AL29" s="322">
        <v>4.9444390676000003</v>
      </c>
      <c r="AM29" s="322">
        <v>4.5237506429999996</v>
      </c>
      <c r="AN29" s="322">
        <v>4.7934993820000003</v>
      </c>
      <c r="AO29" s="322">
        <v>4.6740418720000001</v>
      </c>
      <c r="AP29" s="322">
        <v>4.649673892</v>
      </c>
      <c r="AQ29" s="322">
        <v>4.793805538</v>
      </c>
      <c r="AR29" s="322">
        <v>5.0200822829999998</v>
      </c>
      <c r="AS29" s="322">
        <v>5.1006661080000004</v>
      </c>
      <c r="AT29" s="322">
        <v>5.232760131</v>
      </c>
      <c r="AU29" s="322">
        <v>5.1430470640000001</v>
      </c>
      <c r="AV29" s="322">
        <v>5.0232760990000003</v>
      </c>
      <c r="AW29" s="322">
        <v>5.0792738980000003</v>
      </c>
      <c r="AX29" s="322">
        <v>5.0875216459999999</v>
      </c>
      <c r="AY29" s="322">
        <v>4.5673781309999999</v>
      </c>
      <c r="AZ29" s="322">
        <v>4.8425701520000004</v>
      </c>
      <c r="BA29" s="322">
        <v>4.7206538919999996</v>
      </c>
      <c r="BB29" s="322">
        <v>4.694892791</v>
      </c>
      <c r="BC29" s="322">
        <v>4.8421111679999997</v>
      </c>
      <c r="BD29" s="677">
        <v>5.072988284</v>
      </c>
      <c r="BE29" s="677">
        <v>5.1550811889999997</v>
      </c>
      <c r="BF29" s="677">
        <v>5.2899091440000001</v>
      </c>
      <c r="BG29" s="677">
        <v>5.1981806949999996</v>
      </c>
      <c r="BH29" s="677">
        <v>5.074774594</v>
      </c>
      <c r="BI29" s="677">
        <v>5.1321969630000002</v>
      </c>
      <c r="BJ29" s="392">
        <v>5.1412116130000003</v>
      </c>
      <c r="BK29" s="392">
        <v>4.6015535749999996</v>
      </c>
      <c r="BL29" s="392">
        <v>4.8809621529999996</v>
      </c>
      <c r="BM29" s="392">
        <v>4.757191164</v>
      </c>
      <c r="BN29" s="392">
        <v>4.7312840359999999</v>
      </c>
      <c r="BO29" s="392">
        <v>4.880708941</v>
      </c>
      <c r="BP29" s="392">
        <v>5.1151141400000002</v>
      </c>
      <c r="BQ29" s="392">
        <v>5.1984971790000003</v>
      </c>
      <c r="BR29" s="392">
        <v>5.3353721309999997</v>
      </c>
      <c r="BS29" s="392">
        <v>5.24229477</v>
      </c>
      <c r="BT29" s="392">
        <v>5.1173339240000004</v>
      </c>
      <c r="BU29" s="392">
        <v>5.1755548559999998</v>
      </c>
      <c r="BV29" s="392">
        <v>5.1845419670000004</v>
      </c>
    </row>
    <row r="30" spans="1:74" ht="11.05" customHeight="1" x14ac:dyDescent="0.2">
      <c r="A30" s="360" t="s">
        <v>169</v>
      </c>
      <c r="B30" s="430" t="s">
        <v>958</v>
      </c>
      <c r="C30" s="322">
        <v>0.65587860928999997</v>
      </c>
      <c r="D30" s="322">
        <v>0.67655025007000003</v>
      </c>
      <c r="E30" s="322">
        <v>0.68301452606000002</v>
      </c>
      <c r="F30" s="322">
        <v>0.69195729183999999</v>
      </c>
      <c r="G30" s="322">
        <v>0.71283913133999999</v>
      </c>
      <c r="H30" s="322">
        <v>0.70941099052000001</v>
      </c>
      <c r="I30" s="322">
        <v>0.72012063154999995</v>
      </c>
      <c r="J30" s="322">
        <v>0.72338919643999999</v>
      </c>
      <c r="K30" s="322">
        <v>0.72169444482</v>
      </c>
      <c r="L30" s="322">
        <v>0.74073704950999997</v>
      </c>
      <c r="M30" s="322">
        <v>0.72888099494000003</v>
      </c>
      <c r="N30" s="322">
        <v>0.69733638272999998</v>
      </c>
      <c r="O30" s="322">
        <v>0.69375598644000003</v>
      </c>
      <c r="P30" s="322">
        <v>0.71517395814999996</v>
      </c>
      <c r="Q30" s="322">
        <v>0.72183045467999996</v>
      </c>
      <c r="R30" s="322">
        <v>0.73110346576999996</v>
      </c>
      <c r="S30" s="322">
        <v>0.75297624141999997</v>
      </c>
      <c r="T30" s="322">
        <v>0.74929423575999998</v>
      </c>
      <c r="U30" s="322">
        <v>0.76020736102999997</v>
      </c>
      <c r="V30" s="322">
        <v>0.76413261850000003</v>
      </c>
      <c r="W30" s="322">
        <v>0.76199320269000004</v>
      </c>
      <c r="X30" s="322">
        <v>0.78170505012000002</v>
      </c>
      <c r="Y30" s="322">
        <v>0.77022043643000004</v>
      </c>
      <c r="Z30" s="322">
        <v>0.73694999592999999</v>
      </c>
      <c r="AA30" s="322">
        <v>0.70810611274000002</v>
      </c>
      <c r="AB30" s="322">
        <v>0.72996692274999997</v>
      </c>
      <c r="AC30" s="322">
        <v>0.73674781222999997</v>
      </c>
      <c r="AD30" s="322">
        <v>0.74621004074999997</v>
      </c>
      <c r="AE30" s="322">
        <v>0.76853682023000003</v>
      </c>
      <c r="AF30" s="322">
        <v>0.76478782932</v>
      </c>
      <c r="AG30" s="322">
        <v>0.77591626013000004</v>
      </c>
      <c r="AH30" s="322">
        <v>0.77992616437999995</v>
      </c>
      <c r="AI30" s="322">
        <v>0.77773272358000001</v>
      </c>
      <c r="AJ30" s="322">
        <v>0.79785353587999996</v>
      </c>
      <c r="AK30" s="322">
        <v>0.78613665031000002</v>
      </c>
      <c r="AL30" s="322">
        <v>0.75218454742999996</v>
      </c>
      <c r="AM30" s="322">
        <v>0.72856666599999997</v>
      </c>
      <c r="AN30" s="322">
        <v>0.74693633699999995</v>
      </c>
      <c r="AO30" s="322">
        <v>0.75901046800000005</v>
      </c>
      <c r="AP30" s="322">
        <v>0.75131984500000004</v>
      </c>
      <c r="AQ30" s="322">
        <v>0.76612728799999996</v>
      </c>
      <c r="AR30" s="322">
        <v>0.77290831900000001</v>
      </c>
      <c r="AS30" s="322">
        <v>0.76276844799999999</v>
      </c>
      <c r="AT30" s="322">
        <v>0.76580943199999996</v>
      </c>
      <c r="AU30" s="322">
        <v>0.77337264999999999</v>
      </c>
      <c r="AV30" s="322">
        <v>0.78527454100000005</v>
      </c>
      <c r="AW30" s="322">
        <v>0.77638255300000003</v>
      </c>
      <c r="AX30" s="322">
        <v>0.75153643299999995</v>
      </c>
      <c r="AY30" s="322">
        <v>0.72972347800000004</v>
      </c>
      <c r="AZ30" s="322">
        <v>0.74812231299999998</v>
      </c>
      <c r="BA30" s="322">
        <v>0.76021561400000004</v>
      </c>
      <c r="BB30" s="322">
        <v>0.75251278099999996</v>
      </c>
      <c r="BC30" s="322">
        <v>0.76734373499999997</v>
      </c>
      <c r="BD30" s="677">
        <v>0.77413553700000004</v>
      </c>
      <c r="BE30" s="677">
        <v>0.763979568</v>
      </c>
      <c r="BF30" s="677">
        <v>0.76702537699999995</v>
      </c>
      <c r="BG30" s="677">
        <v>0.77460059999999997</v>
      </c>
      <c r="BH30" s="677">
        <v>0.78652138999999999</v>
      </c>
      <c r="BI30" s="677">
        <v>0.77761528300000005</v>
      </c>
      <c r="BJ30" s="392">
        <v>0.75272971</v>
      </c>
      <c r="BK30" s="392">
        <v>0.73537946499999995</v>
      </c>
      <c r="BL30" s="392">
        <v>0.753920904</v>
      </c>
      <c r="BM30" s="392">
        <v>0.76610793899999996</v>
      </c>
      <c r="BN30" s="392">
        <v>0.75834540299999997</v>
      </c>
      <c r="BO30" s="392">
        <v>0.77329130700000004</v>
      </c>
      <c r="BP30" s="392">
        <v>0.78013575300000004</v>
      </c>
      <c r="BQ30" s="392">
        <v>0.76990106599999997</v>
      </c>
      <c r="BR30" s="392">
        <v>0.77297048599999996</v>
      </c>
      <c r="BS30" s="392">
        <v>0.78060441999999997</v>
      </c>
      <c r="BT30" s="392">
        <v>0.792617609</v>
      </c>
      <c r="BU30" s="392">
        <v>0.78364246999999998</v>
      </c>
      <c r="BV30" s="392">
        <v>0.75856401200000001</v>
      </c>
    </row>
    <row r="31" spans="1:74" ht="11.05" customHeight="1" x14ac:dyDescent="0.2">
      <c r="A31" s="360" t="s">
        <v>171</v>
      </c>
      <c r="B31" s="430" t="s">
        <v>963</v>
      </c>
      <c r="C31" s="322">
        <v>12.165578632000001</v>
      </c>
      <c r="D31" s="322">
        <v>12.504069518</v>
      </c>
      <c r="E31" s="322">
        <v>12.47036162</v>
      </c>
      <c r="F31" s="322">
        <v>12.421679884</v>
      </c>
      <c r="G31" s="322">
        <v>12.483739702999999</v>
      </c>
      <c r="H31" s="322">
        <v>12.409995575</v>
      </c>
      <c r="I31" s="322">
        <v>12.168905176000001</v>
      </c>
      <c r="J31" s="322">
        <v>12.071066875</v>
      </c>
      <c r="K31" s="322">
        <v>12.143959112999999</v>
      </c>
      <c r="L31" s="322">
        <v>12.277981078</v>
      </c>
      <c r="M31" s="322">
        <v>12.467889534999999</v>
      </c>
      <c r="N31" s="322">
        <v>12.51687757</v>
      </c>
      <c r="O31" s="322">
        <v>12.976769465</v>
      </c>
      <c r="P31" s="322">
        <v>13.333639053000001</v>
      </c>
      <c r="Q31" s="322">
        <v>13.298630558999999</v>
      </c>
      <c r="R31" s="322">
        <v>13.247299994</v>
      </c>
      <c r="S31" s="322">
        <v>13.313355031</v>
      </c>
      <c r="T31" s="322">
        <v>13.235209253000001</v>
      </c>
      <c r="U31" s="322">
        <v>12.980235552</v>
      </c>
      <c r="V31" s="322">
        <v>12.877098317</v>
      </c>
      <c r="W31" s="322">
        <v>12.953935680000001</v>
      </c>
      <c r="X31" s="322">
        <v>13.096753914000001</v>
      </c>
      <c r="Y31" s="322">
        <v>13.296866336000001</v>
      </c>
      <c r="Z31" s="322">
        <v>13.348859375</v>
      </c>
      <c r="AA31" s="322">
        <v>13.655280210000001</v>
      </c>
      <c r="AB31" s="322">
        <v>14.037921324999999</v>
      </c>
      <c r="AC31" s="322">
        <v>14.000582494</v>
      </c>
      <c r="AD31" s="322">
        <v>13.945166894</v>
      </c>
      <c r="AE31" s="322">
        <v>14.016129831000001</v>
      </c>
      <c r="AF31" s="322">
        <v>13.93228981</v>
      </c>
      <c r="AG31" s="322">
        <v>13.658954788000001</v>
      </c>
      <c r="AH31" s="322">
        <v>13.548370059</v>
      </c>
      <c r="AI31" s="322">
        <v>13.630763773</v>
      </c>
      <c r="AJ31" s="322">
        <v>13.783380802</v>
      </c>
      <c r="AK31" s="322">
        <v>13.997893003</v>
      </c>
      <c r="AL31" s="322">
        <v>14.053730802</v>
      </c>
      <c r="AM31" s="322">
        <v>14.161058024000001</v>
      </c>
      <c r="AN31" s="322">
        <v>14.724401865999999</v>
      </c>
      <c r="AO31" s="322">
        <v>14.824171584</v>
      </c>
      <c r="AP31" s="322">
        <v>14.247888699000001</v>
      </c>
      <c r="AQ31" s="322">
        <v>14.633131854</v>
      </c>
      <c r="AR31" s="322">
        <v>14.435026767</v>
      </c>
      <c r="AS31" s="322">
        <v>13.83279729</v>
      </c>
      <c r="AT31" s="322">
        <v>13.953328074</v>
      </c>
      <c r="AU31" s="322">
        <v>13.937709199</v>
      </c>
      <c r="AV31" s="322">
        <v>13.983079782000001</v>
      </c>
      <c r="AW31" s="322">
        <v>14.079062564999999</v>
      </c>
      <c r="AX31" s="322">
        <v>14.361367412</v>
      </c>
      <c r="AY31" s="322">
        <v>14.763334176000001</v>
      </c>
      <c r="AZ31" s="322">
        <v>15.183543822000001</v>
      </c>
      <c r="BA31" s="322">
        <v>15.19022629</v>
      </c>
      <c r="BB31" s="322">
        <v>14.874682784999999</v>
      </c>
      <c r="BC31" s="322">
        <v>14.978242772</v>
      </c>
      <c r="BD31" s="677">
        <v>14.809787107</v>
      </c>
      <c r="BE31" s="677">
        <v>14.562962465</v>
      </c>
      <c r="BF31" s="677">
        <v>14.077360688000001</v>
      </c>
      <c r="BG31" s="677">
        <v>14.099690916</v>
      </c>
      <c r="BH31" s="677">
        <v>14.390559539</v>
      </c>
      <c r="BI31" s="677">
        <v>14.805374950999999</v>
      </c>
      <c r="BJ31" s="392">
        <v>14.945895617</v>
      </c>
      <c r="BK31" s="392">
        <v>15.205651271000001</v>
      </c>
      <c r="BL31" s="392">
        <v>15.657090438999999</v>
      </c>
      <c r="BM31" s="392">
        <v>15.679723938</v>
      </c>
      <c r="BN31" s="392">
        <v>15.451930464</v>
      </c>
      <c r="BO31" s="392">
        <v>15.583175096</v>
      </c>
      <c r="BP31" s="392">
        <v>15.417418988</v>
      </c>
      <c r="BQ31" s="392">
        <v>14.940262153999999</v>
      </c>
      <c r="BR31" s="392">
        <v>14.777090185</v>
      </c>
      <c r="BS31" s="392">
        <v>14.837345565</v>
      </c>
      <c r="BT31" s="392">
        <v>14.918553578999999</v>
      </c>
      <c r="BU31" s="392">
        <v>15.251562270999999</v>
      </c>
      <c r="BV31" s="392">
        <v>15.38671626</v>
      </c>
    </row>
    <row r="32" spans="1:74" ht="11.05" customHeight="1" x14ac:dyDescent="0.2">
      <c r="A32" s="360" t="s">
        <v>172</v>
      </c>
      <c r="B32" s="430" t="s">
        <v>964</v>
      </c>
      <c r="C32" s="322">
        <v>16.940449610000002</v>
      </c>
      <c r="D32" s="322">
        <v>17.161009128</v>
      </c>
      <c r="E32" s="322">
        <v>17.213373215000001</v>
      </c>
      <c r="F32" s="322">
        <v>17.349327840000001</v>
      </c>
      <c r="G32" s="322">
        <v>17.768160614999999</v>
      </c>
      <c r="H32" s="322">
        <v>18.286067450000001</v>
      </c>
      <c r="I32" s="322">
        <v>18.133835401999999</v>
      </c>
      <c r="J32" s="322">
        <v>18.249514302000001</v>
      </c>
      <c r="K32" s="322">
        <v>18.092363427999999</v>
      </c>
      <c r="L32" s="322">
        <v>17.933219039000001</v>
      </c>
      <c r="M32" s="322">
        <v>17.491645079000001</v>
      </c>
      <c r="N32" s="322">
        <v>17.54341977</v>
      </c>
      <c r="O32" s="322">
        <v>17.895484217</v>
      </c>
      <c r="P32" s="322">
        <v>18.126280846</v>
      </c>
      <c r="Q32" s="322">
        <v>18.173636463000001</v>
      </c>
      <c r="R32" s="322">
        <v>18.319858802999999</v>
      </c>
      <c r="S32" s="322">
        <v>18.746384190000001</v>
      </c>
      <c r="T32" s="322">
        <v>19.296192043000001</v>
      </c>
      <c r="U32" s="322">
        <v>19.142216037000001</v>
      </c>
      <c r="V32" s="322">
        <v>19.255151819000002</v>
      </c>
      <c r="W32" s="322">
        <v>19.088965479999999</v>
      </c>
      <c r="X32" s="322">
        <v>18.919715354000001</v>
      </c>
      <c r="Y32" s="322">
        <v>18.468381251</v>
      </c>
      <c r="Z32" s="322">
        <v>18.530999306999998</v>
      </c>
      <c r="AA32" s="322">
        <v>18.873820833</v>
      </c>
      <c r="AB32" s="322">
        <v>19.109343710000001</v>
      </c>
      <c r="AC32" s="322">
        <v>19.15860846</v>
      </c>
      <c r="AD32" s="322">
        <v>19.316587985000002</v>
      </c>
      <c r="AE32" s="322">
        <v>19.785866008999999</v>
      </c>
      <c r="AF32" s="322">
        <v>20.373877889999999</v>
      </c>
      <c r="AG32" s="322">
        <v>20.209577438</v>
      </c>
      <c r="AH32" s="322">
        <v>20.328028429</v>
      </c>
      <c r="AI32" s="322">
        <v>20.145183166999999</v>
      </c>
      <c r="AJ32" s="322">
        <v>19.959140513000001</v>
      </c>
      <c r="AK32" s="322">
        <v>19.473200460000001</v>
      </c>
      <c r="AL32" s="322">
        <v>19.535358030000001</v>
      </c>
      <c r="AM32" s="322">
        <v>19.704388888</v>
      </c>
      <c r="AN32" s="322">
        <v>19.885445951000001</v>
      </c>
      <c r="AO32" s="322">
        <v>19.563760819999999</v>
      </c>
      <c r="AP32" s="322">
        <v>19.531163495000001</v>
      </c>
      <c r="AQ32" s="322">
        <v>19.892118023999998</v>
      </c>
      <c r="AR32" s="322">
        <v>20.632608582</v>
      </c>
      <c r="AS32" s="322">
        <v>20.514526190000002</v>
      </c>
      <c r="AT32" s="322">
        <v>20.648540208</v>
      </c>
      <c r="AU32" s="322">
        <v>20.607306866999998</v>
      </c>
      <c r="AV32" s="322">
        <v>20.149772304999999</v>
      </c>
      <c r="AW32" s="322">
        <v>19.918437344000001</v>
      </c>
      <c r="AX32" s="322">
        <v>20.319392582999999</v>
      </c>
      <c r="AY32" s="322">
        <v>20.165350071999999</v>
      </c>
      <c r="AZ32" s="322">
        <v>20.383050388000001</v>
      </c>
      <c r="BA32" s="322">
        <v>19.879944089999999</v>
      </c>
      <c r="BB32" s="322">
        <v>19.973637609000001</v>
      </c>
      <c r="BC32" s="322">
        <v>20.332547758</v>
      </c>
      <c r="BD32" s="677">
        <v>20.887389731999999</v>
      </c>
      <c r="BE32" s="677">
        <v>20.749676714</v>
      </c>
      <c r="BF32" s="677">
        <v>20.886586005000002</v>
      </c>
      <c r="BG32" s="677">
        <v>20.847368662000001</v>
      </c>
      <c r="BH32" s="677">
        <v>20.386116583</v>
      </c>
      <c r="BI32" s="677">
        <v>20.127474347</v>
      </c>
      <c r="BJ32" s="392">
        <v>20.595836807000001</v>
      </c>
      <c r="BK32" s="392">
        <v>20.546473573</v>
      </c>
      <c r="BL32" s="392">
        <v>20.768610915</v>
      </c>
      <c r="BM32" s="392">
        <v>20.258677765000002</v>
      </c>
      <c r="BN32" s="392">
        <v>20.139679560000001</v>
      </c>
      <c r="BO32" s="392">
        <v>20.540563748</v>
      </c>
      <c r="BP32" s="392">
        <v>21.349545321000001</v>
      </c>
      <c r="BQ32" s="392">
        <v>21.154045869000001</v>
      </c>
      <c r="BR32" s="392">
        <v>21.29366396</v>
      </c>
      <c r="BS32" s="392">
        <v>21.252788008</v>
      </c>
      <c r="BT32" s="392">
        <v>20.779888004</v>
      </c>
      <c r="BU32" s="392">
        <v>20.511760221999999</v>
      </c>
      <c r="BV32" s="392">
        <v>20.987955805999999</v>
      </c>
    </row>
    <row r="33" spans="1:74" ht="11.05" customHeight="1" x14ac:dyDescent="0.2">
      <c r="A33" s="360"/>
      <c r="B33" s="362"/>
      <c r="C33" s="322"/>
      <c r="D33" s="322"/>
      <c r="E33" s="322"/>
      <c r="F33" s="322"/>
      <c r="G33" s="322"/>
      <c r="H33" s="322"/>
      <c r="I33" s="322"/>
      <c r="J33" s="322"/>
      <c r="K33" s="322"/>
      <c r="L33" s="322"/>
      <c r="M33" s="322"/>
      <c r="N33" s="322"/>
      <c r="O33" s="322"/>
      <c r="P33" s="322"/>
      <c r="Q33" s="322"/>
      <c r="R33" s="322"/>
      <c r="S33" s="322"/>
      <c r="T33" s="322"/>
      <c r="U33" s="322"/>
      <c r="V33" s="322"/>
      <c r="W33" s="322"/>
      <c r="X33" s="322"/>
      <c r="Y33" s="322"/>
      <c r="Z33" s="322"/>
      <c r="AA33" s="322"/>
      <c r="AB33" s="322"/>
      <c r="AC33" s="322"/>
      <c r="AD33" s="322"/>
      <c r="AE33" s="322"/>
      <c r="AF33" s="322"/>
      <c r="AG33" s="322"/>
      <c r="AH33" s="322"/>
      <c r="AI33" s="322"/>
      <c r="AJ33" s="322"/>
      <c r="AK33" s="322"/>
      <c r="AL33" s="322"/>
      <c r="AM33" s="322"/>
      <c r="AN33" s="322"/>
      <c r="AO33" s="322"/>
      <c r="AP33" s="322"/>
      <c r="AQ33" s="322"/>
      <c r="AR33" s="322"/>
      <c r="AS33" s="322"/>
      <c r="AT33" s="322"/>
      <c r="AU33" s="322"/>
      <c r="AV33" s="322"/>
      <c r="AW33" s="322"/>
      <c r="AX33" s="322"/>
      <c r="AY33" s="322"/>
      <c r="AZ33" s="322"/>
      <c r="BA33" s="322"/>
      <c r="BB33" s="322"/>
      <c r="BC33" s="322"/>
      <c r="BD33" s="677"/>
      <c r="BE33" s="677"/>
      <c r="BF33" s="677"/>
      <c r="BG33" s="677"/>
      <c r="BH33" s="677"/>
      <c r="BI33" s="677"/>
      <c r="BJ33" s="392"/>
      <c r="BK33" s="392"/>
      <c r="BL33" s="392"/>
      <c r="BM33" s="392"/>
      <c r="BN33" s="392"/>
      <c r="BO33" s="392"/>
      <c r="BP33" s="392"/>
      <c r="BQ33" s="392"/>
      <c r="BR33" s="392"/>
      <c r="BS33" s="392"/>
      <c r="BT33" s="392"/>
      <c r="BU33" s="392"/>
      <c r="BV33" s="392"/>
    </row>
    <row r="34" spans="1:74" ht="11.05" customHeight="1" x14ac:dyDescent="0.2">
      <c r="A34" s="360"/>
      <c r="B34" s="361" t="s">
        <v>832</v>
      </c>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322"/>
      <c r="AE34" s="322"/>
      <c r="AF34" s="322"/>
      <c r="AG34" s="322"/>
      <c r="AH34" s="322"/>
      <c r="AI34" s="322"/>
      <c r="AJ34" s="322"/>
      <c r="AK34" s="322"/>
      <c r="AL34" s="322"/>
      <c r="AM34" s="322"/>
      <c r="AN34" s="322"/>
      <c r="AO34" s="322"/>
      <c r="AP34" s="322"/>
      <c r="AQ34" s="322"/>
      <c r="AR34" s="322"/>
      <c r="AS34" s="322"/>
      <c r="AT34" s="322"/>
      <c r="AU34" s="322"/>
      <c r="AV34" s="322"/>
      <c r="AW34" s="322"/>
      <c r="AX34" s="322"/>
      <c r="AY34" s="322"/>
      <c r="AZ34" s="322"/>
      <c r="BA34" s="322"/>
      <c r="BB34" s="322"/>
      <c r="BC34" s="322"/>
      <c r="BD34" s="677"/>
      <c r="BE34" s="677"/>
      <c r="BF34" s="677"/>
      <c r="BG34" s="677"/>
      <c r="BH34" s="677"/>
      <c r="BI34" s="677"/>
      <c r="BJ34" s="392"/>
      <c r="BK34" s="392"/>
      <c r="BL34" s="392"/>
      <c r="BM34" s="392"/>
      <c r="BN34" s="392"/>
      <c r="BO34" s="392"/>
      <c r="BP34" s="392"/>
      <c r="BQ34" s="392"/>
      <c r="BR34" s="392"/>
      <c r="BS34" s="392"/>
      <c r="BT34" s="392"/>
      <c r="BU34" s="392"/>
      <c r="BV34" s="392"/>
    </row>
    <row r="35" spans="1:74" s="293" customFormat="1" ht="11.05" customHeight="1" x14ac:dyDescent="0.2">
      <c r="A35" s="432" t="s">
        <v>184</v>
      </c>
      <c r="B35" s="426" t="s">
        <v>827</v>
      </c>
      <c r="C35" s="106">
        <v>-6.6181981111999999</v>
      </c>
      <c r="D35" s="106">
        <v>-4.2476910207999996</v>
      </c>
      <c r="E35" s="106">
        <v>-8.5117976202999994</v>
      </c>
      <c r="F35" s="106">
        <v>-15.384486479</v>
      </c>
      <c r="G35" s="106">
        <v>-1.4745216455000001</v>
      </c>
      <c r="H35" s="106">
        <v>2.2190557253000001</v>
      </c>
      <c r="I35" s="106">
        <v>2.2982738693</v>
      </c>
      <c r="J35" s="106">
        <v>0.96406573001999996</v>
      </c>
      <c r="K35" s="106">
        <v>2.4460223066000002</v>
      </c>
      <c r="L35" s="106">
        <v>1.0960768807000001</v>
      </c>
      <c r="M35" s="106">
        <v>0.34127022490999998</v>
      </c>
      <c r="N35" s="106">
        <v>1.0504793692000001</v>
      </c>
      <c r="O35" s="106">
        <v>-0.78195257242000005</v>
      </c>
      <c r="P35" s="106">
        <v>3.8369466334000002</v>
      </c>
      <c r="Q35" s="106">
        <v>2.0834125111000001</v>
      </c>
      <c r="R35" s="106">
        <v>1.9021737001000001</v>
      </c>
      <c r="S35" s="106">
        <v>1.2424110936999999</v>
      </c>
      <c r="T35" s="106">
        <v>3.6236201493000002</v>
      </c>
      <c r="U35" s="106">
        <v>1.6306160250999999</v>
      </c>
      <c r="V35" s="106">
        <v>1.9478675030999999</v>
      </c>
      <c r="W35" s="106">
        <v>2.6395288789000002</v>
      </c>
      <c r="X35" s="106">
        <v>0.44659023566</v>
      </c>
      <c r="Y35" s="106">
        <v>0.84763775441</v>
      </c>
      <c r="Z35" s="106">
        <v>2.8340652265999999</v>
      </c>
      <c r="AA35" s="106">
        <v>-0.71108527062000004</v>
      </c>
      <c r="AB35" s="106">
        <v>1.5475043539</v>
      </c>
      <c r="AC35" s="106">
        <v>-0.1678474905</v>
      </c>
      <c r="AD35" s="106">
        <v>-0.66822758681000005</v>
      </c>
      <c r="AE35" s="106">
        <v>0.60287012097000003</v>
      </c>
      <c r="AF35" s="106">
        <v>1.8837599863000001</v>
      </c>
      <c r="AG35" s="106">
        <v>-0.17530223279000001</v>
      </c>
      <c r="AH35" s="106">
        <v>-0.15562501683999999</v>
      </c>
      <c r="AI35" s="106">
        <v>-0.38697798370000003</v>
      </c>
      <c r="AJ35" s="106">
        <v>-2.7293983538000002</v>
      </c>
      <c r="AK35" s="106">
        <v>-1.3080813636999999</v>
      </c>
      <c r="AL35" s="106">
        <v>0.86054913290000001</v>
      </c>
      <c r="AM35" s="106">
        <v>-2.0279291428000001</v>
      </c>
      <c r="AN35" s="106">
        <v>1.1596828826000001</v>
      </c>
      <c r="AO35" s="106">
        <v>0.16489945112000001</v>
      </c>
      <c r="AP35" s="106">
        <v>-1.1991720538999999</v>
      </c>
      <c r="AQ35" s="106">
        <v>1.1784257817999999</v>
      </c>
      <c r="AR35" s="106">
        <v>1.5586484246000001</v>
      </c>
      <c r="AS35" s="106">
        <v>0.55238663684</v>
      </c>
      <c r="AT35" s="106">
        <v>1.2601819588000001</v>
      </c>
      <c r="AU35" s="106">
        <v>0.39356646939000001</v>
      </c>
      <c r="AV35" s="106">
        <v>-0.85728657769000005</v>
      </c>
      <c r="AW35" s="106">
        <v>-0.63614420465999999</v>
      </c>
      <c r="AX35" s="106">
        <v>2.9914820788000001E-3</v>
      </c>
      <c r="AY35" s="106">
        <v>8.3298990912999998E-2</v>
      </c>
      <c r="AZ35" s="106">
        <v>1.145664829</v>
      </c>
      <c r="BA35" s="106">
        <v>-0.71746472393000005</v>
      </c>
      <c r="BB35" s="106">
        <v>-0.37279408138999998</v>
      </c>
      <c r="BC35" s="106">
        <v>1.0307682434000001</v>
      </c>
      <c r="BD35" s="691">
        <v>1.2402714961000001</v>
      </c>
      <c r="BE35" s="691">
        <v>1.0001105380999999</v>
      </c>
      <c r="BF35" s="691">
        <v>-0.21469552959999999</v>
      </c>
      <c r="BG35" s="691">
        <v>1.1976845647000001</v>
      </c>
      <c r="BH35" s="691">
        <v>-0.49881553704999998</v>
      </c>
      <c r="BI35" s="691">
        <v>-0.15239309199000001</v>
      </c>
      <c r="BJ35" s="425">
        <v>1.5428141241</v>
      </c>
      <c r="BK35" s="425">
        <v>-0.57619526396999998</v>
      </c>
      <c r="BL35" s="425">
        <v>2.1488891341</v>
      </c>
      <c r="BM35" s="425">
        <v>0.62589493405999996</v>
      </c>
      <c r="BN35" s="425">
        <v>-0.35304884453000002</v>
      </c>
      <c r="BO35" s="425">
        <v>-0.12337945346</v>
      </c>
      <c r="BP35" s="425">
        <v>0.62466947393000005</v>
      </c>
      <c r="BQ35" s="425">
        <v>2.0868676358999999E-2</v>
      </c>
      <c r="BR35" s="425">
        <v>-0.38420504739</v>
      </c>
      <c r="BS35" s="425">
        <v>0.29384310158999999</v>
      </c>
      <c r="BT35" s="425">
        <v>-1.2752777225</v>
      </c>
      <c r="BU35" s="425">
        <v>-0.76999864709999999</v>
      </c>
      <c r="BV35" s="425">
        <v>0.89376551359</v>
      </c>
    </row>
    <row r="36" spans="1:74" ht="11.05" customHeight="1" x14ac:dyDescent="0.2">
      <c r="A36" s="360" t="s">
        <v>181</v>
      </c>
      <c r="B36" s="428" t="s">
        <v>196</v>
      </c>
      <c r="C36" s="322">
        <v>-0.58108270967999998</v>
      </c>
      <c r="D36" s="322">
        <v>0.59243124138000003</v>
      </c>
      <c r="E36" s="322">
        <v>-1.4196558065</v>
      </c>
      <c r="F36" s="322">
        <v>-2.6578777332999999</v>
      </c>
      <c r="G36" s="322">
        <v>-1.2625525484</v>
      </c>
      <c r="H36" s="322">
        <v>-1.1053888999999999</v>
      </c>
      <c r="I36" s="322">
        <v>0.11606909677</v>
      </c>
      <c r="J36" s="322">
        <v>0.80709600000000004</v>
      </c>
      <c r="K36" s="322">
        <v>0.65802563332999997</v>
      </c>
      <c r="L36" s="322">
        <v>1.3058708387</v>
      </c>
      <c r="M36" s="322">
        <v>-6.4125199999999993E-2</v>
      </c>
      <c r="N36" s="322">
        <v>1.4637193226</v>
      </c>
      <c r="O36" s="322">
        <v>0.20146358065</v>
      </c>
      <c r="P36" s="322">
        <v>1.2266935714</v>
      </c>
      <c r="Q36" s="322">
        <v>-0.25420290323</v>
      </c>
      <c r="R36" s="322">
        <v>0.54937383333000001</v>
      </c>
      <c r="S36" s="322">
        <v>2.5406129031999999E-2</v>
      </c>
      <c r="T36" s="322">
        <v>0.95948073332999995</v>
      </c>
      <c r="U36" s="322">
        <v>0.10481441934999999</v>
      </c>
      <c r="V36" s="322">
        <v>0.90041977418999997</v>
      </c>
      <c r="W36" s="322">
        <v>9.3268133333000006E-2</v>
      </c>
      <c r="X36" s="322">
        <v>0.16434712903000001</v>
      </c>
      <c r="Y36" s="322">
        <v>0.94660129999999998</v>
      </c>
      <c r="Z36" s="322">
        <v>1.3845306128999999</v>
      </c>
      <c r="AA36" s="322">
        <v>0.44756709677000001</v>
      </c>
      <c r="AB36" s="322">
        <v>1.2119150714</v>
      </c>
      <c r="AC36" s="322">
        <v>0.78022996773999997</v>
      </c>
      <c r="AD36" s="322">
        <v>0.62009700000000001</v>
      </c>
      <c r="AE36" s="322">
        <v>0.20744461289999999</v>
      </c>
      <c r="AF36" s="322">
        <v>0.71772676667000002</v>
      </c>
      <c r="AG36" s="322">
        <v>-0.30937048386999999</v>
      </c>
      <c r="AH36" s="322">
        <v>0.82566154839000006</v>
      </c>
      <c r="AI36" s="322">
        <v>0.85921573333000001</v>
      </c>
      <c r="AJ36" s="322">
        <v>9.2560064516000004E-2</v>
      </c>
      <c r="AK36" s="322">
        <v>0.46289229999999998</v>
      </c>
      <c r="AL36" s="322">
        <v>0.66367464515999997</v>
      </c>
      <c r="AM36" s="322">
        <v>-0.99196135484000003</v>
      </c>
      <c r="AN36" s="322">
        <v>-0.46116160713999998</v>
      </c>
      <c r="AO36" s="322">
        <v>1.1979626774000001</v>
      </c>
      <c r="AP36" s="322">
        <v>-0.27189793333000001</v>
      </c>
      <c r="AQ36" s="322">
        <v>-0.16464619354999999</v>
      </c>
      <c r="AR36" s="322">
        <v>0.13917940000000001</v>
      </c>
      <c r="AS36" s="322">
        <v>-0.23069148386999999</v>
      </c>
      <c r="AT36" s="322">
        <v>0.27412083870999998</v>
      </c>
      <c r="AU36" s="322">
        <v>-0.82709619999999995</v>
      </c>
      <c r="AV36" s="322">
        <v>0.60624093548000002</v>
      </c>
      <c r="AW36" s="322">
        <v>-3.2937300000000003E-2</v>
      </c>
      <c r="AX36" s="322">
        <v>0.31589980644999999</v>
      </c>
      <c r="AY36" s="322">
        <v>0.46385187097000002</v>
      </c>
      <c r="AZ36" s="322">
        <v>0.31285706896999999</v>
      </c>
      <c r="BA36" s="322">
        <v>-0.37208406451999998</v>
      </c>
      <c r="BB36" s="322">
        <v>-1.0265156666999999</v>
      </c>
      <c r="BC36" s="322">
        <v>-0.57695399999999997</v>
      </c>
      <c r="BD36" s="677">
        <v>-0.32554126667</v>
      </c>
      <c r="BE36" s="677">
        <v>-0.27309454839000002</v>
      </c>
      <c r="BF36" s="677">
        <v>0.18265022581000001</v>
      </c>
      <c r="BG36" s="677">
        <v>9.9485400000000002E-2</v>
      </c>
      <c r="BH36" s="677">
        <v>0.49837702580999999</v>
      </c>
      <c r="BI36" s="677">
        <v>0.30430598602999998</v>
      </c>
      <c r="BJ36" s="392">
        <v>0.2028205361</v>
      </c>
      <c r="BK36" s="392">
        <v>-0.71606451613</v>
      </c>
      <c r="BL36" s="392">
        <v>0.24253571429000001</v>
      </c>
      <c r="BM36" s="392">
        <v>1.464516129E-2</v>
      </c>
      <c r="BN36" s="392">
        <v>-0.56256666666999999</v>
      </c>
      <c r="BO36" s="392">
        <v>-0.64261290322999998</v>
      </c>
      <c r="BP36" s="392">
        <v>-4.7666666667E-3</v>
      </c>
      <c r="BQ36" s="392">
        <v>-0.10593548387</v>
      </c>
      <c r="BR36" s="392">
        <v>0.21164516128999999</v>
      </c>
      <c r="BS36" s="392">
        <v>-9.5333333332999995E-2</v>
      </c>
      <c r="BT36" s="392">
        <v>0.13190322581</v>
      </c>
      <c r="BU36" s="392">
        <v>0.108</v>
      </c>
      <c r="BV36" s="392">
        <v>0.57438709676999999</v>
      </c>
    </row>
    <row r="37" spans="1:74" ht="11.05" customHeight="1" x14ac:dyDescent="0.2">
      <c r="A37" s="360" t="s">
        <v>182</v>
      </c>
      <c r="B37" s="428" t="s">
        <v>954</v>
      </c>
      <c r="C37" s="322">
        <v>-0.66345161289999999</v>
      </c>
      <c r="D37" s="322">
        <v>0.54903448276</v>
      </c>
      <c r="E37" s="322">
        <v>-1.4605483871</v>
      </c>
      <c r="F37" s="322">
        <v>-2.3658999999999999</v>
      </c>
      <c r="G37" s="322">
        <v>-1.8801935484000001</v>
      </c>
      <c r="H37" s="322">
        <v>0.82633333333000003</v>
      </c>
      <c r="I37" s="322">
        <v>-0.27109677419</v>
      </c>
      <c r="J37" s="322">
        <v>-0.42938709676999998</v>
      </c>
      <c r="K37" s="322">
        <v>0.77486666667000004</v>
      </c>
      <c r="L37" s="322">
        <v>0.49177419355000002</v>
      </c>
      <c r="M37" s="322">
        <v>0.67453333332999998</v>
      </c>
      <c r="N37" s="322">
        <v>0.92577419355000001</v>
      </c>
      <c r="O37" s="322">
        <v>-0.50583870968</v>
      </c>
      <c r="P37" s="322">
        <v>1.2517142857000001</v>
      </c>
      <c r="Q37" s="322">
        <v>1.9468709677</v>
      </c>
      <c r="R37" s="322">
        <v>-0.28323333333</v>
      </c>
      <c r="S37" s="322">
        <v>-0.44951612902999999</v>
      </c>
      <c r="T37" s="322">
        <v>1.1767000000000001</v>
      </c>
      <c r="U37" s="322">
        <v>0.82699999999999996</v>
      </c>
      <c r="V37" s="322">
        <v>0.1454516129</v>
      </c>
      <c r="W37" s="322">
        <v>1.7560333333</v>
      </c>
      <c r="X37" s="322">
        <v>0.27070967742000002</v>
      </c>
      <c r="Y37" s="322">
        <v>5.4733333332999998E-2</v>
      </c>
      <c r="Z37" s="322">
        <v>1.7512258064999999</v>
      </c>
      <c r="AA37" s="322">
        <v>-0.40064516129</v>
      </c>
      <c r="AB37" s="322">
        <v>9.6964285713999995E-2</v>
      </c>
      <c r="AC37" s="322">
        <v>9.0612903226000005E-2</v>
      </c>
      <c r="AD37" s="322">
        <v>-1.6824666666999999</v>
      </c>
      <c r="AE37" s="322">
        <v>0.21803225806000001</v>
      </c>
      <c r="AF37" s="322">
        <v>0.66966666666999997</v>
      </c>
      <c r="AG37" s="322">
        <v>-0.78545161289999998</v>
      </c>
      <c r="AH37" s="322">
        <v>-0.14293548386999999</v>
      </c>
      <c r="AI37" s="322">
        <v>-0.72399999999999998</v>
      </c>
      <c r="AJ37" s="322">
        <v>-0.22438709676999999</v>
      </c>
      <c r="AK37" s="322">
        <v>-0.84576666667</v>
      </c>
      <c r="AL37" s="322">
        <v>0.26190322580999997</v>
      </c>
      <c r="AM37" s="322">
        <v>-0.50912903225999995</v>
      </c>
      <c r="AN37" s="322">
        <v>1.0172142856999999</v>
      </c>
      <c r="AO37" s="322">
        <v>0.54938709676999997</v>
      </c>
      <c r="AP37" s="322">
        <v>-1.5775999999999999</v>
      </c>
      <c r="AQ37" s="322">
        <v>0.70064516128999998</v>
      </c>
      <c r="AR37" s="322">
        <v>0.86983333333000001</v>
      </c>
      <c r="AS37" s="322">
        <v>-0.66890322580999995</v>
      </c>
      <c r="AT37" s="322">
        <v>-0.50135483870999997</v>
      </c>
      <c r="AU37" s="322">
        <v>0.67410000000000003</v>
      </c>
      <c r="AV37" s="322">
        <v>0.52787096773999997</v>
      </c>
      <c r="AW37" s="322">
        <v>0.20533333333000001</v>
      </c>
      <c r="AX37" s="322">
        <v>-0.11561290322999999</v>
      </c>
      <c r="AY37" s="322">
        <v>-0.55051612903000002</v>
      </c>
      <c r="AZ37" s="322">
        <v>-0.40786206896999999</v>
      </c>
      <c r="BA37" s="322">
        <v>0.54503225806</v>
      </c>
      <c r="BB37" s="322">
        <v>-1.2248000000000001</v>
      </c>
      <c r="BC37" s="322">
        <v>4.9290322581000003E-2</v>
      </c>
      <c r="BD37" s="677">
        <v>0.19853333333000001</v>
      </c>
      <c r="BE37" s="677">
        <v>0.39465150382000003</v>
      </c>
      <c r="BF37" s="677">
        <v>-0.12308665948</v>
      </c>
      <c r="BG37" s="677">
        <v>0.33863196163999998</v>
      </c>
      <c r="BH37" s="677">
        <v>-0.31052505041</v>
      </c>
      <c r="BI37" s="677">
        <v>-0.14022972171</v>
      </c>
      <c r="BJ37" s="392">
        <v>0.41233168048000002</v>
      </c>
      <c r="BK37" s="392">
        <v>4.1963794775E-2</v>
      </c>
      <c r="BL37" s="392">
        <v>0.58383684246000001</v>
      </c>
      <c r="BM37" s="392">
        <v>0.18425823821000001</v>
      </c>
      <c r="BN37" s="392">
        <v>6.2581377591999998E-2</v>
      </c>
      <c r="BO37" s="392">
        <v>0.15213051658000001</v>
      </c>
      <c r="BP37" s="392">
        <v>0.18642862741999999</v>
      </c>
      <c r="BQ37" s="392">
        <v>3.8161176020999998E-2</v>
      </c>
      <c r="BR37" s="392">
        <v>-0.18046241384</v>
      </c>
      <c r="BS37" s="392">
        <v>0.11734960555</v>
      </c>
      <c r="BT37" s="392">
        <v>-0.43016739080999999</v>
      </c>
      <c r="BU37" s="392">
        <v>-0.26494140444999997</v>
      </c>
      <c r="BV37" s="392">
        <v>9.6618040606000002E-2</v>
      </c>
    </row>
    <row r="38" spans="1:74" ht="11.05" customHeight="1" x14ac:dyDescent="0.2">
      <c r="A38" s="360" t="s">
        <v>183</v>
      </c>
      <c r="B38" s="428" t="s">
        <v>955</v>
      </c>
      <c r="C38" s="322">
        <v>-5.3736637887000001</v>
      </c>
      <c r="D38" s="322">
        <v>-5.3891567449000002</v>
      </c>
      <c r="E38" s="322">
        <v>-5.6315934268000003</v>
      </c>
      <c r="F38" s="322">
        <v>-10.360708745</v>
      </c>
      <c r="G38" s="322">
        <v>1.6682244512</v>
      </c>
      <c r="H38" s="322">
        <v>2.4981112918999999</v>
      </c>
      <c r="I38" s="322">
        <v>2.4533015467000001</v>
      </c>
      <c r="J38" s="322">
        <v>0.58635682680000001</v>
      </c>
      <c r="K38" s="322">
        <v>1.0131300066</v>
      </c>
      <c r="L38" s="322">
        <v>-0.70156815158999997</v>
      </c>
      <c r="M38" s="322">
        <v>-0.26913790842000002</v>
      </c>
      <c r="N38" s="322">
        <v>-1.3390141469000001</v>
      </c>
      <c r="O38" s="322">
        <v>-0.47757744339000002</v>
      </c>
      <c r="P38" s="322">
        <v>1.3585387762000001</v>
      </c>
      <c r="Q38" s="322">
        <v>0.39074444658000002</v>
      </c>
      <c r="R38" s="322">
        <v>1.6360332001</v>
      </c>
      <c r="S38" s="322">
        <v>1.6665210936999999</v>
      </c>
      <c r="T38" s="322">
        <v>1.487439416</v>
      </c>
      <c r="U38" s="322">
        <v>0.69880160575000005</v>
      </c>
      <c r="V38" s="322">
        <v>0.90199611604999996</v>
      </c>
      <c r="W38" s="322">
        <v>0.79022741227000004</v>
      </c>
      <c r="X38" s="322">
        <v>1.1533429206E-2</v>
      </c>
      <c r="Y38" s="322">
        <v>-0.15369687892</v>
      </c>
      <c r="Z38" s="322">
        <v>-0.30169119271</v>
      </c>
      <c r="AA38" s="322">
        <v>-0.75800720610000005</v>
      </c>
      <c r="AB38" s="322">
        <v>0.23862499676000001</v>
      </c>
      <c r="AC38" s="322">
        <v>-1.0386903615</v>
      </c>
      <c r="AD38" s="322">
        <v>0.39414207985999999</v>
      </c>
      <c r="AE38" s="322">
        <v>0.17739325</v>
      </c>
      <c r="AF38" s="322">
        <v>0.49636655292999998</v>
      </c>
      <c r="AG38" s="322">
        <v>0.91951986397999996</v>
      </c>
      <c r="AH38" s="322">
        <v>-0.83835108136000003</v>
      </c>
      <c r="AI38" s="322">
        <v>-0.52219371703999995</v>
      </c>
      <c r="AJ38" s="322">
        <v>-2.5975713214999998</v>
      </c>
      <c r="AK38" s="322">
        <v>-0.92520699704999998</v>
      </c>
      <c r="AL38" s="322">
        <v>-6.5028738069999995E-2</v>
      </c>
      <c r="AM38" s="322">
        <v>-0.52683875567000005</v>
      </c>
      <c r="AN38" s="322">
        <v>0.60363020407000001</v>
      </c>
      <c r="AO38" s="322">
        <v>-1.5824503231</v>
      </c>
      <c r="AP38" s="322">
        <v>0.65032587944999998</v>
      </c>
      <c r="AQ38" s="322">
        <v>0.64242681405000002</v>
      </c>
      <c r="AR38" s="322">
        <v>0.54963569123</v>
      </c>
      <c r="AS38" s="322">
        <v>1.4519813465</v>
      </c>
      <c r="AT38" s="322">
        <v>1.4874159588</v>
      </c>
      <c r="AU38" s="322">
        <v>0.54656266938999998</v>
      </c>
      <c r="AV38" s="322">
        <v>-1.9913984809</v>
      </c>
      <c r="AW38" s="322">
        <v>-0.80854023798999997</v>
      </c>
      <c r="AX38" s="322">
        <v>-0.19729542115000001</v>
      </c>
      <c r="AY38" s="322">
        <v>0.16996324898000001</v>
      </c>
      <c r="AZ38" s="322">
        <v>1.240669829</v>
      </c>
      <c r="BA38" s="322">
        <v>-0.89041291747999995</v>
      </c>
      <c r="BB38" s="322">
        <v>1.8785215852999999</v>
      </c>
      <c r="BC38" s="322">
        <v>1.5584319207999999</v>
      </c>
      <c r="BD38" s="677">
        <v>1.3672794294999999</v>
      </c>
      <c r="BE38" s="677">
        <v>0.87855358266000005</v>
      </c>
      <c r="BF38" s="677">
        <v>-0.27425909592999997</v>
      </c>
      <c r="BG38" s="677">
        <v>0.75956720309000003</v>
      </c>
      <c r="BH38" s="677">
        <v>-0.68666751245000002</v>
      </c>
      <c r="BI38" s="677">
        <v>-0.31646935631000001</v>
      </c>
      <c r="BJ38" s="392">
        <v>0.92766190750999999</v>
      </c>
      <c r="BK38" s="392">
        <v>9.7905457385000005E-2</v>
      </c>
      <c r="BL38" s="392">
        <v>1.3225165773000001</v>
      </c>
      <c r="BM38" s="392">
        <v>0.42699153456</v>
      </c>
      <c r="BN38" s="392">
        <v>0.14693644454999999</v>
      </c>
      <c r="BO38" s="392">
        <v>0.36710293318999998</v>
      </c>
      <c r="BP38" s="392">
        <v>0.44300751317999998</v>
      </c>
      <c r="BQ38" s="392">
        <v>8.8642984208E-2</v>
      </c>
      <c r="BR38" s="392">
        <v>-0.41538779484999999</v>
      </c>
      <c r="BS38" s="392">
        <v>0.27182682937000002</v>
      </c>
      <c r="BT38" s="392">
        <v>-0.97701355744999996</v>
      </c>
      <c r="BU38" s="392">
        <v>-0.61305724265999995</v>
      </c>
      <c r="BV38" s="392">
        <v>0.22276037621</v>
      </c>
    </row>
    <row r="39" spans="1:74" ht="11.05" customHeight="1" x14ac:dyDescent="0.2">
      <c r="A39" s="360"/>
      <c r="B39" s="36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c r="AE39" s="322"/>
      <c r="AF39" s="322"/>
      <c r="AG39" s="322"/>
      <c r="AH39" s="322"/>
      <c r="AI39" s="322"/>
      <c r="AJ39" s="322"/>
      <c r="AK39" s="322"/>
      <c r="AL39" s="322"/>
      <c r="AM39" s="322"/>
      <c r="AN39" s="322"/>
      <c r="AO39" s="322"/>
      <c r="AP39" s="322"/>
      <c r="AQ39" s="322"/>
      <c r="AR39" s="322"/>
      <c r="AS39" s="322"/>
      <c r="AT39" s="322"/>
      <c r="AU39" s="322"/>
      <c r="AV39" s="322"/>
      <c r="AW39" s="322"/>
      <c r="AX39" s="322"/>
      <c r="AY39" s="322"/>
      <c r="AZ39" s="322"/>
      <c r="BA39" s="322"/>
      <c r="BB39" s="322"/>
      <c r="BC39" s="322"/>
      <c r="BD39" s="677"/>
      <c r="BE39" s="677"/>
      <c r="BF39" s="677"/>
      <c r="BG39" s="677"/>
      <c r="BH39" s="677"/>
      <c r="BI39" s="677"/>
      <c r="BJ39" s="392"/>
      <c r="BK39" s="392"/>
      <c r="BL39" s="392"/>
      <c r="BM39" s="392"/>
      <c r="BN39" s="392"/>
      <c r="BO39" s="392"/>
      <c r="BP39" s="392"/>
      <c r="BQ39" s="392"/>
      <c r="BR39" s="392"/>
      <c r="BS39" s="392"/>
      <c r="BT39" s="392"/>
      <c r="BU39" s="392"/>
      <c r="BV39" s="392"/>
    </row>
    <row r="40" spans="1:74" ht="11.05" customHeight="1" x14ac:dyDescent="0.2">
      <c r="A40" s="360"/>
      <c r="B40" s="31" t="s">
        <v>833</v>
      </c>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322"/>
      <c r="AE40" s="322"/>
      <c r="AF40" s="322"/>
      <c r="AG40" s="322"/>
      <c r="AH40" s="322"/>
      <c r="AI40" s="322"/>
      <c r="AJ40" s="322"/>
      <c r="AK40" s="322"/>
      <c r="AL40" s="322"/>
      <c r="AM40" s="322"/>
      <c r="AN40" s="322"/>
      <c r="AO40" s="322"/>
      <c r="AP40" s="322"/>
      <c r="AQ40" s="322"/>
      <c r="AR40" s="322"/>
      <c r="AS40" s="322"/>
      <c r="AT40" s="322"/>
      <c r="AU40" s="322"/>
      <c r="AV40" s="322"/>
      <c r="AW40" s="322"/>
      <c r="AX40" s="322"/>
      <c r="AY40" s="322"/>
      <c r="AZ40" s="322"/>
      <c r="BA40" s="322"/>
      <c r="BB40" s="322"/>
      <c r="BC40" s="322"/>
      <c r="BD40" s="677"/>
      <c r="BE40" s="677"/>
      <c r="BF40" s="677"/>
      <c r="BG40" s="677"/>
      <c r="BH40" s="677"/>
      <c r="BI40" s="677"/>
      <c r="BJ40" s="392"/>
      <c r="BK40" s="392"/>
      <c r="BL40" s="392"/>
      <c r="BM40" s="392"/>
      <c r="BN40" s="392"/>
      <c r="BO40" s="392"/>
      <c r="BP40" s="392"/>
      <c r="BQ40" s="392"/>
      <c r="BR40" s="392"/>
      <c r="BS40" s="392"/>
      <c r="BT40" s="392"/>
      <c r="BU40" s="392"/>
      <c r="BV40" s="392"/>
    </row>
    <row r="41" spans="1:74" s="293" customFormat="1" ht="11.05" customHeight="1" x14ac:dyDescent="0.2">
      <c r="A41" s="432" t="s">
        <v>180</v>
      </c>
      <c r="B41" s="426" t="s">
        <v>834</v>
      </c>
      <c r="C41" s="108">
        <v>2914.438185</v>
      </c>
      <c r="D41" s="108">
        <v>2881.3356789999998</v>
      </c>
      <c r="E41" s="108">
        <v>2970.6220090000002</v>
      </c>
      <c r="F41" s="108">
        <v>3118.476341</v>
      </c>
      <c r="G41" s="108">
        <v>3205.4014699999998</v>
      </c>
      <c r="H41" s="108">
        <v>3206.076137</v>
      </c>
      <c r="I41" s="108">
        <v>3210.764995</v>
      </c>
      <c r="J41" s="108">
        <v>3207.6660189999998</v>
      </c>
      <c r="K41" s="108">
        <v>3170.0232500000002</v>
      </c>
      <c r="L41" s="108">
        <v>3117.926254</v>
      </c>
      <c r="M41" s="108">
        <v>3100.0850099999998</v>
      </c>
      <c r="N41" s="108">
        <v>3026.0097110000002</v>
      </c>
      <c r="O41" s="108">
        <v>3035.44634</v>
      </c>
      <c r="P41" s="108">
        <v>2966.36292</v>
      </c>
      <c r="Q41" s="108">
        <v>2913.8892099999998</v>
      </c>
      <c r="R41" s="108">
        <v>2910.2509949999999</v>
      </c>
      <c r="S41" s="108">
        <v>2929.2414050000002</v>
      </c>
      <c r="T41" s="108">
        <v>2871.4369830000001</v>
      </c>
      <c r="U41" s="108">
        <v>2842.5527360000001</v>
      </c>
      <c r="V41" s="108">
        <v>2810.1307230000002</v>
      </c>
      <c r="W41" s="108">
        <v>2758.1856790000002</v>
      </c>
      <c r="X41" s="108">
        <v>2751.8209179999999</v>
      </c>
      <c r="Y41" s="108">
        <v>2730.959879</v>
      </c>
      <c r="Z41" s="108">
        <v>2641.5364300000001</v>
      </c>
      <c r="AA41" s="108">
        <v>2645.4468499999998</v>
      </c>
      <c r="AB41" s="108">
        <v>2618.2432279999998</v>
      </c>
      <c r="AC41" s="108">
        <v>2604.0580989999999</v>
      </c>
      <c r="AD41" s="108">
        <v>2654.1241890000001</v>
      </c>
      <c r="AE41" s="108">
        <v>2665.6914059999999</v>
      </c>
      <c r="AF41" s="108">
        <v>2653.8546030000002</v>
      </c>
      <c r="AG41" s="108">
        <v>2713.1120879999999</v>
      </c>
      <c r="AH41" s="108">
        <v>2714.8965800000001</v>
      </c>
      <c r="AI41" s="108">
        <v>2739.5041080000001</v>
      </c>
      <c r="AJ41" s="108">
        <v>2761.4147459999999</v>
      </c>
      <c r="AK41" s="108">
        <v>2783.0509769999999</v>
      </c>
      <c r="AL41" s="108">
        <v>2770.7470629999998</v>
      </c>
      <c r="AM41" s="108">
        <v>2817.7318650000002</v>
      </c>
      <c r="AN41" s="108">
        <v>2802.16239</v>
      </c>
      <c r="AO41" s="108">
        <v>2748.3985469999998</v>
      </c>
      <c r="AP41" s="108">
        <v>2811.3354850000001</v>
      </c>
      <c r="AQ41" s="108">
        <v>2804.076517</v>
      </c>
      <c r="AR41" s="108">
        <v>2781.0141349999999</v>
      </c>
      <c r="AS41" s="108">
        <v>2808.6055710000001</v>
      </c>
      <c r="AT41" s="108">
        <v>2812.7738250000002</v>
      </c>
      <c r="AU41" s="108">
        <v>2816.419711</v>
      </c>
      <c r="AV41" s="108">
        <v>2781.2622419999998</v>
      </c>
      <c r="AW41" s="108">
        <v>2775.4533609999999</v>
      </c>
      <c r="AX41" s="108">
        <v>2766.4714669999998</v>
      </c>
      <c r="AY41" s="108">
        <v>2765.8290590000001</v>
      </c>
      <c r="AZ41" s="108">
        <v>2765.6392040000001</v>
      </c>
      <c r="BA41" s="108">
        <v>2757.3018099999999</v>
      </c>
      <c r="BB41" s="108">
        <v>2821.8582799999999</v>
      </c>
      <c r="BC41" s="108">
        <v>2834.965854</v>
      </c>
      <c r="BD41" s="692">
        <v>2835.8710919999999</v>
      </c>
      <c r="BE41" s="692">
        <v>2829.7418263999998</v>
      </c>
      <c r="BF41" s="692">
        <v>2823.6723557999999</v>
      </c>
      <c r="BG41" s="692">
        <v>2807.2548350000002</v>
      </c>
      <c r="BH41" s="692">
        <v>2797.1384237000002</v>
      </c>
      <c r="BI41" s="692">
        <v>2787.1121358</v>
      </c>
      <c r="BJ41" s="433">
        <v>2762.7424170999998</v>
      </c>
      <c r="BK41" s="433">
        <v>2778.6695395000002</v>
      </c>
      <c r="BL41" s="433">
        <v>2752.0611079</v>
      </c>
      <c r="BM41" s="433">
        <v>2742.4251024999999</v>
      </c>
      <c r="BN41" s="433">
        <v>2755.9246612000002</v>
      </c>
      <c r="BO41" s="433">
        <v>2769.6296151000001</v>
      </c>
      <c r="BP41" s="433">
        <v>2764.1797563</v>
      </c>
      <c r="BQ41" s="433">
        <v>2766.2807598999998</v>
      </c>
      <c r="BR41" s="433">
        <v>2765.3140947000002</v>
      </c>
      <c r="BS41" s="433">
        <v>2764.6536065</v>
      </c>
      <c r="BT41" s="433">
        <v>2773.8997955999998</v>
      </c>
      <c r="BU41" s="433">
        <v>2778.6080378000001</v>
      </c>
      <c r="BV41" s="433">
        <v>2757.8068785</v>
      </c>
    </row>
    <row r="42" spans="1:74" ht="11.05" customHeight="1" x14ac:dyDescent="0.2">
      <c r="A42" s="360" t="s">
        <v>286</v>
      </c>
      <c r="B42" s="428" t="s">
        <v>196</v>
      </c>
      <c r="C42" s="423">
        <v>1299.8931849999999</v>
      </c>
      <c r="D42" s="423">
        <v>1282.712679</v>
      </c>
      <c r="E42" s="423">
        <v>1326.7220090000001</v>
      </c>
      <c r="F42" s="423">
        <v>1403.5993410000001</v>
      </c>
      <c r="G42" s="423">
        <v>1432.23847</v>
      </c>
      <c r="H42" s="423">
        <v>1457.703137</v>
      </c>
      <c r="I42" s="423">
        <v>1453.987995</v>
      </c>
      <c r="J42" s="423">
        <v>1437.578019</v>
      </c>
      <c r="K42" s="423">
        <v>1423.1812500000001</v>
      </c>
      <c r="L42" s="423">
        <v>1386.329254</v>
      </c>
      <c r="M42" s="423">
        <v>1388.7240099999999</v>
      </c>
      <c r="N42" s="423">
        <v>1343.3477109999999</v>
      </c>
      <c r="O42" s="423">
        <v>1337.1033399999999</v>
      </c>
      <c r="P42" s="423">
        <v>1303.06792</v>
      </c>
      <c r="Q42" s="423">
        <v>1310.94721</v>
      </c>
      <c r="R42" s="423">
        <v>1298.811995</v>
      </c>
      <c r="S42" s="423">
        <v>1303.867405</v>
      </c>
      <c r="T42" s="423">
        <v>1281.363983</v>
      </c>
      <c r="U42" s="423">
        <v>1278.1167359999999</v>
      </c>
      <c r="V42" s="423">
        <v>1250.2037230000001</v>
      </c>
      <c r="W42" s="423">
        <v>1250.9396790000001</v>
      </c>
      <c r="X42" s="423">
        <v>1252.9669180000001</v>
      </c>
      <c r="Y42" s="423">
        <v>1233.747879</v>
      </c>
      <c r="Z42" s="423">
        <v>1198.6124299999999</v>
      </c>
      <c r="AA42" s="423">
        <v>1190.10285</v>
      </c>
      <c r="AB42" s="423">
        <v>1165.6142279999999</v>
      </c>
      <c r="AC42" s="423">
        <v>1154.2380989999999</v>
      </c>
      <c r="AD42" s="423">
        <v>1153.830189</v>
      </c>
      <c r="AE42" s="423">
        <v>1172.1564060000001</v>
      </c>
      <c r="AF42" s="423">
        <v>1180.4096030000001</v>
      </c>
      <c r="AG42" s="423">
        <v>1215.318088</v>
      </c>
      <c r="AH42" s="423">
        <v>1212.6715799999999</v>
      </c>
      <c r="AI42" s="423">
        <v>1215.5591079999999</v>
      </c>
      <c r="AJ42" s="423">
        <v>1230.5137460000001</v>
      </c>
      <c r="AK42" s="423">
        <v>1226.776977</v>
      </c>
      <c r="AL42" s="423">
        <v>1222.5920630000001</v>
      </c>
      <c r="AM42" s="423">
        <v>1253.7938650000001</v>
      </c>
      <c r="AN42" s="423">
        <v>1266.7063900000001</v>
      </c>
      <c r="AO42" s="423">
        <v>1229.9735470000001</v>
      </c>
      <c r="AP42" s="423">
        <v>1245.5824849999999</v>
      </c>
      <c r="AQ42" s="423">
        <v>1260.0435170000001</v>
      </c>
      <c r="AR42" s="423">
        <v>1263.076135</v>
      </c>
      <c r="AS42" s="423">
        <v>1269.9315710000001</v>
      </c>
      <c r="AT42" s="423">
        <v>1258.5578250000001</v>
      </c>
      <c r="AU42" s="423">
        <v>1282.4267110000001</v>
      </c>
      <c r="AV42" s="423">
        <v>1263.6332420000001</v>
      </c>
      <c r="AW42" s="423">
        <v>1263.984361</v>
      </c>
      <c r="AX42" s="423">
        <v>1251.418467</v>
      </c>
      <c r="AY42" s="423">
        <v>1233.710059</v>
      </c>
      <c r="AZ42" s="423">
        <v>1221.6922039999999</v>
      </c>
      <c r="BA42" s="423">
        <v>1230.25081</v>
      </c>
      <c r="BB42" s="423">
        <v>1258.0632800000001</v>
      </c>
      <c r="BC42" s="423">
        <v>1272.698854</v>
      </c>
      <c r="BD42" s="680">
        <v>1279.5600919999999</v>
      </c>
      <c r="BE42" s="680">
        <v>1285.665023</v>
      </c>
      <c r="BF42" s="680">
        <v>1275.7798660000001</v>
      </c>
      <c r="BG42" s="680">
        <v>1269.5213040000001</v>
      </c>
      <c r="BH42" s="680">
        <v>1249.7786162</v>
      </c>
      <c r="BI42" s="680">
        <v>1235.5454365999999</v>
      </c>
      <c r="BJ42" s="395">
        <v>1223.9580000000001</v>
      </c>
      <c r="BK42" s="395">
        <v>1241.1859999999999</v>
      </c>
      <c r="BL42" s="395">
        <v>1230.925</v>
      </c>
      <c r="BM42" s="395">
        <v>1227.001</v>
      </c>
      <c r="BN42" s="395">
        <v>1242.3779999999999</v>
      </c>
      <c r="BO42" s="395">
        <v>1260.799</v>
      </c>
      <c r="BP42" s="395">
        <v>1260.942</v>
      </c>
      <c r="BQ42" s="395">
        <v>1264.2260000000001</v>
      </c>
      <c r="BR42" s="395">
        <v>1257.665</v>
      </c>
      <c r="BS42" s="395">
        <v>1260.5250000000001</v>
      </c>
      <c r="BT42" s="395">
        <v>1256.4359999999999</v>
      </c>
      <c r="BU42" s="395">
        <v>1253.1959999999999</v>
      </c>
      <c r="BV42" s="395">
        <v>1235.3900000000001</v>
      </c>
    </row>
    <row r="43" spans="1:74" ht="11.05" customHeight="1" x14ac:dyDescent="0.2">
      <c r="A43" s="360" t="s">
        <v>835</v>
      </c>
      <c r="B43" s="431" t="s">
        <v>954</v>
      </c>
      <c r="C43" s="424">
        <v>1614.5450000000001</v>
      </c>
      <c r="D43" s="424">
        <v>1598.623</v>
      </c>
      <c r="E43" s="424">
        <v>1643.9</v>
      </c>
      <c r="F43" s="424">
        <v>1714.877</v>
      </c>
      <c r="G43" s="424">
        <v>1773.163</v>
      </c>
      <c r="H43" s="424">
        <v>1748.373</v>
      </c>
      <c r="I43" s="424">
        <v>1756.777</v>
      </c>
      <c r="J43" s="424">
        <v>1770.088</v>
      </c>
      <c r="K43" s="424">
        <v>1746.8420000000001</v>
      </c>
      <c r="L43" s="424">
        <v>1731.597</v>
      </c>
      <c r="M43" s="424">
        <v>1711.3610000000001</v>
      </c>
      <c r="N43" s="424">
        <v>1682.662</v>
      </c>
      <c r="O43" s="424">
        <v>1698.3430000000001</v>
      </c>
      <c r="P43" s="424">
        <v>1663.2950000000001</v>
      </c>
      <c r="Q43" s="424">
        <v>1602.942</v>
      </c>
      <c r="R43" s="424">
        <v>1611.4390000000001</v>
      </c>
      <c r="S43" s="424">
        <v>1625.374</v>
      </c>
      <c r="T43" s="424">
        <v>1590.0730000000001</v>
      </c>
      <c r="U43" s="424">
        <v>1564.4359999999999</v>
      </c>
      <c r="V43" s="424">
        <v>1559.9269999999999</v>
      </c>
      <c r="W43" s="424">
        <v>1507.2460000000001</v>
      </c>
      <c r="X43" s="424">
        <v>1498.854</v>
      </c>
      <c r="Y43" s="424">
        <v>1497.212</v>
      </c>
      <c r="Z43" s="424">
        <v>1442.924</v>
      </c>
      <c r="AA43" s="424">
        <v>1455.3440000000001</v>
      </c>
      <c r="AB43" s="424">
        <v>1452.6289999999999</v>
      </c>
      <c r="AC43" s="424">
        <v>1449.82</v>
      </c>
      <c r="AD43" s="424">
        <v>1500.2940000000001</v>
      </c>
      <c r="AE43" s="424">
        <v>1493.5350000000001</v>
      </c>
      <c r="AF43" s="424">
        <v>1473.4449999999999</v>
      </c>
      <c r="AG43" s="424">
        <v>1497.7940000000001</v>
      </c>
      <c r="AH43" s="424">
        <v>1502.2249999999999</v>
      </c>
      <c r="AI43" s="424">
        <v>1523.9449999999999</v>
      </c>
      <c r="AJ43" s="424">
        <v>1530.9010000000001</v>
      </c>
      <c r="AK43" s="424">
        <v>1556.2739999999999</v>
      </c>
      <c r="AL43" s="424">
        <v>1548.155</v>
      </c>
      <c r="AM43" s="424">
        <v>1563.9380000000001</v>
      </c>
      <c r="AN43" s="424">
        <v>1535.4559999999999</v>
      </c>
      <c r="AO43" s="424">
        <v>1518.425</v>
      </c>
      <c r="AP43" s="424">
        <v>1565.7529999999999</v>
      </c>
      <c r="AQ43" s="424">
        <v>1544.0329999999999</v>
      </c>
      <c r="AR43" s="424">
        <v>1517.9380000000001</v>
      </c>
      <c r="AS43" s="424">
        <v>1538.674</v>
      </c>
      <c r="AT43" s="424">
        <v>1554.2159999999999</v>
      </c>
      <c r="AU43" s="424">
        <v>1533.9929999999999</v>
      </c>
      <c r="AV43" s="424">
        <v>1517.6289999999999</v>
      </c>
      <c r="AW43" s="424">
        <v>1511.4690000000001</v>
      </c>
      <c r="AX43" s="424">
        <v>1515.0530000000001</v>
      </c>
      <c r="AY43" s="424">
        <v>1532.1189999999999</v>
      </c>
      <c r="AZ43" s="424">
        <v>1543.9469999999999</v>
      </c>
      <c r="BA43" s="424">
        <v>1527.0509999999999</v>
      </c>
      <c r="BB43" s="424">
        <v>1563.7950000000001</v>
      </c>
      <c r="BC43" s="424">
        <v>1562.2670000000001</v>
      </c>
      <c r="BD43" s="682">
        <v>1556.3109999999999</v>
      </c>
      <c r="BE43" s="682">
        <v>1544.0768034</v>
      </c>
      <c r="BF43" s="682">
        <v>1547.8924898</v>
      </c>
      <c r="BG43" s="682">
        <v>1537.7335310000001</v>
      </c>
      <c r="BH43" s="682">
        <v>1547.3598075</v>
      </c>
      <c r="BI43" s="682">
        <v>1551.5666991999999</v>
      </c>
      <c r="BJ43" s="397">
        <v>1538.7844170999999</v>
      </c>
      <c r="BK43" s="397">
        <v>1537.4835395</v>
      </c>
      <c r="BL43" s="397">
        <v>1521.1361079000001</v>
      </c>
      <c r="BM43" s="397">
        <v>1515.4241024999999</v>
      </c>
      <c r="BN43" s="397">
        <v>1513.5466612</v>
      </c>
      <c r="BO43" s="397">
        <v>1508.8306150999999</v>
      </c>
      <c r="BP43" s="397">
        <v>1503.2377563</v>
      </c>
      <c r="BQ43" s="397">
        <v>1502.0547598999999</v>
      </c>
      <c r="BR43" s="397">
        <v>1507.6490947</v>
      </c>
      <c r="BS43" s="397">
        <v>1504.1286064999999</v>
      </c>
      <c r="BT43" s="397">
        <v>1517.4637955999999</v>
      </c>
      <c r="BU43" s="397">
        <v>1525.4120378</v>
      </c>
      <c r="BV43" s="397">
        <v>1522.4168784999999</v>
      </c>
    </row>
    <row r="44" spans="1:74" s="174" customFormat="1" ht="25.5" customHeight="1" x14ac:dyDescent="0.2">
      <c r="A44" s="173"/>
      <c r="B44" s="1016" t="s">
        <v>836</v>
      </c>
      <c r="C44" s="1015"/>
      <c r="D44" s="1015"/>
      <c r="E44" s="1015"/>
      <c r="F44" s="1015"/>
      <c r="G44" s="1015"/>
      <c r="H44" s="1015"/>
      <c r="I44" s="1015"/>
      <c r="J44" s="1015"/>
      <c r="K44" s="1015"/>
      <c r="L44" s="1015"/>
      <c r="M44" s="1015"/>
      <c r="N44" s="1015"/>
      <c r="O44" s="1015"/>
      <c r="P44" s="1015"/>
      <c r="Q44" s="1015"/>
      <c r="R44" s="898"/>
      <c r="AY44" s="240"/>
      <c r="AZ44" s="240"/>
      <c r="BA44" s="240"/>
      <c r="BB44" s="240"/>
      <c r="BC44" s="240"/>
      <c r="BD44" s="684"/>
      <c r="BE44" s="296"/>
      <c r="BF44" s="684"/>
      <c r="BG44" s="944"/>
      <c r="BH44" s="944"/>
      <c r="BI44" s="944"/>
      <c r="BJ44" s="240"/>
    </row>
    <row r="45" spans="1:74" s="174" customFormat="1" ht="11.95" customHeight="1" x14ac:dyDescent="0.2">
      <c r="A45" s="173"/>
      <c r="B45" s="1027" t="s">
        <v>837</v>
      </c>
      <c r="C45" s="1027"/>
      <c r="D45" s="1027"/>
      <c r="E45" s="1027"/>
      <c r="F45" s="1027"/>
      <c r="G45" s="1027"/>
      <c r="H45" s="1027"/>
      <c r="I45" s="1027"/>
      <c r="J45" s="1027"/>
      <c r="K45" s="1027"/>
      <c r="L45" s="1027"/>
      <c r="M45" s="1027"/>
      <c r="N45" s="1027"/>
      <c r="O45" s="1027"/>
      <c r="P45" s="1027"/>
      <c r="Q45" s="1027"/>
      <c r="R45" s="898"/>
      <c r="AY45" s="240"/>
      <c r="AZ45" s="240"/>
      <c r="BA45" s="240"/>
      <c r="BB45" s="240"/>
      <c r="BC45" s="240"/>
      <c r="BD45" s="684"/>
      <c r="BE45" s="296"/>
      <c r="BF45" s="684"/>
      <c r="BG45" s="944"/>
      <c r="BH45" s="944"/>
      <c r="BI45" s="944"/>
      <c r="BJ45" s="240"/>
    </row>
    <row r="46" spans="1:74" s="174" customFormat="1" ht="22.65" customHeight="1" x14ac:dyDescent="0.2">
      <c r="A46" s="173"/>
      <c r="B46" s="1027" t="s">
        <v>838</v>
      </c>
      <c r="C46" s="1027"/>
      <c r="D46" s="1027"/>
      <c r="E46" s="1027"/>
      <c r="F46" s="1027"/>
      <c r="G46" s="1027"/>
      <c r="H46" s="1027"/>
      <c r="I46" s="1027"/>
      <c r="J46" s="1027"/>
      <c r="K46" s="1027"/>
      <c r="L46" s="1027"/>
      <c r="M46" s="1027"/>
      <c r="N46" s="1027"/>
      <c r="O46" s="1027"/>
      <c r="P46" s="1027"/>
      <c r="Q46" s="1027"/>
      <c r="R46" s="898"/>
      <c r="AY46" s="240"/>
      <c r="AZ46" s="240"/>
      <c r="BA46" s="240"/>
      <c r="BB46" s="240"/>
      <c r="BC46" s="240"/>
      <c r="BD46" s="684"/>
      <c r="BE46" s="296"/>
      <c r="BF46" s="684"/>
      <c r="BG46" s="944"/>
      <c r="BH46" s="944"/>
      <c r="BI46" s="944"/>
      <c r="BJ46" s="240"/>
    </row>
    <row r="47" spans="1:74" s="174" customFormat="1" ht="30.65" customHeight="1" x14ac:dyDescent="0.2">
      <c r="A47" s="173"/>
      <c r="B47" s="1027" t="s">
        <v>839</v>
      </c>
      <c r="C47" s="1027"/>
      <c r="D47" s="1027"/>
      <c r="E47" s="1027"/>
      <c r="F47" s="1027"/>
      <c r="G47" s="1027"/>
      <c r="H47" s="1027"/>
      <c r="I47" s="1027"/>
      <c r="J47" s="1027"/>
      <c r="K47" s="1027"/>
      <c r="L47" s="1027"/>
      <c r="M47" s="1027"/>
      <c r="N47" s="1027"/>
      <c r="O47" s="1027"/>
      <c r="P47" s="1027"/>
      <c r="Q47" s="1027"/>
      <c r="R47" s="898"/>
      <c r="AY47" s="240"/>
      <c r="AZ47" s="240"/>
      <c r="BA47" s="240"/>
      <c r="BB47" s="240"/>
      <c r="BC47" s="240"/>
      <c r="BD47" s="684"/>
      <c r="BE47" s="296"/>
      <c r="BF47" s="684"/>
      <c r="BG47" s="944"/>
      <c r="BH47" s="944"/>
      <c r="BI47" s="944"/>
      <c r="BJ47" s="240"/>
    </row>
    <row r="48" spans="1:74" s="174" customFormat="1" ht="11.95" customHeight="1" x14ac:dyDescent="0.2">
      <c r="A48" s="173"/>
      <c r="B48" s="890" t="s">
        <v>826</v>
      </c>
      <c r="C48" s="905"/>
      <c r="D48" s="905"/>
      <c r="E48" s="905"/>
      <c r="F48" s="905"/>
      <c r="G48" s="905"/>
      <c r="H48" s="905"/>
      <c r="I48" s="905"/>
      <c r="J48" s="905"/>
      <c r="K48" s="905"/>
      <c r="L48" s="905"/>
      <c r="M48" s="905"/>
      <c r="N48" s="905"/>
      <c r="O48" s="905"/>
      <c r="P48" s="905"/>
      <c r="Q48" s="905"/>
      <c r="R48" s="898"/>
      <c r="AY48" s="240"/>
      <c r="AZ48" s="240"/>
      <c r="BA48" s="240"/>
      <c r="BB48" s="240"/>
      <c r="BC48" s="240"/>
      <c r="BD48" s="684"/>
      <c r="BE48" s="296"/>
      <c r="BF48" s="684"/>
      <c r="BG48" s="944"/>
      <c r="BH48" s="944"/>
      <c r="BI48" s="944"/>
      <c r="BJ48" s="240"/>
    </row>
    <row r="49" spans="1:74" s="174" customFormat="1" ht="11.95" customHeight="1" x14ac:dyDescent="0.2">
      <c r="A49" s="173"/>
      <c r="B49" s="997" t="str">
        <f>Dates!$G$2</f>
        <v>EIA completed modeling and analysis for this report on Thursday, December 5, 2024.</v>
      </c>
      <c r="C49" s="998"/>
      <c r="D49" s="998"/>
      <c r="E49" s="998"/>
      <c r="F49" s="998"/>
      <c r="G49" s="998"/>
      <c r="H49" s="998"/>
      <c r="I49" s="998"/>
      <c r="J49" s="998"/>
      <c r="K49" s="998"/>
      <c r="L49" s="998"/>
      <c r="M49" s="998"/>
      <c r="N49" s="998"/>
      <c r="O49" s="998"/>
      <c r="P49" s="998"/>
      <c r="Q49" s="998"/>
      <c r="R49" s="84"/>
      <c r="AY49" s="240"/>
      <c r="AZ49" s="240"/>
      <c r="BA49" s="240"/>
      <c r="BB49" s="240"/>
      <c r="BC49" s="240"/>
      <c r="BD49" s="684"/>
      <c r="BE49" s="296"/>
      <c r="BF49" s="684"/>
      <c r="BG49" s="944"/>
      <c r="BH49" s="944"/>
      <c r="BI49" s="944"/>
      <c r="BJ49" s="240"/>
    </row>
    <row r="50" spans="1:74" s="174" customFormat="1" ht="11.95" customHeight="1" x14ac:dyDescent="0.2">
      <c r="A50" s="173"/>
      <c r="B50" s="1012" t="s">
        <v>483</v>
      </c>
      <c r="C50" s="1013"/>
      <c r="D50" s="1013"/>
      <c r="E50" s="1013"/>
      <c r="F50" s="1013"/>
      <c r="G50" s="1013"/>
      <c r="H50" s="1013"/>
      <c r="I50" s="1013"/>
      <c r="J50" s="1013"/>
      <c r="K50" s="1013"/>
      <c r="L50" s="1013"/>
      <c r="M50" s="1013"/>
      <c r="N50" s="1013"/>
      <c r="O50" s="1013"/>
      <c r="P50" s="1013"/>
      <c r="Q50" s="1013"/>
      <c r="R50" s="84"/>
      <c r="AY50" s="240"/>
      <c r="AZ50" s="240"/>
      <c r="BA50" s="240"/>
      <c r="BB50" s="240"/>
      <c r="BC50" s="240"/>
      <c r="BD50" s="684"/>
      <c r="BE50" s="296"/>
      <c r="BF50" s="684"/>
      <c r="BG50" s="944"/>
      <c r="BH50" s="944"/>
      <c r="BI50" s="944"/>
      <c r="BJ50" s="240"/>
    </row>
    <row r="51" spans="1:74" s="174" customFormat="1" ht="11.95" customHeight="1" x14ac:dyDescent="0.2">
      <c r="A51" s="173"/>
      <c r="B51" s="983" t="s">
        <v>198</v>
      </c>
      <c r="C51" s="1014"/>
      <c r="D51" s="1014"/>
      <c r="E51" s="1014"/>
      <c r="F51" s="1014"/>
      <c r="G51" s="1014"/>
      <c r="H51" s="1014"/>
      <c r="I51" s="1014"/>
      <c r="J51" s="1014"/>
      <c r="K51" s="1014"/>
      <c r="L51" s="1014"/>
      <c r="M51" s="1014"/>
      <c r="N51" s="1014"/>
      <c r="O51" s="1014"/>
      <c r="P51" s="1014"/>
      <c r="Q51" s="1015"/>
      <c r="R51" s="84"/>
      <c r="AY51" s="240"/>
      <c r="AZ51" s="240"/>
      <c r="BA51" s="240"/>
      <c r="BB51" s="240"/>
      <c r="BC51" s="240"/>
      <c r="BD51" s="684"/>
      <c r="BE51" s="296"/>
      <c r="BF51" s="684"/>
      <c r="BG51" s="944"/>
      <c r="BH51" s="944"/>
      <c r="BI51" s="944"/>
      <c r="BJ51" s="240"/>
    </row>
    <row r="52" spans="1:74" s="174" customFormat="1" ht="11.95" customHeight="1" x14ac:dyDescent="0.2">
      <c r="A52" s="173"/>
      <c r="B52" s="983" t="s">
        <v>492</v>
      </c>
      <c r="C52" s="1015"/>
      <c r="D52" s="1015"/>
      <c r="E52" s="1015"/>
      <c r="F52" s="1015"/>
      <c r="G52" s="1015"/>
      <c r="H52" s="1015"/>
      <c r="I52" s="1015"/>
      <c r="J52" s="1015"/>
      <c r="K52" s="1015"/>
      <c r="L52" s="1015"/>
      <c r="M52" s="1015"/>
      <c r="N52" s="1015"/>
      <c r="O52" s="1015"/>
      <c r="P52" s="1015"/>
      <c r="Q52" s="1015"/>
      <c r="R52" s="84"/>
      <c r="AY52" s="240"/>
      <c r="AZ52" s="240"/>
      <c r="BA52" s="240"/>
      <c r="BB52" s="240"/>
      <c r="BC52" s="240"/>
      <c r="BD52" s="684"/>
      <c r="BE52" s="296"/>
      <c r="BF52" s="684"/>
      <c r="BG52" s="944"/>
      <c r="BH52" s="944"/>
      <c r="BI52" s="944"/>
      <c r="BJ52" s="240"/>
    </row>
    <row r="53" spans="1:74" s="174" customFormat="1" ht="11.95" customHeight="1" x14ac:dyDescent="0.2">
      <c r="A53" s="173"/>
      <c r="B53" s="977" t="s">
        <v>840</v>
      </c>
      <c r="C53" s="977"/>
      <c r="D53" s="977"/>
      <c r="E53" s="977"/>
      <c r="F53" s="977"/>
      <c r="G53" s="977"/>
      <c r="H53" s="977"/>
      <c r="I53" s="977"/>
      <c r="J53" s="977"/>
      <c r="K53" s="977"/>
      <c r="L53" s="977"/>
      <c r="M53" s="977"/>
      <c r="N53" s="977"/>
      <c r="O53" s="977"/>
      <c r="P53" s="977"/>
      <c r="Q53" s="977"/>
      <c r="R53" s="977"/>
      <c r="AY53" s="240"/>
      <c r="AZ53" s="240"/>
      <c r="BA53" s="240"/>
      <c r="BB53" s="240"/>
      <c r="BC53" s="240"/>
      <c r="BD53" s="684"/>
      <c r="BE53" s="296"/>
      <c r="BF53" s="684"/>
      <c r="BG53" s="944"/>
      <c r="BH53" s="944"/>
      <c r="BI53" s="944"/>
      <c r="BJ53" s="240"/>
    </row>
    <row r="54" spans="1:74" s="174" customFormat="1" ht="11.95" customHeight="1" x14ac:dyDescent="0.2">
      <c r="A54" s="173"/>
      <c r="B54" s="1029" t="s">
        <v>841</v>
      </c>
      <c r="C54" s="1015"/>
      <c r="D54" s="1015"/>
      <c r="E54" s="1015"/>
      <c r="F54" s="1015"/>
      <c r="G54" s="1015"/>
      <c r="H54" s="1015"/>
      <c r="I54" s="1015"/>
      <c r="J54" s="1015"/>
      <c r="K54" s="1015"/>
      <c r="L54" s="1015"/>
      <c r="M54" s="1015"/>
      <c r="N54" s="1015"/>
      <c r="O54" s="1015"/>
      <c r="P54" s="1015"/>
      <c r="Q54" s="1015"/>
      <c r="R54" s="919"/>
      <c r="AY54" s="240"/>
      <c r="AZ54" s="240"/>
      <c r="BA54" s="240"/>
      <c r="BB54" s="240"/>
      <c r="BC54" s="240"/>
      <c r="BD54" s="684"/>
      <c r="BE54" s="296"/>
      <c r="BF54" s="684"/>
      <c r="BG54" s="944"/>
      <c r="BH54" s="944"/>
      <c r="BI54" s="944"/>
      <c r="BJ54" s="240"/>
    </row>
    <row r="55" spans="1:74" s="174" customFormat="1" ht="11.95" customHeight="1" x14ac:dyDescent="0.2">
      <c r="A55" s="173"/>
      <c r="B55" s="1004" t="s">
        <v>842</v>
      </c>
      <c r="C55" s="1015"/>
      <c r="D55" s="1015"/>
      <c r="E55" s="1015"/>
      <c r="F55" s="1015"/>
      <c r="G55" s="1015"/>
      <c r="H55" s="1015"/>
      <c r="I55" s="1015"/>
      <c r="J55" s="1015"/>
      <c r="K55" s="1015"/>
      <c r="L55" s="1015"/>
      <c r="M55" s="1015"/>
      <c r="N55" s="1015"/>
      <c r="O55" s="1015"/>
      <c r="P55" s="1015"/>
      <c r="Q55" s="1015"/>
      <c r="R55" s="898"/>
      <c r="AY55" s="240"/>
      <c r="AZ55" s="240"/>
      <c r="BA55" s="240"/>
      <c r="BB55" s="240"/>
      <c r="BC55" s="240"/>
      <c r="BD55" s="684"/>
      <c r="BE55" s="296"/>
      <c r="BF55" s="684"/>
      <c r="BG55" s="944"/>
      <c r="BH55" s="944"/>
      <c r="BI55" s="944"/>
      <c r="BJ55" s="240"/>
    </row>
    <row r="56" spans="1:74" s="174" customFormat="1" ht="11.95" customHeight="1" x14ac:dyDescent="0.2">
      <c r="A56" s="173"/>
      <c r="B56" s="1025"/>
      <c r="C56" s="1028"/>
      <c r="D56" s="1028"/>
      <c r="E56" s="1028"/>
      <c r="F56" s="1028"/>
      <c r="G56" s="1028"/>
      <c r="H56" s="1028"/>
      <c r="I56" s="1028"/>
      <c r="J56" s="1028"/>
      <c r="K56" s="1028"/>
      <c r="L56" s="1028"/>
      <c r="M56" s="1028"/>
      <c r="N56" s="1028"/>
      <c r="O56" s="1028"/>
      <c r="P56" s="1028"/>
      <c r="Q56" s="979"/>
      <c r="AY56" s="240"/>
      <c r="AZ56" s="240"/>
      <c r="BA56" s="240"/>
      <c r="BB56" s="240"/>
      <c r="BC56" s="240"/>
      <c r="BD56" s="684"/>
      <c r="BE56" s="296"/>
      <c r="BF56" s="684"/>
      <c r="BG56" s="944"/>
      <c r="BH56" s="944"/>
      <c r="BI56" s="944"/>
      <c r="BJ56" s="240"/>
    </row>
    <row r="57" spans="1:74" s="174" customFormat="1" ht="11.95" customHeight="1" x14ac:dyDescent="0.2">
      <c r="A57" s="173"/>
      <c r="B57" s="1024"/>
      <c r="C57" s="979"/>
      <c r="D57" s="979"/>
      <c r="E57" s="979"/>
      <c r="F57" s="979"/>
      <c r="G57" s="979"/>
      <c r="H57" s="979"/>
      <c r="I57" s="979"/>
      <c r="J57" s="979"/>
      <c r="K57" s="979"/>
      <c r="L57" s="979"/>
      <c r="M57" s="979"/>
      <c r="N57" s="979"/>
      <c r="O57" s="979"/>
      <c r="P57" s="979"/>
      <c r="Q57" s="979"/>
      <c r="AY57" s="240"/>
      <c r="AZ57" s="240"/>
      <c r="BA57" s="240"/>
      <c r="BB57" s="240"/>
      <c r="BC57" s="240"/>
      <c r="BD57" s="684"/>
      <c r="BE57" s="296"/>
      <c r="BF57" s="684"/>
      <c r="BG57" s="944"/>
      <c r="BH57" s="944"/>
      <c r="BI57" s="944"/>
      <c r="BJ57" s="240"/>
    </row>
    <row r="58" spans="1:74" s="175" customFormat="1" ht="11.95" customHeight="1" x14ac:dyDescent="0.2">
      <c r="A58" s="172"/>
      <c r="B58" s="1025"/>
      <c r="C58" s="1026"/>
      <c r="D58" s="1026"/>
      <c r="E58" s="1026"/>
      <c r="F58" s="1026"/>
      <c r="G58" s="1026"/>
      <c r="H58" s="1026"/>
      <c r="I58" s="1026"/>
      <c r="J58" s="1026"/>
      <c r="K58" s="1026"/>
      <c r="L58" s="1026"/>
      <c r="M58" s="1026"/>
      <c r="N58" s="1026"/>
      <c r="O58" s="1026"/>
      <c r="P58" s="1026"/>
      <c r="Q58" s="979"/>
      <c r="R58" s="174"/>
      <c r="AY58" s="239"/>
      <c r="AZ58" s="239"/>
      <c r="BA58" s="239"/>
      <c r="BB58" s="239"/>
      <c r="BC58" s="239"/>
      <c r="BD58" s="693"/>
      <c r="BE58" s="295"/>
      <c r="BF58" s="693"/>
      <c r="BG58" s="696"/>
      <c r="BH58" s="696"/>
      <c r="BI58" s="696"/>
      <c r="BJ58" s="239"/>
    </row>
    <row r="59" spans="1:74" ht="11.95" customHeight="1" x14ac:dyDescent="0.2">
      <c r="B59" s="1023"/>
      <c r="C59" s="979"/>
      <c r="D59" s="979"/>
      <c r="E59" s="979"/>
      <c r="F59" s="979"/>
      <c r="G59" s="979"/>
      <c r="H59" s="979"/>
      <c r="I59" s="979"/>
      <c r="J59" s="979"/>
      <c r="K59" s="979"/>
      <c r="L59" s="979"/>
      <c r="M59" s="979"/>
      <c r="N59" s="979"/>
      <c r="O59" s="979"/>
      <c r="P59" s="979"/>
      <c r="Q59" s="979"/>
      <c r="R59" s="175"/>
      <c r="BK59" s="153"/>
      <c r="BL59" s="153"/>
      <c r="BM59" s="153"/>
      <c r="BN59" s="153"/>
      <c r="BO59" s="153"/>
      <c r="BP59" s="153"/>
      <c r="BQ59" s="153"/>
      <c r="BR59" s="153"/>
      <c r="BS59" s="153"/>
      <c r="BT59" s="153"/>
      <c r="BU59" s="153"/>
      <c r="BV59" s="153"/>
    </row>
    <row r="60" spans="1:74" x14ac:dyDescent="0.2">
      <c r="BK60" s="153"/>
      <c r="BL60" s="153"/>
      <c r="BM60" s="153"/>
      <c r="BN60" s="153"/>
      <c r="BO60" s="153"/>
      <c r="BP60" s="153"/>
      <c r="BQ60" s="153"/>
      <c r="BR60" s="153"/>
      <c r="BS60" s="153"/>
      <c r="BT60" s="153"/>
      <c r="BU60" s="153"/>
      <c r="BV60" s="153"/>
    </row>
    <row r="61" spans="1:74" x14ac:dyDescent="0.2">
      <c r="BK61" s="153"/>
      <c r="BL61" s="153"/>
      <c r="BM61" s="153"/>
      <c r="BN61" s="153"/>
      <c r="BO61" s="153"/>
      <c r="BP61" s="153"/>
      <c r="BQ61" s="153"/>
      <c r="BR61" s="153"/>
      <c r="BS61" s="153"/>
      <c r="BT61" s="153"/>
      <c r="BU61" s="153"/>
      <c r="BV61" s="153"/>
    </row>
    <row r="62" spans="1:74" x14ac:dyDescent="0.2">
      <c r="BK62" s="153"/>
      <c r="BL62" s="153"/>
      <c r="BM62" s="153"/>
      <c r="BN62" s="153"/>
      <c r="BO62" s="153"/>
      <c r="BP62" s="153"/>
      <c r="BQ62" s="153"/>
      <c r="BR62" s="153"/>
      <c r="BS62" s="153"/>
      <c r="BT62" s="153"/>
      <c r="BU62" s="153"/>
      <c r="BV62" s="153"/>
    </row>
    <row r="63" spans="1:74" x14ac:dyDescent="0.2">
      <c r="BK63" s="153"/>
      <c r="BL63" s="153"/>
      <c r="BM63" s="153"/>
      <c r="BN63" s="153"/>
      <c r="BO63" s="153"/>
      <c r="BP63" s="153"/>
      <c r="BQ63" s="153"/>
      <c r="BR63" s="153"/>
      <c r="BS63" s="153"/>
      <c r="BT63" s="153"/>
      <c r="BU63" s="153"/>
      <c r="BV63" s="153"/>
    </row>
    <row r="64" spans="1: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sheetData>
  <mergeCells count="23">
    <mergeCell ref="B59:Q59"/>
    <mergeCell ref="B57:Q57"/>
    <mergeCell ref="B58:Q58"/>
    <mergeCell ref="B45:Q45"/>
    <mergeCell ref="B46:Q46"/>
    <mergeCell ref="B47:Q47"/>
    <mergeCell ref="B56:Q56"/>
    <mergeCell ref="B55:Q55"/>
    <mergeCell ref="B54:Q54"/>
    <mergeCell ref="B53:R53"/>
    <mergeCell ref="AM3:AX3"/>
    <mergeCell ref="AY3:BJ3"/>
    <mergeCell ref="BK3:BV3"/>
    <mergeCell ref="B1:AL1"/>
    <mergeCell ref="C3:N3"/>
    <mergeCell ref="O3:Z3"/>
    <mergeCell ref="AA3:AL3"/>
    <mergeCell ref="A1:A2"/>
    <mergeCell ref="B49:Q49"/>
    <mergeCell ref="B50:Q50"/>
    <mergeCell ref="B51:Q51"/>
    <mergeCell ref="B52:Q52"/>
    <mergeCell ref="B44:Q44"/>
  </mergeCells>
  <phoneticPr fontId="4" type="noConversion"/>
  <hyperlinks>
    <hyperlink ref="A1:A2" location="Contents!A1" display="Table of Contents"/>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BV136"/>
  <sheetViews>
    <sheetView zoomScaleNormal="100" workbookViewId="0">
      <pane xSplit="2" ySplit="4" topLeftCell="AQ5" activePane="bottomRight" state="frozen"/>
      <selection activeCell="BF63" sqref="BF63"/>
      <selection pane="topRight" activeCell="BF63" sqref="BF63"/>
      <selection pane="bottomLeft" activeCell="BF63" sqref="BF63"/>
      <selection pane="bottomRight" activeCell="B53" sqref="B53:Q53"/>
    </sheetView>
  </sheetViews>
  <sheetFormatPr defaultColWidth="8.5" defaultRowHeight="10.7" x14ac:dyDescent="0.2"/>
  <cols>
    <col min="1" max="1" width="11.5" style="90" customWidth="1"/>
    <col min="2" max="2" width="42.5" style="84" customWidth="1"/>
    <col min="3" max="50" width="6.5" style="84" customWidth="1"/>
    <col min="51" max="55" width="6.5" style="209" customWidth="1"/>
    <col min="56" max="56" width="6.5" style="690" customWidth="1"/>
    <col min="57" max="57" width="6.5" style="293" customWidth="1"/>
    <col min="58" max="58" width="6.5" style="690" customWidth="1"/>
    <col min="59" max="61" width="6.5" style="695" customWidth="1"/>
    <col min="62" max="62" width="6.5" style="209" customWidth="1"/>
    <col min="63" max="74" width="6.5" style="84" customWidth="1"/>
    <col min="75" max="16384" width="8.5" style="84"/>
  </cols>
  <sheetData>
    <row r="1" spans="1:74" ht="13.4" customHeight="1" x14ac:dyDescent="0.2">
      <c r="A1" s="999" t="s">
        <v>479</v>
      </c>
      <c r="B1" s="1017" t="s">
        <v>907</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ht="12.85" x14ac:dyDescent="0.2">
      <c r="A2" s="1000"/>
      <c r="B2" s="241" t="str">
        <f>"U.S. Energy Information Administration  |  Short-Term Energy Outlook  - "&amp;Dates!D1</f>
        <v>U.S. Energy Information Administration  |  Short-Term Energy Outlook  - December 2024</v>
      </c>
      <c r="C2" s="242"/>
      <c r="D2" s="242"/>
      <c r="E2" s="242"/>
      <c r="F2" s="242"/>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242"/>
      <c r="AL2" s="242"/>
    </row>
    <row r="3" spans="1:74" s="7" customFormat="1" ht="12.85" x14ac:dyDescent="0.2">
      <c r="A3" s="353" t="s">
        <v>777</v>
      </c>
      <c r="B3" s="344"/>
      <c r="C3" s="1002">
        <f>Dates!D3</f>
        <v>2020</v>
      </c>
      <c r="D3" s="994"/>
      <c r="E3" s="994"/>
      <c r="F3" s="994"/>
      <c r="G3" s="994"/>
      <c r="H3" s="994"/>
      <c r="I3" s="994"/>
      <c r="J3" s="994"/>
      <c r="K3" s="994"/>
      <c r="L3" s="994"/>
      <c r="M3" s="994"/>
      <c r="N3" s="995"/>
      <c r="O3" s="1002">
        <f>C3+1</f>
        <v>2021</v>
      </c>
      <c r="P3" s="1003"/>
      <c r="Q3" s="1003"/>
      <c r="R3" s="1003"/>
      <c r="S3" s="1003"/>
      <c r="T3" s="1003"/>
      <c r="U3" s="1003"/>
      <c r="V3" s="1003"/>
      <c r="W3" s="1003"/>
      <c r="X3" s="994"/>
      <c r="Y3" s="994"/>
      <c r="Z3" s="995"/>
      <c r="AA3" s="991">
        <f>O3+1</f>
        <v>2022</v>
      </c>
      <c r="AB3" s="994"/>
      <c r="AC3" s="994"/>
      <c r="AD3" s="994"/>
      <c r="AE3" s="994"/>
      <c r="AF3" s="994"/>
      <c r="AG3" s="994"/>
      <c r="AH3" s="994"/>
      <c r="AI3" s="994"/>
      <c r="AJ3" s="994"/>
      <c r="AK3" s="994"/>
      <c r="AL3" s="995"/>
      <c r="AM3" s="991">
        <f>AA3+1</f>
        <v>2023</v>
      </c>
      <c r="AN3" s="994"/>
      <c r="AO3" s="994"/>
      <c r="AP3" s="994"/>
      <c r="AQ3" s="994"/>
      <c r="AR3" s="994"/>
      <c r="AS3" s="994"/>
      <c r="AT3" s="994"/>
      <c r="AU3" s="994"/>
      <c r="AV3" s="994"/>
      <c r="AW3" s="994"/>
      <c r="AX3" s="995"/>
      <c r="AY3" s="991">
        <f>AM3+1</f>
        <v>2024</v>
      </c>
      <c r="AZ3" s="992"/>
      <c r="BA3" s="992"/>
      <c r="BB3" s="992"/>
      <c r="BC3" s="992"/>
      <c r="BD3" s="992"/>
      <c r="BE3" s="992"/>
      <c r="BF3" s="992"/>
      <c r="BG3" s="992"/>
      <c r="BH3" s="992"/>
      <c r="BI3" s="992"/>
      <c r="BJ3" s="993"/>
      <c r="BK3" s="991">
        <f>AY3+1</f>
        <v>2025</v>
      </c>
      <c r="BL3" s="994"/>
      <c r="BM3" s="994"/>
      <c r="BN3" s="994"/>
      <c r="BO3" s="994"/>
      <c r="BP3" s="994"/>
      <c r="BQ3" s="994"/>
      <c r="BR3" s="994"/>
      <c r="BS3" s="994"/>
      <c r="BT3" s="994"/>
      <c r="BU3" s="994"/>
      <c r="BV3" s="995"/>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60"/>
      <c r="B5" s="364" t="s">
        <v>909</v>
      </c>
      <c r="BE5" s="690"/>
      <c r="BG5" s="690"/>
      <c r="BH5" s="700"/>
      <c r="BI5" s="700"/>
      <c r="BJ5" s="436"/>
      <c r="BK5" s="436"/>
      <c r="BL5" s="436"/>
      <c r="BM5" s="436"/>
      <c r="BN5" s="436"/>
      <c r="BO5" s="436"/>
      <c r="BP5" s="436"/>
      <c r="BQ5" s="436"/>
      <c r="BR5" s="436"/>
      <c r="BS5" s="436"/>
      <c r="BT5" s="436"/>
      <c r="BU5" s="436"/>
      <c r="BV5" s="436"/>
    </row>
    <row r="6" spans="1:74" s="293" customFormat="1" ht="11.05" customHeight="1" x14ac:dyDescent="0.2">
      <c r="A6" s="432" t="s">
        <v>212</v>
      </c>
      <c r="B6" s="426" t="s">
        <v>848</v>
      </c>
      <c r="C6" s="106">
        <v>68.539966176999997</v>
      </c>
      <c r="D6" s="106">
        <v>68.138386459000003</v>
      </c>
      <c r="E6" s="106">
        <v>68.203545844999994</v>
      </c>
      <c r="F6" s="106">
        <v>65.511165797999993</v>
      </c>
      <c r="G6" s="106">
        <v>60.207654101000003</v>
      </c>
      <c r="H6" s="106">
        <v>62.088312760000001</v>
      </c>
      <c r="I6" s="106">
        <v>63.374442893000001</v>
      </c>
      <c r="J6" s="106">
        <v>63.315736837000003</v>
      </c>
      <c r="K6" s="106">
        <v>63.293262194</v>
      </c>
      <c r="L6" s="106">
        <v>63.206615413000002</v>
      </c>
      <c r="M6" s="106">
        <v>64.053997436000003</v>
      </c>
      <c r="N6" s="106">
        <v>63.974080805</v>
      </c>
      <c r="O6" s="106">
        <v>64.397104999999996</v>
      </c>
      <c r="P6" s="106">
        <v>61.67062104</v>
      </c>
      <c r="Q6" s="106">
        <v>64.741764008000004</v>
      </c>
      <c r="R6" s="106">
        <v>64.884999081999993</v>
      </c>
      <c r="S6" s="106">
        <v>65.329394530000002</v>
      </c>
      <c r="T6" s="106">
        <v>65.186054956000007</v>
      </c>
      <c r="U6" s="106">
        <v>66.160026414000001</v>
      </c>
      <c r="V6" s="106">
        <v>65.542414604000001</v>
      </c>
      <c r="W6" s="106">
        <v>65.501726312000002</v>
      </c>
      <c r="X6" s="106">
        <v>66.538744102999999</v>
      </c>
      <c r="Y6" s="106">
        <v>67.033537316999997</v>
      </c>
      <c r="Z6" s="106">
        <v>66.301845401999998</v>
      </c>
      <c r="AA6" s="106">
        <v>66.048821704999995</v>
      </c>
      <c r="AB6" s="106">
        <v>66.416763532000004</v>
      </c>
      <c r="AC6" s="106">
        <v>67.291764052000005</v>
      </c>
      <c r="AD6" s="106">
        <v>66.231429973999994</v>
      </c>
      <c r="AE6" s="106">
        <v>66.660728574000004</v>
      </c>
      <c r="AF6" s="106">
        <v>66.981394878000003</v>
      </c>
      <c r="AG6" s="106">
        <v>67.959626364000002</v>
      </c>
      <c r="AH6" s="106">
        <v>67.548955950000007</v>
      </c>
      <c r="AI6" s="106">
        <v>67.917940138999995</v>
      </c>
      <c r="AJ6" s="106">
        <v>68.390305908000002</v>
      </c>
      <c r="AK6" s="106">
        <v>68.922059101000002</v>
      </c>
      <c r="AL6" s="106">
        <v>67.293949974</v>
      </c>
      <c r="AM6" s="106">
        <v>68.609457272</v>
      </c>
      <c r="AN6" s="106">
        <v>68.933286257999995</v>
      </c>
      <c r="AO6" s="106">
        <v>69.000876837000007</v>
      </c>
      <c r="AP6" s="106">
        <v>68.811727327</v>
      </c>
      <c r="AQ6" s="106">
        <v>68.911969343999999</v>
      </c>
      <c r="AR6" s="106">
        <v>69.753412421999997</v>
      </c>
      <c r="AS6" s="106">
        <v>70.076897430000002</v>
      </c>
      <c r="AT6" s="106">
        <v>70.070297087</v>
      </c>
      <c r="AU6" s="106">
        <v>70.437442763999996</v>
      </c>
      <c r="AV6" s="106">
        <v>70.652790205000002</v>
      </c>
      <c r="AW6" s="106">
        <v>71.369938876000006</v>
      </c>
      <c r="AX6" s="106">
        <v>71.452023069000006</v>
      </c>
      <c r="AY6" s="106">
        <v>69.063684171999995</v>
      </c>
      <c r="AZ6" s="106">
        <v>70.061949558999999</v>
      </c>
      <c r="BA6" s="106">
        <v>70.501867931000007</v>
      </c>
      <c r="BB6" s="106">
        <v>70.369330882</v>
      </c>
      <c r="BC6" s="106">
        <v>70.219288712999997</v>
      </c>
      <c r="BD6" s="691">
        <v>70.592867057999996</v>
      </c>
      <c r="BE6" s="691">
        <v>70.377926137000003</v>
      </c>
      <c r="BF6" s="691">
        <v>70.756074634000001</v>
      </c>
      <c r="BG6" s="691">
        <v>70.640889982999994</v>
      </c>
      <c r="BH6" s="691">
        <v>70.800996854000005</v>
      </c>
      <c r="BI6" s="691">
        <v>71.540593278000003</v>
      </c>
      <c r="BJ6" s="425">
        <v>71.368284256999999</v>
      </c>
      <c r="BK6" s="425">
        <v>71.036477773000001</v>
      </c>
      <c r="BL6" s="425">
        <v>71.151935675999994</v>
      </c>
      <c r="BM6" s="425">
        <v>71.300782631000004</v>
      </c>
      <c r="BN6" s="425">
        <v>71.431938545999998</v>
      </c>
      <c r="BO6" s="425">
        <v>71.725507195000006</v>
      </c>
      <c r="BP6" s="425">
        <v>72.179598479000006</v>
      </c>
      <c r="BQ6" s="425">
        <v>72.428341736999997</v>
      </c>
      <c r="BR6" s="425">
        <v>72.448562643000002</v>
      </c>
      <c r="BS6" s="425">
        <v>72.343333200999993</v>
      </c>
      <c r="BT6" s="425">
        <v>72.534472460000003</v>
      </c>
      <c r="BU6" s="425">
        <v>72.903396342999997</v>
      </c>
      <c r="BV6" s="425">
        <v>72.631421154999998</v>
      </c>
    </row>
    <row r="7" spans="1:74" s="293" customFormat="1" ht="11.05" customHeight="1" x14ac:dyDescent="0.2">
      <c r="A7" s="432"/>
      <c r="B7" s="426"/>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691"/>
      <c r="BE7" s="691"/>
      <c r="BF7" s="691"/>
      <c r="BG7" s="691"/>
      <c r="BH7" s="691"/>
      <c r="BI7" s="691"/>
      <c r="BJ7" s="425"/>
      <c r="BK7" s="425"/>
      <c r="BL7" s="425"/>
      <c r="BM7" s="425"/>
      <c r="BN7" s="425"/>
      <c r="BO7" s="425"/>
      <c r="BP7" s="425"/>
      <c r="BQ7" s="425"/>
      <c r="BR7" s="425"/>
      <c r="BS7" s="425"/>
      <c r="BT7" s="425"/>
      <c r="BU7" s="425"/>
      <c r="BV7" s="425"/>
    </row>
    <row r="8" spans="1:74" s="293" customFormat="1" ht="11.05" customHeight="1" x14ac:dyDescent="0.2">
      <c r="A8" s="432" t="s">
        <v>202</v>
      </c>
      <c r="B8" s="429" t="s">
        <v>976</v>
      </c>
      <c r="C8" s="106">
        <v>28.141844419000002</v>
      </c>
      <c r="D8" s="106">
        <v>27.876245897</v>
      </c>
      <c r="E8" s="106">
        <v>27.906315257999999</v>
      </c>
      <c r="F8" s="106">
        <v>25.446770333</v>
      </c>
      <c r="G8" s="106">
        <v>22.877983516</v>
      </c>
      <c r="H8" s="106">
        <v>24.539587666999999</v>
      </c>
      <c r="I8" s="106">
        <v>25.374106935</v>
      </c>
      <c r="J8" s="106">
        <v>24.851931419</v>
      </c>
      <c r="K8" s="106">
        <v>25.315827667000001</v>
      </c>
      <c r="L8" s="106">
        <v>25.098869064999999</v>
      </c>
      <c r="M8" s="106">
        <v>26.249472300000001</v>
      </c>
      <c r="N8" s="106">
        <v>26.068332612999999</v>
      </c>
      <c r="O8" s="106">
        <v>26.172633903000001</v>
      </c>
      <c r="P8" s="106">
        <v>23.546807429000001</v>
      </c>
      <c r="Q8" s="106">
        <v>26.260744677000002</v>
      </c>
      <c r="R8" s="106">
        <v>26.2652547</v>
      </c>
      <c r="S8" s="106">
        <v>26.638297290000001</v>
      </c>
      <c r="T8" s="106">
        <v>26.758750166999999</v>
      </c>
      <c r="U8" s="106">
        <v>26.895726226000001</v>
      </c>
      <c r="V8" s="106">
        <v>26.606582258</v>
      </c>
      <c r="W8" s="106">
        <v>26.063571267</v>
      </c>
      <c r="X8" s="106">
        <v>27.474731968</v>
      </c>
      <c r="Y8" s="106">
        <v>27.9046755</v>
      </c>
      <c r="Z8" s="106">
        <v>27.649709839</v>
      </c>
      <c r="AA8" s="106">
        <v>26.884147515999999</v>
      </c>
      <c r="AB8" s="106">
        <v>27.034178535999999</v>
      </c>
      <c r="AC8" s="106">
        <v>28.03228271</v>
      </c>
      <c r="AD8" s="106">
        <v>27.783261766999999</v>
      </c>
      <c r="AE8" s="106">
        <v>27.662796934999999</v>
      </c>
      <c r="AF8" s="106">
        <v>28.089378499999999</v>
      </c>
      <c r="AG8" s="106">
        <v>28.520052160999999</v>
      </c>
      <c r="AH8" s="106">
        <v>28.390362129</v>
      </c>
      <c r="AI8" s="106">
        <v>28.747347767000001</v>
      </c>
      <c r="AJ8" s="106">
        <v>28.911554290000002</v>
      </c>
      <c r="AK8" s="106">
        <v>29.158953532999998</v>
      </c>
      <c r="AL8" s="106">
        <v>27.991665354999999</v>
      </c>
      <c r="AM8" s="106">
        <v>28.986612741999998</v>
      </c>
      <c r="AN8" s="106">
        <v>28.945341357</v>
      </c>
      <c r="AO8" s="106">
        <v>29.49300629</v>
      </c>
      <c r="AP8" s="106">
        <v>29.2112996</v>
      </c>
      <c r="AQ8" s="106">
        <v>28.925781806</v>
      </c>
      <c r="AR8" s="106">
        <v>29.536111432999999</v>
      </c>
      <c r="AS8" s="106">
        <v>29.959702580999998</v>
      </c>
      <c r="AT8" s="106">
        <v>30.236424097</v>
      </c>
      <c r="AU8" s="106">
        <v>30.377891999999999</v>
      </c>
      <c r="AV8" s="106">
        <v>30.456360226000001</v>
      </c>
      <c r="AW8" s="106">
        <v>30.985173766999999</v>
      </c>
      <c r="AX8" s="106">
        <v>31.034500806</v>
      </c>
      <c r="AY8" s="106">
        <v>28.933809193999998</v>
      </c>
      <c r="AZ8" s="106">
        <v>30.208715517000002</v>
      </c>
      <c r="BA8" s="106">
        <v>30.601834805999999</v>
      </c>
      <c r="BB8" s="106">
        <v>30.669472933000002</v>
      </c>
      <c r="BC8" s="106">
        <v>30.368393999999999</v>
      </c>
      <c r="BD8" s="691">
        <v>30.738510866999999</v>
      </c>
      <c r="BE8" s="691">
        <v>30.683152783000001</v>
      </c>
      <c r="BF8" s="691">
        <v>31.137428193000002</v>
      </c>
      <c r="BG8" s="691">
        <v>30.950072841000001</v>
      </c>
      <c r="BH8" s="691">
        <v>31.101338856000002</v>
      </c>
      <c r="BI8" s="691">
        <v>31.475076071</v>
      </c>
      <c r="BJ8" s="425">
        <v>31.637108861000002</v>
      </c>
      <c r="BK8" s="425">
        <v>31.284505857999999</v>
      </c>
      <c r="BL8" s="425">
        <v>31.090095832999999</v>
      </c>
      <c r="BM8" s="425">
        <v>31.402051046</v>
      </c>
      <c r="BN8" s="425">
        <v>31.210354855999999</v>
      </c>
      <c r="BO8" s="425">
        <v>31.243223950000001</v>
      </c>
      <c r="BP8" s="425">
        <v>31.278373278</v>
      </c>
      <c r="BQ8" s="425">
        <v>31.544759504000002</v>
      </c>
      <c r="BR8" s="425">
        <v>31.530681452</v>
      </c>
      <c r="BS8" s="425">
        <v>31.367914731999999</v>
      </c>
      <c r="BT8" s="425">
        <v>31.521714413000002</v>
      </c>
      <c r="BU8" s="425">
        <v>31.9136627</v>
      </c>
      <c r="BV8" s="425">
        <v>31.874976409999999</v>
      </c>
    </row>
    <row r="9" spans="1:74" ht="11.05" customHeight="1" x14ac:dyDescent="0.2">
      <c r="A9" s="360" t="s">
        <v>145</v>
      </c>
      <c r="B9" s="430" t="s">
        <v>957</v>
      </c>
      <c r="C9" s="322">
        <v>5.5713999999999997</v>
      </c>
      <c r="D9" s="322">
        <v>5.6874000000000002</v>
      </c>
      <c r="E9" s="322">
        <v>5.5974000000000004</v>
      </c>
      <c r="F9" s="322">
        <v>4.9664000000000001</v>
      </c>
      <c r="G9" s="322">
        <v>4.7114000000000003</v>
      </c>
      <c r="H9" s="322">
        <v>4.9804000000000004</v>
      </c>
      <c r="I9" s="322">
        <v>4.9443999999999999</v>
      </c>
      <c r="J9" s="322">
        <v>4.8364000000000003</v>
      </c>
      <c r="K9" s="322">
        <v>4.9683999999999999</v>
      </c>
      <c r="L9" s="322">
        <v>5.2553999999999998</v>
      </c>
      <c r="M9" s="322">
        <v>5.5843999999999996</v>
      </c>
      <c r="N9" s="322">
        <v>5.7274000000000003</v>
      </c>
      <c r="O9" s="322">
        <v>5.7187000000000001</v>
      </c>
      <c r="P9" s="322">
        <v>5.5137</v>
      </c>
      <c r="Q9" s="322">
        <v>5.6177000000000001</v>
      </c>
      <c r="R9" s="322">
        <v>5.2427000000000001</v>
      </c>
      <c r="S9" s="322">
        <v>5.3346999999999998</v>
      </c>
      <c r="T9" s="322">
        <v>5.5236999999999998</v>
      </c>
      <c r="U9" s="322">
        <v>5.6506999999999996</v>
      </c>
      <c r="V9" s="322">
        <v>5.4664999999999999</v>
      </c>
      <c r="W9" s="322">
        <v>5.3384999999999998</v>
      </c>
      <c r="X9" s="322">
        <v>5.7024999999999997</v>
      </c>
      <c r="Y9" s="322">
        <v>5.7725</v>
      </c>
      <c r="Z9" s="322">
        <v>5.5555000000000003</v>
      </c>
      <c r="AA9" s="322">
        <v>5.4865000000000004</v>
      </c>
      <c r="AB9" s="322">
        <v>5.7271000000000001</v>
      </c>
      <c r="AC9" s="322">
        <v>5.758</v>
      </c>
      <c r="AD9" s="322">
        <v>5.6017999999999999</v>
      </c>
      <c r="AE9" s="322">
        <v>5.4097</v>
      </c>
      <c r="AF9" s="322">
        <v>5.5342000000000002</v>
      </c>
      <c r="AG9" s="322">
        <v>5.7666000000000004</v>
      </c>
      <c r="AH9" s="322">
        <v>5.7511000000000001</v>
      </c>
      <c r="AI9" s="322">
        <v>5.6860999999999997</v>
      </c>
      <c r="AJ9" s="322">
        <v>5.8230000000000004</v>
      </c>
      <c r="AK9" s="322">
        <v>5.984</v>
      </c>
      <c r="AL9" s="322">
        <v>5.7957000000000001</v>
      </c>
      <c r="AM9" s="322">
        <v>5.7329999999999997</v>
      </c>
      <c r="AN9" s="322">
        <v>5.7371999999999996</v>
      </c>
      <c r="AO9" s="322">
        <v>5.8343999999999996</v>
      </c>
      <c r="AP9" s="322">
        <v>5.4714</v>
      </c>
      <c r="AQ9" s="322">
        <v>5.1592000000000002</v>
      </c>
      <c r="AR9" s="322">
        <v>5.4960000000000004</v>
      </c>
      <c r="AS9" s="322">
        <v>5.8421000000000003</v>
      </c>
      <c r="AT9" s="322">
        <v>5.8487</v>
      </c>
      <c r="AU9" s="322">
        <v>5.6632999999999996</v>
      </c>
      <c r="AV9" s="322">
        <v>5.8407</v>
      </c>
      <c r="AW9" s="322">
        <v>6.1935000000000002</v>
      </c>
      <c r="AX9" s="322">
        <v>6.2831000000000001</v>
      </c>
      <c r="AY9" s="322">
        <v>5.7984</v>
      </c>
      <c r="AZ9" s="322">
        <v>6.0080999999999998</v>
      </c>
      <c r="BA9" s="322">
        <v>6.0618999999999996</v>
      </c>
      <c r="BB9" s="322">
        <v>5.9466999999999999</v>
      </c>
      <c r="BC9" s="322">
        <v>5.6260000000000003</v>
      </c>
      <c r="BD9" s="677">
        <v>5.8898999999999999</v>
      </c>
      <c r="BE9" s="677">
        <v>5.9788971827999999</v>
      </c>
      <c r="BF9" s="677">
        <v>6.0627330381000002</v>
      </c>
      <c r="BG9" s="677">
        <v>5.9592506436999999</v>
      </c>
      <c r="BH9" s="677">
        <v>6.2091643578999998</v>
      </c>
      <c r="BI9" s="677">
        <v>6.4115655820999997</v>
      </c>
      <c r="BJ9" s="392">
        <v>6.4938845688000004</v>
      </c>
      <c r="BK9" s="392">
        <v>6.4451325624000004</v>
      </c>
      <c r="BL9" s="392">
        <v>6.4893511525000003</v>
      </c>
      <c r="BM9" s="392">
        <v>6.4738840568000002</v>
      </c>
      <c r="BN9" s="392">
        <v>6.2502495515999996</v>
      </c>
      <c r="BO9" s="392">
        <v>6.1140722320999998</v>
      </c>
      <c r="BP9" s="392">
        <v>6.2129399753000003</v>
      </c>
      <c r="BQ9" s="392">
        <v>6.4431296005999998</v>
      </c>
      <c r="BR9" s="392">
        <v>6.4512367023000001</v>
      </c>
      <c r="BS9" s="392">
        <v>6.3288395022000001</v>
      </c>
      <c r="BT9" s="392">
        <v>6.4916660195000002</v>
      </c>
      <c r="BU9" s="392">
        <v>6.6548403103</v>
      </c>
      <c r="BV9" s="392">
        <v>6.7146925413999998</v>
      </c>
    </row>
    <row r="10" spans="1:74" ht="11.05" customHeight="1" x14ac:dyDescent="0.2">
      <c r="A10" s="360" t="s">
        <v>146</v>
      </c>
      <c r="B10" s="430" t="s">
        <v>195</v>
      </c>
      <c r="C10" s="322">
        <v>2.0026000000000002</v>
      </c>
      <c r="D10" s="322">
        <v>2.0047000000000001</v>
      </c>
      <c r="E10" s="322">
        <v>2.0209000000000001</v>
      </c>
      <c r="F10" s="322">
        <v>2.0042</v>
      </c>
      <c r="G10" s="322">
        <v>1.9192</v>
      </c>
      <c r="H10" s="322">
        <v>1.9034</v>
      </c>
      <c r="I10" s="322">
        <v>1.8876999999999999</v>
      </c>
      <c r="J10" s="322">
        <v>1.9377</v>
      </c>
      <c r="K10" s="322">
        <v>1.9394</v>
      </c>
      <c r="L10" s="322">
        <v>1.9039999999999999</v>
      </c>
      <c r="M10" s="322">
        <v>1.9033</v>
      </c>
      <c r="N10" s="322">
        <v>1.9288000000000001</v>
      </c>
      <c r="O10" s="322">
        <v>1.9180999999999999</v>
      </c>
      <c r="P10" s="322">
        <v>1.9441999999999999</v>
      </c>
      <c r="Q10" s="322">
        <v>1.9686999999999999</v>
      </c>
      <c r="R10" s="322">
        <v>1.9645999999999999</v>
      </c>
      <c r="S10" s="322">
        <v>1.9762</v>
      </c>
      <c r="T10" s="322">
        <v>1.9841</v>
      </c>
      <c r="U10" s="322">
        <v>1.9858</v>
      </c>
      <c r="V10" s="322">
        <v>1.9278</v>
      </c>
      <c r="W10" s="322">
        <v>1.9681999999999999</v>
      </c>
      <c r="X10" s="322">
        <v>1.9801</v>
      </c>
      <c r="Y10" s="322">
        <v>2.0030000000000001</v>
      </c>
      <c r="Z10" s="322">
        <v>2.0055000000000001</v>
      </c>
      <c r="AA10" s="322">
        <v>2.0274999999999999</v>
      </c>
      <c r="AB10" s="322">
        <v>2.0091000000000001</v>
      </c>
      <c r="AC10" s="322">
        <v>2.0308999999999999</v>
      </c>
      <c r="AD10" s="322">
        <v>2.0184000000000002</v>
      </c>
      <c r="AE10" s="322">
        <v>2.0335000000000001</v>
      </c>
      <c r="AF10" s="322">
        <v>2.0419</v>
      </c>
      <c r="AG10" s="322">
        <v>2.0211999999999999</v>
      </c>
      <c r="AH10" s="322">
        <v>2.0348999999999999</v>
      </c>
      <c r="AI10" s="322">
        <v>2.0384000000000002</v>
      </c>
      <c r="AJ10" s="322">
        <v>2.0327999999999999</v>
      </c>
      <c r="AK10" s="322">
        <v>2.0383</v>
      </c>
      <c r="AL10" s="322">
        <v>2.0301</v>
      </c>
      <c r="AM10" s="322">
        <v>2.1225000000000001</v>
      </c>
      <c r="AN10" s="322">
        <v>2.1120999999999999</v>
      </c>
      <c r="AO10" s="322">
        <v>2.1221000000000001</v>
      </c>
      <c r="AP10" s="322">
        <v>2.1604999999999999</v>
      </c>
      <c r="AQ10" s="322">
        <v>2.1640000000000001</v>
      </c>
      <c r="AR10" s="322">
        <v>2.1480000000000001</v>
      </c>
      <c r="AS10" s="322">
        <v>2.0912000000000002</v>
      </c>
      <c r="AT10" s="322">
        <v>2.1089000000000002</v>
      </c>
      <c r="AU10" s="322">
        <v>2.1214</v>
      </c>
      <c r="AV10" s="322">
        <v>2.0975999999999999</v>
      </c>
      <c r="AW10" s="322">
        <v>2.0977000000000001</v>
      </c>
      <c r="AX10" s="322">
        <v>2.0855999999999999</v>
      </c>
      <c r="AY10" s="322">
        <v>2.0543999999999998</v>
      </c>
      <c r="AZ10" s="322">
        <v>2.0463</v>
      </c>
      <c r="BA10" s="322">
        <v>2.0415999999999999</v>
      </c>
      <c r="BB10" s="322">
        <v>2.0036999999999998</v>
      </c>
      <c r="BC10" s="322">
        <v>1.9936</v>
      </c>
      <c r="BD10" s="677">
        <v>2.0125000000000002</v>
      </c>
      <c r="BE10" s="677">
        <v>2.0393236006</v>
      </c>
      <c r="BF10" s="677">
        <v>2.0375631871</v>
      </c>
      <c r="BG10" s="677">
        <v>2.0446890976000001</v>
      </c>
      <c r="BH10" s="677">
        <v>1.9950252505999999</v>
      </c>
      <c r="BI10" s="677">
        <v>1.9790857761</v>
      </c>
      <c r="BJ10" s="392">
        <v>1.9752624924</v>
      </c>
      <c r="BK10" s="392">
        <v>1.9812255959</v>
      </c>
      <c r="BL10" s="392">
        <v>1.9810058800000001</v>
      </c>
      <c r="BM10" s="392">
        <v>1.9751310895</v>
      </c>
      <c r="BN10" s="392">
        <v>1.9570046044</v>
      </c>
      <c r="BO10" s="392">
        <v>1.9488161175000001</v>
      </c>
      <c r="BP10" s="392">
        <v>1.9425676029000001</v>
      </c>
      <c r="BQ10" s="392">
        <v>1.9308389036</v>
      </c>
      <c r="BR10" s="392">
        <v>1.9289212496000001</v>
      </c>
      <c r="BS10" s="392">
        <v>1.9243717299</v>
      </c>
      <c r="BT10" s="392">
        <v>1.9093146934</v>
      </c>
      <c r="BU10" s="392">
        <v>1.8957361895</v>
      </c>
      <c r="BV10" s="392">
        <v>1.8940403686</v>
      </c>
    </row>
    <row r="11" spans="1:74" ht="11.05" customHeight="1" x14ac:dyDescent="0.2">
      <c r="A11" s="360" t="s">
        <v>147</v>
      </c>
      <c r="B11" s="430" t="s">
        <v>196</v>
      </c>
      <c r="C11" s="322">
        <v>20.567844419</v>
      </c>
      <c r="D11" s="322">
        <v>20.184145897000001</v>
      </c>
      <c r="E11" s="322">
        <v>20.288015258000001</v>
      </c>
      <c r="F11" s="322">
        <v>18.476170332999999</v>
      </c>
      <c r="G11" s="322">
        <v>16.247383515999999</v>
      </c>
      <c r="H11" s="322">
        <v>17.655787666999998</v>
      </c>
      <c r="I11" s="322">
        <v>18.542006935</v>
      </c>
      <c r="J11" s="322">
        <v>18.077831418999999</v>
      </c>
      <c r="K11" s="322">
        <v>18.408027666999999</v>
      </c>
      <c r="L11" s="322">
        <v>17.939469065000001</v>
      </c>
      <c r="M11" s="322">
        <v>18.761772300000001</v>
      </c>
      <c r="N11" s="322">
        <v>18.412132613000001</v>
      </c>
      <c r="O11" s="322">
        <v>18.535833903</v>
      </c>
      <c r="P11" s="322">
        <v>16.088907428999999</v>
      </c>
      <c r="Q11" s="322">
        <v>18.674344677000001</v>
      </c>
      <c r="R11" s="322">
        <v>19.0579547</v>
      </c>
      <c r="S11" s="322">
        <v>19.32739729</v>
      </c>
      <c r="T11" s="322">
        <v>19.250950166999999</v>
      </c>
      <c r="U11" s="322">
        <v>19.259226225999999</v>
      </c>
      <c r="V11" s="322">
        <v>19.212282257999998</v>
      </c>
      <c r="W11" s="322">
        <v>18.756871267000001</v>
      </c>
      <c r="X11" s="322">
        <v>19.792131968</v>
      </c>
      <c r="Y11" s="322">
        <v>20.129175499999999</v>
      </c>
      <c r="Z11" s="322">
        <v>20.088709839</v>
      </c>
      <c r="AA11" s="322">
        <v>19.370147515999999</v>
      </c>
      <c r="AB11" s="322">
        <v>19.297978535999999</v>
      </c>
      <c r="AC11" s="322">
        <v>20.243382709999999</v>
      </c>
      <c r="AD11" s="322">
        <v>20.163061766999999</v>
      </c>
      <c r="AE11" s="322">
        <v>20.219596934999998</v>
      </c>
      <c r="AF11" s="322">
        <v>20.513278499999998</v>
      </c>
      <c r="AG11" s="322">
        <v>20.732252161000002</v>
      </c>
      <c r="AH11" s="322">
        <v>20.604362128999998</v>
      </c>
      <c r="AI11" s="322">
        <v>21.022847766999998</v>
      </c>
      <c r="AJ11" s="322">
        <v>21.055754289999999</v>
      </c>
      <c r="AK11" s="322">
        <v>21.136653533</v>
      </c>
      <c r="AL11" s="322">
        <v>20.165865355000001</v>
      </c>
      <c r="AM11" s="322">
        <v>21.131112741999999</v>
      </c>
      <c r="AN11" s="322">
        <v>21.096041357000001</v>
      </c>
      <c r="AO11" s="322">
        <v>21.536506289999998</v>
      </c>
      <c r="AP11" s="322">
        <v>21.579399599999999</v>
      </c>
      <c r="AQ11" s="322">
        <v>21.602581806</v>
      </c>
      <c r="AR11" s="322">
        <v>21.892111433</v>
      </c>
      <c r="AS11" s="322">
        <v>22.026402580999999</v>
      </c>
      <c r="AT11" s="322">
        <v>22.278824097000001</v>
      </c>
      <c r="AU11" s="322">
        <v>22.593191999999998</v>
      </c>
      <c r="AV11" s="322">
        <v>22.518060225999999</v>
      </c>
      <c r="AW11" s="322">
        <v>22.693973766999999</v>
      </c>
      <c r="AX11" s="322">
        <v>22.665800806</v>
      </c>
      <c r="AY11" s="322">
        <v>21.081009194</v>
      </c>
      <c r="AZ11" s="322">
        <v>22.154315517000001</v>
      </c>
      <c r="BA11" s="322">
        <v>22.498334805999999</v>
      </c>
      <c r="BB11" s="322">
        <v>22.719072933</v>
      </c>
      <c r="BC11" s="322">
        <v>22.748794</v>
      </c>
      <c r="BD11" s="677">
        <v>22.836110866999999</v>
      </c>
      <c r="BE11" s="677">
        <v>22.664932</v>
      </c>
      <c r="BF11" s="677">
        <v>23.037131968000001</v>
      </c>
      <c r="BG11" s="677">
        <v>22.946133100000001</v>
      </c>
      <c r="BH11" s="677">
        <v>22.897149248000002</v>
      </c>
      <c r="BI11" s="677">
        <v>23.084424713000001</v>
      </c>
      <c r="BJ11" s="392">
        <v>23.1679618</v>
      </c>
      <c r="BK11" s="392">
        <v>22.8581477</v>
      </c>
      <c r="BL11" s="392">
        <v>22.6197388</v>
      </c>
      <c r="BM11" s="392">
        <v>22.9530359</v>
      </c>
      <c r="BN11" s="392">
        <v>23.003100700000001</v>
      </c>
      <c r="BO11" s="392">
        <v>23.180335599999999</v>
      </c>
      <c r="BP11" s="392">
        <v>23.122865699999998</v>
      </c>
      <c r="BQ11" s="392">
        <v>23.170791000000001</v>
      </c>
      <c r="BR11" s="392">
        <v>23.150523499999998</v>
      </c>
      <c r="BS11" s="392">
        <v>23.114703500000001</v>
      </c>
      <c r="BT11" s="392">
        <v>23.120733699999999</v>
      </c>
      <c r="BU11" s="392">
        <v>23.363086200000001</v>
      </c>
      <c r="BV11" s="392">
        <v>23.266243500000002</v>
      </c>
    </row>
    <row r="12" spans="1:74" ht="11.05" customHeight="1" x14ac:dyDescent="0.2">
      <c r="A12" s="360"/>
      <c r="B12" s="430"/>
      <c r="C12" s="322"/>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c r="BC12" s="322"/>
      <c r="BD12" s="677"/>
      <c r="BE12" s="677"/>
      <c r="BF12" s="677"/>
      <c r="BG12" s="677"/>
      <c r="BH12" s="677"/>
      <c r="BI12" s="677"/>
      <c r="BJ12" s="392"/>
      <c r="BK12" s="392"/>
      <c r="BL12" s="392"/>
      <c r="BM12" s="392"/>
      <c r="BN12" s="392"/>
      <c r="BO12" s="392"/>
      <c r="BP12" s="392"/>
      <c r="BQ12" s="392"/>
      <c r="BR12" s="392"/>
      <c r="BS12" s="392"/>
      <c r="BT12" s="392"/>
      <c r="BU12" s="392"/>
      <c r="BV12" s="392"/>
    </row>
    <row r="13" spans="1:74" s="293" customFormat="1" ht="11.05" customHeight="1" x14ac:dyDescent="0.2">
      <c r="A13" s="432" t="s">
        <v>201</v>
      </c>
      <c r="B13" s="429" t="s">
        <v>977</v>
      </c>
      <c r="C13" s="106">
        <v>6.1318649915999996</v>
      </c>
      <c r="D13" s="106">
        <v>5.9482721465999999</v>
      </c>
      <c r="E13" s="106">
        <v>5.9750505213</v>
      </c>
      <c r="F13" s="106">
        <v>5.8132037490000004</v>
      </c>
      <c r="G13" s="106">
        <v>5.8854672199999998</v>
      </c>
      <c r="H13" s="106">
        <v>6.4103100787000002</v>
      </c>
      <c r="I13" s="106">
        <v>6.6684092931999999</v>
      </c>
      <c r="J13" s="106">
        <v>6.6789671034999998</v>
      </c>
      <c r="K13" s="106">
        <v>6.5410845630000001</v>
      </c>
      <c r="L13" s="106">
        <v>6.3048847338999998</v>
      </c>
      <c r="M13" s="106">
        <v>5.8567518723000003</v>
      </c>
      <c r="N13" s="106">
        <v>5.5259632786999999</v>
      </c>
      <c r="O13" s="106">
        <v>5.6587849783999999</v>
      </c>
      <c r="P13" s="106">
        <v>5.6005282878999996</v>
      </c>
      <c r="Q13" s="106">
        <v>5.6904808022999998</v>
      </c>
      <c r="R13" s="106">
        <v>6.0895506492999996</v>
      </c>
      <c r="S13" s="106">
        <v>6.3959663015999997</v>
      </c>
      <c r="T13" s="106">
        <v>6.3828236470000004</v>
      </c>
      <c r="U13" s="106">
        <v>6.7156688410000003</v>
      </c>
      <c r="V13" s="106">
        <v>6.6632537938</v>
      </c>
      <c r="W13" s="106">
        <v>6.6842252883000004</v>
      </c>
      <c r="X13" s="106">
        <v>6.0728311729</v>
      </c>
      <c r="Y13" s="106">
        <v>5.9230286497</v>
      </c>
      <c r="Z13" s="106">
        <v>5.4692491919000004</v>
      </c>
      <c r="AA13" s="106">
        <v>5.8477896989999998</v>
      </c>
      <c r="AB13" s="106">
        <v>5.8079675056999998</v>
      </c>
      <c r="AC13" s="106">
        <v>5.8338298526000001</v>
      </c>
      <c r="AD13" s="106">
        <v>6.2611843616999998</v>
      </c>
      <c r="AE13" s="106">
        <v>6.6183456745000004</v>
      </c>
      <c r="AF13" s="106">
        <v>6.5970282963000004</v>
      </c>
      <c r="AG13" s="106">
        <v>6.9467820029</v>
      </c>
      <c r="AH13" s="106">
        <v>7.0016975022999999</v>
      </c>
      <c r="AI13" s="106">
        <v>7.006290935</v>
      </c>
      <c r="AJ13" s="106">
        <v>6.9882440618999997</v>
      </c>
      <c r="AK13" s="106">
        <v>6.6945908940000001</v>
      </c>
      <c r="AL13" s="106">
        <v>6.3668618271000001</v>
      </c>
      <c r="AM13" s="106">
        <v>6.4607200184</v>
      </c>
      <c r="AN13" s="106">
        <v>6.3931773888999999</v>
      </c>
      <c r="AO13" s="106">
        <v>6.3173580351999998</v>
      </c>
      <c r="AP13" s="106">
        <v>6.6269702147</v>
      </c>
      <c r="AQ13" s="106">
        <v>7.1175830252000001</v>
      </c>
      <c r="AR13" s="106">
        <v>7.2960494770000004</v>
      </c>
      <c r="AS13" s="106">
        <v>7.5843988494000003</v>
      </c>
      <c r="AT13" s="106">
        <v>7.5277279899999998</v>
      </c>
      <c r="AU13" s="106">
        <v>7.7060557640000003</v>
      </c>
      <c r="AV13" s="106">
        <v>7.4484839789999997</v>
      </c>
      <c r="AW13" s="106">
        <v>7.4825681096999999</v>
      </c>
      <c r="AX13" s="106">
        <v>7.2784722627000003</v>
      </c>
      <c r="AY13" s="106">
        <v>7.0804719787000003</v>
      </c>
      <c r="AZ13" s="106">
        <v>6.9833770416999998</v>
      </c>
      <c r="BA13" s="106">
        <v>6.9753211247999998</v>
      </c>
      <c r="BB13" s="106">
        <v>7.0772899482999998</v>
      </c>
      <c r="BC13" s="106">
        <v>7.6318947132000003</v>
      </c>
      <c r="BD13" s="691">
        <v>7.7614561909999997</v>
      </c>
      <c r="BE13" s="691">
        <v>7.4415252973000001</v>
      </c>
      <c r="BF13" s="691">
        <v>7.7941415085000001</v>
      </c>
      <c r="BG13" s="691">
        <v>7.9440308876000003</v>
      </c>
      <c r="BH13" s="691">
        <v>7.6884358669999999</v>
      </c>
      <c r="BI13" s="691">
        <v>7.6432690143000004</v>
      </c>
      <c r="BJ13" s="425">
        <v>7.2782903460000004</v>
      </c>
      <c r="BK13" s="425">
        <v>7.1278198868000002</v>
      </c>
      <c r="BL13" s="425">
        <v>7.3494258013999998</v>
      </c>
      <c r="BM13" s="425">
        <v>7.1329881664999997</v>
      </c>
      <c r="BN13" s="425">
        <v>7.4500247910999997</v>
      </c>
      <c r="BO13" s="425">
        <v>7.8342837220000003</v>
      </c>
      <c r="BP13" s="425">
        <v>8.1585894092999993</v>
      </c>
      <c r="BQ13" s="425">
        <v>8.1634870203999998</v>
      </c>
      <c r="BR13" s="425">
        <v>8.2254936510000007</v>
      </c>
      <c r="BS13" s="425">
        <v>8.3157940494999991</v>
      </c>
      <c r="BT13" s="425">
        <v>8.0214035430999999</v>
      </c>
      <c r="BU13" s="425">
        <v>7.8845462866</v>
      </c>
      <c r="BV13" s="425">
        <v>7.6314680204999998</v>
      </c>
    </row>
    <row r="14" spans="1:74" ht="11.05" customHeight="1" x14ac:dyDescent="0.2">
      <c r="A14" s="360" t="s">
        <v>148</v>
      </c>
      <c r="B14" s="430" t="s">
        <v>965</v>
      </c>
      <c r="C14" s="322">
        <v>0.70150000000000001</v>
      </c>
      <c r="D14" s="322">
        <v>0.72409999999999997</v>
      </c>
      <c r="E14" s="322">
        <v>0.71689999999999998</v>
      </c>
      <c r="F14" s="322">
        <v>0.60619999999999996</v>
      </c>
      <c r="G14" s="322">
        <v>0.61109999999999998</v>
      </c>
      <c r="H14" s="322">
        <v>0.63200000000000001</v>
      </c>
      <c r="I14" s="322">
        <v>0.6633</v>
      </c>
      <c r="J14" s="322">
        <v>0.65200000000000002</v>
      </c>
      <c r="K14" s="322">
        <v>0.65410000000000001</v>
      </c>
      <c r="L14" s="322">
        <v>0.63090000000000002</v>
      </c>
      <c r="M14" s="322">
        <v>0.6452</v>
      </c>
      <c r="N14" s="322">
        <v>0.64370000000000005</v>
      </c>
      <c r="O14" s="322">
        <v>0.65259999999999996</v>
      </c>
      <c r="P14" s="322">
        <v>0.65790000000000004</v>
      </c>
      <c r="Q14" s="322">
        <v>0.68910000000000005</v>
      </c>
      <c r="R14" s="322">
        <v>0.68359999999999999</v>
      </c>
      <c r="S14" s="322">
        <v>0.70520000000000005</v>
      </c>
      <c r="T14" s="322">
        <v>0.70489999999999997</v>
      </c>
      <c r="U14" s="322">
        <v>0.72950000000000004</v>
      </c>
      <c r="V14" s="322">
        <v>0.71850000000000003</v>
      </c>
      <c r="W14" s="322">
        <v>0.73370000000000002</v>
      </c>
      <c r="X14" s="322">
        <v>0.73460000000000003</v>
      </c>
      <c r="Y14" s="322">
        <v>0.73970000000000002</v>
      </c>
      <c r="Z14" s="322">
        <v>0.74639999999999995</v>
      </c>
      <c r="AA14" s="322">
        <v>0.76549999999999996</v>
      </c>
      <c r="AB14" s="322">
        <v>0.76780000000000004</v>
      </c>
      <c r="AC14" s="322">
        <v>0.76160000000000005</v>
      </c>
      <c r="AD14" s="322">
        <v>0.77669999999999995</v>
      </c>
      <c r="AE14" s="322">
        <v>0.77890000000000004</v>
      </c>
      <c r="AF14" s="322">
        <v>0.78879999999999995</v>
      </c>
      <c r="AG14" s="322">
        <v>0.77829999999999999</v>
      </c>
      <c r="AH14" s="322">
        <v>0.78249999999999997</v>
      </c>
      <c r="AI14" s="322">
        <v>0.79510000000000003</v>
      </c>
      <c r="AJ14" s="322">
        <v>0.8296</v>
      </c>
      <c r="AK14" s="322">
        <v>0.81759999999999999</v>
      </c>
      <c r="AL14" s="322">
        <v>0.80030000000000001</v>
      </c>
      <c r="AM14" s="322">
        <v>0.79610000000000003</v>
      </c>
      <c r="AN14" s="322">
        <v>0.8034</v>
      </c>
      <c r="AO14" s="322">
        <v>0.81659999999999999</v>
      </c>
      <c r="AP14" s="322">
        <v>0.81469999999999998</v>
      </c>
      <c r="AQ14" s="322">
        <v>0.8105</v>
      </c>
      <c r="AR14" s="322">
        <v>0.80059999999999998</v>
      </c>
      <c r="AS14" s="322">
        <v>0.80730000000000002</v>
      </c>
      <c r="AT14" s="322">
        <v>0.81399999999999995</v>
      </c>
      <c r="AU14" s="322">
        <v>0.82830000000000004</v>
      </c>
      <c r="AV14" s="322">
        <v>0.8367</v>
      </c>
      <c r="AW14" s="322">
        <v>0.84470000000000001</v>
      </c>
      <c r="AX14" s="322">
        <v>0.85240000000000005</v>
      </c>
      <c r="AY14" s="322">
        <v>0.85409999999999997</v>
      </c>
      <c r="AZ14" s="322">
        <v>0.84760000000000002</v>
      </c>
      <c r="BA14" s="322">
        <v>0.8629</v>
      </c>
      <c r="BB14" s="322">
        <v>0.87109999999999999</v>
      </c>
      <c r="BC14" s="322">
        <v>0.87539999999999996</v>
      </c>
      <c r="BD14" s="677">
        <v>0.86339999999999995</v>
      </c>
      <c r="BE14" s="677">
        <v>0.88557005644999998</v>
      </c>
      <c r="BF14" s="677">
        <v>0.90920535694000004</v>
      </c>
      <c r="BG14" s="677">
        <v>0.92303791002000002</v>
      </c>
      <c r="BH14" s="677">
        <v>0.89175501861999995</v>
      </c>
      <c r="BI14" s="677">
        <v>0.89999857762000002</v>
      </c>
      <c r="BJ14" s="392">
        <v>0.89752317263000003</v>
      </c>
      <c r="BK14" s="392">
        <v>0.89498822498999997</v>
      </c>
      <c r="BL14" s="392">
        <v>0.93841383266</v>
      </c>
      <c r="BM14" s="392">
        <v>0.89845213207999997</v>
      </c>
      <c r="BN14" s="392">
        <v>0.91271086615999997</v>
      </c>
      <c r="BO14" s="392">
        <v>0.90442366325000001</v>
      </c>
      <c r="BP14" s="392">
        <v>0.91202056024</v>
      </c>
      <c r="BQ14" s="392">
        <v>0.91035017485000003</v>
      </c>
      <c r="BR14" s="392">
        <v>0.92530342231999996</v>
      </c>
      <c r="BS14" s="392">
        <v>0.94211275573999997</v>
      </c>
      <c r="BT14" s="392">
        <v>0.92072251194999999</v>
      </c>
      <c r="BU14" s="392">
        <v>0.93683322216999998</v>
      </c>
      <c r="BV14" s="392">
        <v>0.92201249536999996</v>
      </c>
    </row>
    <row r="15" spans="1:74" ht="11.05" customHeight="1" x14ac:dyDescent="0.2">
      <c r="A15" s="360" t="s">
        <v>149</v>
      </c>
      <c r="B15" s="430" t="s">
        <v>966</v>
      </c>
      <c r="C15" s="322">
        <v>3.5297000000000001</v>
      </c>
      <c r="D15" s="322">
        <v>3.3187000000000002</v>
      </c>
      <c r="E15" s="322">
        <v>3.3942999999999999</v>
      </c>
      <c r="F15" s="322">
        <v>3.7515999999999998</v>
      </c>
      <c r="G15" s="322">
        <v>3.7673999999999999</v>
      </c>
      <c r="H15" s="322">
        <v>4.1047000000000002</v>
      </c>
      <c r="I15" s="322">
        <v>4.3066000000000004</v>
      </c>
      <c r="J15" s="322">
        <v>4.3174000000000001</v>
      </c>
      <c r="K15" s="322">
        <v>4.1894</v>
      </c>
      <c r="L15" s="322">
        <v>3.9407999999999999</v>
      </c>
      <c r="M15" s="322">
        <v>3.4535999999999998</v>
      </c>
      <c r="N15" s="322">
        <v>3.1191</v>
      </c>
      <c r="O15" s="322">
        <v>3.2263999999999999</v>
      </c>
      <c r="P15" s="322">
        <v>3.1789999999999998</v>
      </c>
      <c r="Q15" s="322">
        <v>3.2589999999999999</v>
      </c>
      <c r="R15" s="322">
        <v>3.6985000000000001</v>
      </c>
      <c r="S15" s="322">
        <v>3.9921000000000002</v>
      </c>
      <c r="T15" s="322">
        <v>3.9874999999999998</v>
      </c>
      <c r="U15" s="322">
        <v>4.2514000000000003</v>
      </c>
      <c r="V15" s="322">
        <v>4.2003000000000004</v>
      </c>
      <c r="W15" s="322">
        <v>4.1919000000000004</v>
      </c>
      <c r="X15" s="322">
        <v>3.5975999999999999</v>
      </c>
      <c r="Y15" s="322">
        <v>3.431</v>
      </c>
      <c r="Z15" s="322">
        <v>3.2259000000000002</v>
      </c>
      <c r="AA15" s="322">
        <v>3.3849999999999998</v>
      </c>
      <c r="AB15" s="322">
        <v>3.2703000000000002</v>
      </c>
      <c r="AC15" s="322">
        <v>3.3371</v>
      </c>
      <c r="AD15" s="322">
        <v>3.5779999999999998</v>
      </c>
      <c r="AE15" s="322">
        <v>3.9003000000000001</v>
      </c>
      <c r="AF15" s="322">
        <v>3.9163000000000001</v>
      </c>
      <c r="AG15" s="322">
        <v>4.2020999999999997</v>
      </c>
      <c r="AH15" s="322">
        <v>4.2493999999999996</v>
      </c>
      <c r="AI15" s="322">
        <v>4.2271999999999998</v>
      </c>
      <c r="AJ15" s="322">
        <v>4.1871999999999998</v>
      </c>
      <c r="AK15" s="322">
        <v>3.8824000000000001</v>
      </c>
      <c r="AL15" s="322">
        <v>3.5451000000000001</v>
      </c>
      <c r="AM15" s="322">
        <v>3.6368999999999998</v>
      </c>
      <c r="AN15" s="322">
        <v>3.6274999999999999</v>
      </c>
      <c r="AO15" s="322">
        <v>3.5310999999999999</v>
      </c>
      <c r="AP15" s="322">
        <v>3.8087</v>
      </c>
      <c r="AQ15" s="322">
        <v>4.3273999999999999</v>
      </c>
      <c r="AR15" s="322">
        <v>4.4768999999999997</v>
      </c>
      <c r="AS15" s="322">
        <v>4.7885</v>
      </c>
      <c r="AT15" s="322">
        <v>4.7343000000000002</v>
      </c>
      <c r="AU15" s="322">
        <v>4.9284999999999997</v>
      </c>
      <c r="AV15" s="322">
        <v>4.6077000000000004</v>
      </c>
      <c r="AW15" s="322">
        <v>4.6356000000000002</v>
      </c>
      <c r="AX15" s="322">
        <v>4.2359999999999998</v>
      </c>
      <c r="AY15" s="322">
        <v>3.9590999999999998</v>
      </c>
      <c r="AZ15" s="322">
        <v>3.8902999999999999</v>
      </c>
      <c r="BA15" s="322">
        <v>3.8410000000000002</v>
      </c>
      <c r="BB15" s="322">
        <v>3.9958999999999998</v>
      </c>
      <c r="BC15" s="322">
        <v>4.4615</v>
      </c>
      <c r="BD15" s="677">
        <v>4.7007000000000003</v>
      </c>
      <c r="BE15" s="677">
        <v>4.5194953353000002</v>
      </c>
      <c r="BF15" s="677">
        <v>4.6574090832000001</v>
      </c>
      <c r="BG15" s="677">
        <v>4.8190492713999999</v>
      </c>
      <c r="BH15" s="677">
        <v>4.5790134197999999</v>
      </c>
      <c r="BI15" s="677">
        <v>4.5214485629999999</v>
      </c>
      <c r="BJ15" s="392">
        <v>4.1565263698999999</v>
      </c>
      <c r="BK15" s="392">
        <v>4.0256017689999997</v>
      </c>
      <c r="BL15" s="392">
        <v>4.2135714484999998</v>
      </c>
      <c r="BM15" s="392">
        <v>4.0263791715000004</v>
      </c>
      <c r="BN15" s="392">
        <v>4.3209161285000004</v>
      </c>
      <c r="BO15" s="392">
        <v>4.6197345240000001</v>
      </c>
      <c r="BP15" s="392">
        <v>4.8575649772</v>
      </c>
      <c r="BQ15" s="392">
        <v>4.8280000944000001</v>
      </c>
      <c r="BR15" s="392">
        <v>4.8759644999000002</v>
      </c>
      <c r="BS15" s="392">
        <v>4.9616160479999998</v>
      </c>
      <c r="BT15" s="392">
        <v>4.6875636445</v>
      </c>
      <c r="BU15" s="392">
        <v>4.5396457517000002</v>
      </c>
      <c r="BV15" s="392">
        <v>4.2958413378999998</v>
      </c>
    </row>
    <row r="16" spans="1:74" ht="11.05" customHeight="1" x14ac:dyDescent="0.2">
      <c r="A16" s="360" t="s">
        <v>150</v>
      </c>
      <c r="B16" s="430" t="s">
        <v>967</v>
      </c>
      <c r="C16" s="322">
        <v>0.91500000000000004</v>
      </c>
      <c r="D16" s="322">
        <v>0.90939999999999999</v>
      </c>
      <c r="E16" s="322">
        <v>0.88819999999999999</v>
      </c>
      <c r="F16" s="322">
        <v>0.82720000000000005</v>
      </c>
      <c r="G16" s="322">
        <v>0.76329999999999998</v>
      </c>
      <c r="H16" s="322">
        <v>0.76100000000000001</v>
      </c>
      <c r="I16" s="322">
        <v>0.76600000000000001</v>
      </c>
      <c r="J16" s="322">
        <v>0.77310000000000001</v>
      </c>
      <c r="K16" s="322">
        <v>0.78029999999999999</v>
      </c>
      <c r="L16" s="322">
        <v>0.78239999999999998</v>
      </c>
      <c r="M16" s="322">
        <v>0.79200000000000004</v>
      </c>
      <c r="N16" s="322">
        <v>0.79110000000000003</v>
      </c>
      <c r="O16" s="322">
        <v>0.78029999999999999</v>
      </c>
      <c r="P16" s="322">
        <v>0.77659999999999996</v>
      </c>
      <c r="Q16" s="322">
        <v>0.77629999999999999</v>
      </c>
      <c r="R16" s="322">
        <v>0.77629999999999999</v>
      </c>
      <c r="S16" s="322">
        <v>0.73440000000000005</v>
      </c>
      <c r="T16" s="322">
        <v>0.72499999999999998</v>
      </c>
      <c r="U16" s="322">
        <v>0.7621</v>
      </c>
      <c r="V16" s="322">
        <v>0.77829999999999999</v>
      </c>
      <c r="W16" s="322">
        <v>0.77510000000000001</v>
      </c>
      <c r="X16" s="322">
        <v>0.77090000000000003</v>
      </c>
      <c r="Y16" s="322">
        <v>0.77829999999999999</v>
      </c>
      <c r="Z16" s="322">
        <v>0.77590000000000003</v>
      </c>
      <c r="AA16" s="322">
        <v>0.77180000000000004</v>
      </c>
      <c r="AB16" s="322">
        <v>0.77100000000000002</v>
      </c>
      <c r="AC16" s="322">
        <v>0.78280000000000005</v>
      </c>
      <c r="AD16" s="322">
        <v>0.78269999999999995</v>
      </c>
      <c r="AE16" s="322">
        <v>0.77759999999999996</v>
      </c>
      <c r="AF16" s="322">
        <v>0.78390000000000004</v>
      </c>
      <c r="AG16" s="322">
        <v>0.77890000000000004</v>
      </c>
      <c r="AH16" s="322">
        <v>0.7802</v>
      </c>
      <c r="AI16" s="322">
        <v>0.7843</v>
      </c>
      <c r="AJ16" s="322">
        <v>0.78769999999999996</v>
      </c>
      <c r="AK16" s="322">
        <v>0.80189999999999995</v>
      </c>
      <c r="AL16" s="322">
        <v>0.81530000000000002</v>
      </c>
      <c r="AM16" s="322">
        <v>0.80459999999999998</v>
      </c>
      <c r="AN16" s="322">
        <v>0.79079999999999995</v>
      </c>
      <c r="AO16" s="322">
        <v>0.80249999999999999</v>
      </c>
      <c r="AP16" s="322">
        <v>0.81359999999999999</v>
      </c>
      <c r="AQ16" s="322">
        <v>0.80530000000000002</v>
      </c>
      <c r="AR16" s="322">
        <v>0.8085</v>
      </c>
      <c r="AS16" s="322">
        <v>0.81320000000000003</v>
      </c>
      <c r="AT16" s="322">
        <v>0.81310000000000004</v>
      </c>
      <c r="AU16" s="322">
        <v>0.80200000000000005</v>
      </c>
      <c r="AV16" s="322">
        <v>0.81379999999999997</v>
      </c>
      <c r="AW16" s="322">
        <v>0.80900000000000005</v>
      </c>
      <c r="AX16" s="322">
        <v>0.81769999999999998</v>
      </c>
      <c r="AY16" s="322">
        <v>0.80830000000000002</v>
      </c>
      <c r="AZ16" s="322">
        <v>0.79520000000000002</v>
      </c>
      <c r="BA16" s="322">
        <v>0.8105</v>
      </c>
      <c r="BB16" s="322">
        <v>0.82069999999999999</v>
      </c>
      <c r="BC16" s="322">
        <v>0.81859999999999999</v>
      </c>
      <c r="BD16" s="677">
        <v>0.81230000000000002</v>
      </c>
      <c r="BE16" s="677">
        <v>0.81178144085000004</v>
      </c>
      <c r="BF16" s="677">
        <v>0.80477847393000002</v>
      </c>
      <c r="BG16" s="677">
        <v>0.77820530422</v>
      </c>
      <c r="BH16" s="677">
        <v>0.79542710623000001</v>
      </c>
      <c r="BI16" s="677">
        <v>0.79175467686000001</v>
      </c>
      <c r="BJ16" s="392">
        <v>0.79384194471000002</v>
      </c>
      <c r="BK16" s="392">
        <v>0.78969883171999999</v>
      </c>
      <c r="BL16" s="392">
        <v>0.78450175363999997</v>
      </c>
      <c r="BM16" s="392">
        <v>0.78884963773000005</v>
      </c>
      <c r="BN16" s="392">
        <v>0.78881325942000002</v>
      </c>
      <c r="BO16" s="392">
        <v>0.78929327953999995</v>
      </c>
      <c r="BP16" s="392">
        <v>0.78553449333000003</v>
      </c>
      <c r="BQ16" s="392">
        <v>0.78361376072</v>
      </c>
      <c r="BR16" s="392">
        <v>0.78094331747000001</v>
      </c>
      <c r="BS16" s="392">
        <v>0.77231780351000001</v>
      </c>
      <c r="BT16" s="392">
        <v>0.77087737421000002</v>
      </c>
      <c r="BU16" s="392">
        <v>0.76896925115000003</v>
      </c>
      <c r="BV16" s="392">
        <v>0.76996147963999995</v>
      </c>
    </row>
    <row r="17" spans="1:74" ht="11.05" customHeight="1" x14ac:dyDescent="0.2">
      <c r="A17" s="360" t="s">
        <v>779</v>
      </c>
      <c r="B17" s="439" t="s">
        <v>968</v>
      </c>
      <c r="C17" s="322">
        <v>5.8799999999999998E-2</v>
      </c>
      <c r="D17" s="322">
        <v>7.1800000000000003E-2</v>
      </c>
      <c r="E17" s="322">
        <v>7.2300000000000003E-2</v>
      </c>
      <c r="F17" s="322">
        <v>7.2499999999999995E-2</v>
      </c>
      <c r="G17" s="322">
        <v>7.7600000000000002E-2</v>
      </c>
      <c r="H17" s="322">
        <v>5.3600000000000002E-2</v>
      </c>
      <c r="I17" s="322">
        <v>5.3600000000000002E-2</v>
      </c>
      <c r="J17" s="322">
        <v>6.8900000000000003E-2</v>
      </c>
      <c r="K17" s="322">
        <v>5.79E-2</v>
      </c>
      <c r="L17" s="322">
        <v>9.6100000000000005E-2</v>
      </c>
      <c r="M17" s="322">
        <v>0.1012</v>
      </c>
      <c r="N17" s="322">
        <v>0.1099</v>
      </c>
      <c r="O17" s="322">
        <v>0.1249</v>
      </c>
      <c r="P17" s="322">
        <v>0.12130000000000001</v>
      </c>
      <c r="Q17" s="322">
        <v>0.1216</v>
      </c>
      <c r="R17" s="322">
        <v>8.6800000000000002E-2</v>
      </c>
      <c r="S17" s="322">
        <v>0.1033</v>
      </c>
      <c r="T17" s="322">
        <v>0.11260000000000001</v>
      </c>
      <c r="U17" s="322">
        <v>0.121</v>
      </c>
      <c r="V17" s="322">
        <v>0.1246</v>
      </c>
      <c r="W17" s="322">
        <v>0.12770000000000001</v>
      </c>
      <c r="X17" s="322">
        <v>0.1208</v>
      </c>
      <c r="Y17" s="322">
        <v>0.12690000000000001</v>
      </c>
      <c r="Z17" s="322">
        <v>0.111</v>
      </c>
      <c r="AA17" s="322">
        <v>0.1021</v>
      </c>
      <c r="AB17" s="322">
        <v>0.1477</v>
      </c>
      <c r="AC17" s="322">
        <v>0.108</v>
      </c>
      <c r="AD17" s="322">
        <v>0.26629999999999998</v>
      </c>
      <c r="AE17" s="322">
        <v>0.3044</v>
      </c>
      <c r="AF17" s="322">
        <v>0.33310000000000001</v>
      </c>
      <c r="AG17" s="322">
        <v>0.36499999999999999</v>
      </c>
      <c r="AH17" s="322">
        <v>0.36630000000000001</v>
      </c>
      <c r="AI17" s="322">
        <v>0.37940000000000002</v>
      </c>
      <c r="AJ17" s="322">
        <v>0.35310000000000002</v>
      </c>
      <c r="AK17" s="322">
        <v>0.37009999999999998</v>
      </c>
      <c r="AL17" s="322">
        <v>0.37159999999999999</v>
      </c>
      <c r="AM17" s="322">
        <v>0.39129999999999998</v>
      </c>
      <c r="AN17" s="322">
        <v>0.39129999999999998</v>
      </c>
      <c r="AO17" s="322">
        <v>0.37309999999999999</v>
      </c>
      <c r="AP17" s="322">
        <v>0.3836</v>
      </c>
      <c r="AQ17" s="322">
        <v>0.36249999999999999</v>
      </c>
      <c r="AR17" s="322">
        <v>0.39510000000000001</v>
      </c>
      <c r="AS17" s="322">
        <v>0.38690000000000002</v>
      </c>
      <c r="AT17" s="322">
        <v>0.36499999999999999</v>
      </c>
      <c r="AU17" s="322">
        <v>0.33</v>
      </c>
      <c r="AV17" s="322">
        <v>0.38</v>
      </c>
      <c r="AW17" s="322">
        <v>0.38</v>
      </c>
      <c r="AX17" s="322">
        <v>0.55500000000000005</v>
      </c>
      <c r="AY17" s="322">
        <v>0.63</v>
      </c>
      <c r="AZ17" s="322">
        <v>0.63</v>
      </c>
      <c r="BA17" s="322">
        <v>0.64500000000000002</v>
      </c>
      <c r="BB17" s="322">
        <v>0.57499999999999996</v>
      </c>
      <c r="BC17" s="322">
        <v>0.66</v>
      </c>
      <c r="BD17" s="677">
        <v>0.61</v>
      </c>
      <c r="BE17" s="677">
        <v>0.43</v>
      </c>
      <c r="BF17" s="677">
        <v>0.62</v>
      </c>
      <c r="BG17" s="677">
        <v>0.63</v>
      </c>
      <c r="BH17" s="677">
        <v>0.63</v>
      </c>
      <c r="BI17" s="677">
        <v>0.63</v>
      </c>
      <c r="BJ17" s="392">
        <v>0.63</v>
      </c>
      <c r="BK17" s="392">
        <v>0.63</v>
      </c>
      <c r="BL17" s="392">
        <v>0.63</v>
      </c>
      <c r="BM17" s="392">
        <v>0.63</v>
      </c>
      <c r="BN17" s="392">
        <v>0.63</v>
      </c>
      <c r="BO17" s="392">
        <v>0.73499999999999999</v>
      </c>
      <c r="BP17" s="392">
        <v>0.83499999999999996</v>
      </c>
      <c r="BQ17" s="392">
        <v>0.86499999999999999</v>
      </c>
      <c r="BR17" s="392">
        <v>0.86499999999999999</v>
      </c>
      <c r="BS17" s="392">
        <v>0.86499999999999999</v>
      </c>
      <c r="BT17" s="392">
        <v>0.86499999999999999</v>
      </c>
      <c r="BU17" s="392">
        <v>0.86499999999999999</v>
      </c>
      <c r="BV17" s="392">
        <v>0.86499999999999999</v>
      </c>
    </row>
    <row r="18" spans="1:74" ht="11.05" customHeight="1" x14ac:dyDescent="0.2">
      <c r="A18" s="360"/>
      <c r="B18" s="439"/>
      <c r="C18" s="322"/>
      <c r="D18" s="322"/>
      <c r="E18" s="322"/>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677"/>
      <c r="BE18" s="677"/>
      <c r="BF18" s="677"/>
      <c r="BG18" s="677"/>
      <c r="BH18" s="677"/>
      <c r="BI18" s="677"/>
      <c r="BJ18" s="392"/>
      <c r="BK18" s="392"/>
      <c r="BL18" s="392"/>
      <c r="BM18" s="392"/>
      <c r="BN18" s="392"/>
      <c r="BO18" s="392"/>
      <c r="BP18" s="392"/>
      <c r="BQ18" s="392"/>
      <c r="BR18" s="392"/>
      <c r="BS18" s="392"/>
      <c r="BT18" s="392"/>
      <c r="BU18" s="392"/>
      <c r="BV18" s="392"/>
    </row>
    <row r="19" spans="1:74" s="293" customFormat="1" ht="11.05" customHeight="1" x14ac:dyDescent="0.2">
      <c r="A19" s="432" t="s">
        <v>197</v>
      </c>
      <c r="B19" s="438" t="s">
        <v>978</v>
      </c>
      <c r="C19" s="106">
        <v>4.3433999999999999</v>
      </c>
      <c r="D19" s="106">
        <v>4.4713000000000003</v>
      </c>
      <c r="E19" s="106">
        <v>4.2979000000000003</v>
      </c>
      <c r="F19" s="106">
        <v>4.4257999999999997</v>
      </c>
      <c r="G19" s="106">
        <v>4.2645999999999997</v>
      </c>
      <c r="H19" s="106">
        <v>4.1313000000000004</v>
      </c>
      <c r="I19" s="106">
        <v>4.3029999999999999</v>
      </c>
      <c r="J19" s="106">
        <v>4.0965999999999996</v>
      </c>
      <c r="K19" s="106">
        <v>3.8487</v>
      </c>
      <c r="L19" s="106">
        <v>4.0791000000000004</v>
      </c>
      <c r="M19" s="106">
        <v>4.181</v>
      </c>
      <c r="N19" s="106">
        <v>4.4238999999999997</v>
      </c>
      <c r="O19" s="106">
        <v>4.359</v>
      </c>
      <c r="P19" s="106">
        <v>4.2782999999999998</v>
      </c>
      <c r="Q19" s="106">
        <v>4.3570000000000002</v>
      </c>
      <c r="R19" s="106">
        <v>3.9815999999999998</v>
      </c>
      <c r="S19" s="106">
        <v>3.8157999999999999</v>
      </c>
      <c r="T19" s="106">
        <v>3.6964000000000001</v>
      </c>
      <c r="U19" s="106">
        <v>4.0773999999999999</v>
      </c>
      <c r="V19" s="106">
        <v>4.1773999999999996</v>
      </c>
      <c r="W19" s="106">
        <v>4.125</v>
      </c>
      <c r="X19" s="106">
        <v>4.1566999999999998</v>
      </c>
      <c r="Y19" s="106">
        <v>4.0260999999999996</v>
      </c>
      <c r="Z19" s="106">
        <v>4.1639999999999997</v>
      </c>
      <c r="AA19" s="106">
        <v>4.0393999999999997</v>
      </c>
      <c r="AB19" s="106">
        <v>4.1050000000000004</v>
      </c>
      <c r="AC19" s="106">
        <v>4.008</v>
      </c>
      <c r="AD19" s="106">
        <v>3.9319999999999999</v>
      </c>
      <c r="AE19" s="106">
        <v>3.8260000000000001</v>
      </c>
      <c r="AF19" s="106">
        <v>3.5169999999999999</v>
      </c>
      <c r="AG19" s="106">
        <v>3.9207000000000001</v>
      </c>
      <c r="AH19" s="106">
        <v>3.8287</v>
      </c>
      <c r="AI19" s="106">
        <v>3.6797</v>
      </c>
      <c r="AJ19" s="106">
        <v>3.9022000000000001</v>
      </c>
      <c r="AK19" s="106">
        <v>3.9933000000000001</v>
      </c>
      <c r="AL19" s="106">
        <v>3.9394</v>
      </c>
      <c r="AM19" s="106">
        <v>3.915</v>
      </c>
      <c r="AN19" s="106">
        <v>4.0838000000000001</v>
      </c>
      <c r="AO19" s="106">
        <v>4.0782999999999996</v>
      </c>
      <c r="AP19" s="106">
        <v>3.9777</v>
      </c>
      <c r="AQ19" s="106">
        <v>3.9380000000000002</v>
      </c>
      <c r="AR19" s="106">
        <v>3.9453</v>
      </c>
      <c r="AS19" s="106">
        <v>3.9746000000000001</v>
      </c>
      <c r="AT19" s="106">
        <v>3.8548</v>
      </c>
      <c r="AU19" s="106">
        <v>3.7050999999999998</v>
      </c>
      <c r="AV19" s="106">
        <v>3.867</v>
      </c>
      <c r="AW19" s="106">
        <v>3.9742000000000002</v>
      </c>
      <c r="AX19" s="106">
        <v>4.0260999999999996</v>
      </c>
      <c r="AY19" s="106">
        <v>3.9182999999999999</v>
      </c>
      <c r="AZ19" s="106">
        <v>3.8929</v>
      </c>
      <c r="BA19" s="106">
        <v>4.0209999999999999</v>
      </c>
      <c r="BB19" s="106">
        <v>3.9839000000000002</v>
      </c>
      <c r="BC19" s="106">
        <v>3.8715999999999999</v>
      </c>
      <c r="BD19" s="691">
        <v>3.7565</v>
      </c>
      <c r="BE19" s="691">
        <v>3.9310603193000002</v>
      </c>
      <c r="BF19" s="691">
        <v>3.6910314766000001</v>
      </c>
      <c r="BG19" s="691">
        <v>3.5466826738999999</v>
      </c>
      <c r="BH19" s="691">
        <v>3.8145038391999999</v>
      </c>
      <c r="BI19" s="691">
        <v>3.9161484056</v>
      </c>
      <c r="BJ19" s="425">
        <v>3.9590901482</v>
      </c>
      <c r="BK19" s="425">
        <v>3.9815990551999998</v>
      </c>
      <c r="BL19" s="425">
        <v>4.0139334025000002</v>
      </c>
      <c r="BM19" s="425">
        <v>4.0291633267</v>
      </c>
      <c r="BN19" s="425">
        <v>4.0200123645000003</v>
      </c>
      <c r="BO19" s="425">
        <v>3.9174665095000001</v>
      </c>
      <c r="BP19" s="425">
        <v>3.9223880459</v>
      </c>
      <c r="BQ19" s="425">
        <v>3.9946003114000002</v>
      </c>
      <c r="BR19" s="425">
        <v>3.9246403661000002</v>
      </c>
      <c r="BS19" s="425">
        <v>3.7772954507000001</v>
      </c>
      <c r="BT19" s="425">
        <v>4.0724182103000004</v>
      </c>
      <c r="BU19" s="425">
        <v>4.0794725518000003</v>
      </c>
      <c r="BV19" s="425">
        <v>4.0875261123</v>
      </c>
    </row>
    <row r="20" spans="1:74" ht="11.05" customHeight="1" x14ac:dyDescent="0.2">
      <c r="A20" s="360" t="s">
        <v>151</v>
      </c>
      <c r="B20" s="439" t="s">
        <v>969</v>
      </c>
      <c r="C20" s="322">
        <v>1.9831000000000001</v>
      </c>
      <c r="D20" s="322">
        <v>2.1072000000000002</v>
      </c>
      <c r="E20" s="322">
        <v>2.0632999999999999</v>
      </c>
      <c r="F20" s="322">
        <v>2.0979000000000001</v>
      </c>
      <c r="G20" s="322">
        <v>2.0421</v>
      </c>
      <c r="H20" s="322">
        <v>1.863</v>
      </c>
      <c r="I20" s="322">
        <v>2.0668000000000002</v>
      </c>
      <c r="J20" s="322">
        <v>2.0272000000000001</v>
      </c>
      <c r="K20" s="322">
        <v>1.7764</v>
      </c>
      <c r="L20" s="322">
        <v>1.8837999999999999</v>
      </c>
      <c r="M20" s="322">
        <v>2.0366</v>
      </c>
      <c r="N20" s="322">
        <v>2.1345999999999998</v>
      </c>
      <c r="O20" s="322">
        <v>2.1278999999999999</v>
      </c>
      <c r="P20" s="322">
        <v>2.1095999999999999</v>
      </c>
      <c r="Q20" s="322">
        <v>2.0985999999999998</v>
      </c>
      <c r="R20" s="322">
        <v>2.0019</v>
      </c>
      <c r="S20" s="322">
        <v>1.8520000000000001</v>
      </c>
      <c r="T20" s="322">
        <v>1.8505</v>
      </c>
      <c r="U20" s="322">
        <v>2.0407000000000002</v>
      </c>
      <c r="V20" s="322">
        <v>2.0973000000000002</v>
      </c>
      <c r="W20" s="322">
        <v>2.0415999999999999</v>
      </c>
      <c r="X20" s="322">
        <v>2.0710999999999999</v>
      </c>
      <c r="Y20" s="322">
        <v>1.9782999999999999</v>
      </c>
      <c r="Z20" s="322">
        <v>2.0972</v>
      </c>
      <c r="AA20" s="322">
        <v>1.9732000000000001</v>
      </c>
      <c r="AB20" s="322">
        <v>2.0043000000000002</v>
      </c>
      <c r="AC20" s="322">
        <v>1.9539</v>
      </c>
      <c r="AD20" s="322">
        <v>1.8678999999999999</v>
      </c>
      <c r="AE20" s="322">
        <v>1.8223</v>
      </c>
      <c r="AF20" s="322">
        <v>1.5466</v>
      </c>
      <c r="AG20" s="322">
        <v>1.8792</v>
      </c>
      <c r="AH20" s="322">
        <v>2.0154000000000001</v>
      </c>
      <c r="AI20" s="322">
        <v>1.8432999999999999</v>
      </c>
      <c r="AJ20" s="322">
        <v>1.9804999999999999</v>
      </c>
      <c r="AK20" s="322">
        <v>1.9836</v>
      </c>
      <c r="AL20" s="322">
        <v>2.0068999999999999</v>
      </c>
      <c r="AM20" s="322">
        <v>2.0021</v>
      </c>
      <c r="AN20" s="322">
        <v>2.0102000000000002</v>
      </c>
      <c r="AO20" s="322">
        <v>2.0676999999999999</v>
      </c>
      <c r="AP20" s="322">
        <v>2.0560999999999998</v>
      </c>
      <c r="AQ20" s="322">
        <v>2.0116999999999998</v>
      </c>
      <c r="AR20" s="322">
        <v>2.0232999999999999</v>
      </c>
      <c r="AS20" s="322">
        <v>2.0659999999999998</v>
      </c>
      <c r="AT20" s="322">
        <v>2.0204</v>
      </c>
      <c r="AU20" s="322">
        <v>1.8604000000000001</v>
      </c>
      <c r="AV20" s="322">
        <v>1.9923999999999999</v>
      </c>
      <c r="AW20" s="322">
        <v>2.0510999999999999</v>
      </c>
      <c r="AX20" s="322">
        <v>2.1278000000000001</v>
      </c>
      <c r="AY20" s="322">
        <v>2.0771999999999999</v>
      </c>
      <c r="AZ20" s="322">
        <v>2.0063</v>
      </c>
      <c r="BA20" s="322">
        <v>2.0956999999999999</v>
      </c>
      <c r="BB20" s="322">
        <v>2.0975999999999999</v>
      </c>
      <c r="BC20" s="322">
        <v>1.9503999999999999</v>
      </c>
      <c r="BD20" s="677">
        <v>1.9676</v>
      </c>
      <c r="BE20" s="677">
        <v>2.0878774475999999</v>
      </c>
      <c r="BF20" s="677">
        <v>2.0049578197</v>
      </c>
      <c r="BG20" s="677">
        <v>1.7388999615</v>
      </c>
      <c r="BH20" s="677">
        <v>1.9927398623999999</v>
      </c>
      <c r="BI20" s="677">
        <v>2.0503572899</v>
      </c>
      <c r="BJ20" s="392">
        <v>2.0968250304999998</v>
      </c>
      <c r="BK20" s="392">
        <v>2.1123523999999998</v>
      </c>
      <c r="BL20" s="392">
        <v>2.1281402040000001</v>
      </c>
      <c r="BM20" s="392">
        <v>2.1379453060000002</v>
      </c>
      <c r="BN20" s="392">
        <v>2.1478088031999998</v>
      </c>
      <c r="BO20" s="392">
        <v>2.0577579767</v>
      </c>
      <c r="BP20" s="392">
        <v>2.0677661729999999</v>
      </c>
      <c r="BQ20" s="392">
        <v>2.1774801773000001</v>
      </c>
      <c r="BR20" s="392">
        <v>2.1872243887999998</v>
      </c>
      <c r="BS20" s="392">
        <v>1.9469115162999999</v>
      </c>
      <c r="BT20" s="392">
        <v>2.2064877865999999</v>
      </c>
      <c r="BU20" s="392">
        <v>2.2161916755000002</v>
      </c>
      <c r="BV20" s="392">
        <v>2.2105648092000001</v>
      </c>
    </row>
    <row r="21" spans="1:74" ht="11.05" customHeight="1" x14ac:dyDescent="0.2">
      <c r="A21" s="360" t="s">
        <v>560</v>
      </c>
      <c r="B21" s="439" t="s">
        <v>970</v>
      </c>
      <c r="C21" s="322">
        <v>1.2163999999999999</v>
      </c>
      <c r="D21" s="322">
        <v>1.2110000000000001</v>
      </c>
      <c r="E21" s="322">
        <v>1.1014999999999999</v>
      </c>
      <c r="F21" s="322">
        <v>1.2152000000000001</v>
      </c>
      <c r="G21" s="322">
        <v>1.0981000000000001</v>
      </c>
      <c r="H21" s="322">
        <v>1.1541999999999999</v>
      </c>
      <c r="I21" s="322">
        <v>1.0991</v>
      </c>
      <c r="J21" s="322">
        <v>0.92620000000000002</v>
      </c>
      <c r="K21" s="322">
        <v>0.94540000000000002</v>
      </c>
      <c r="L21" s="322">
        <v>1.0530999999999999</v>
      </c>
      <c r="M21" s="322">
        <v>1.014</v>
      </c>
      <c r="N21" s="322">
        <v>1.1504000000000001</v>
      </c>
      <c r="O21" s="322">
        <v>1.0873999999999999</v>
      </c>
      <c r="P21" s="322">
        <v>1.0297000000000001</v>
      </c>
      <c r="Q21" s="322">
        <v>1.0975999999999999</v>
      </c>
      <c r="R21" s="322">
        <v>0.83140000000000003</v>
      </c>
      <c r="S21" s="322">
        <v>0.86639999999999995</v>
      </c>
      <c r="T21" s="322">
        <v>0.72599999999999998</v>
      </c>
      <c r="U21" s="322">
        <v>0.88580000000000003</v>
      </c>
      <c r="V21" s="322">
        <v>0.94510000000000005</v>
      </c>
      <c r="W21" s="322">
        <v>0.96040000000000003</v>
      </c>
      <c r="X21" s="322">
        <v>0.96840000000000004</v>
      </c>
      <c r="Y21" s="322">
        <v>0.90080000000000005</v>
      </c>
      <c r="Z21" s="322">
        <v>0.93610000000000004</v>
      </c>
      <c r="AA21" s="322">
        <v>0.96970000000000001</v>
      </c>
      <c r="AB21" s="322">
        <v>0.98850000000000005</v>
      </c>
      <c r="AC21" s="322">
        <v>0.94740000000000002</v>
      </c>
      <c r="AD21" s="322">
        <v>0.94630000000000003</v>
      </c>
      <c r="AE21" s="322">
        <v>0.90090000000000003</v>
      </c>
      <c r="AF21" s="322">
        <v>0.85650000000000004</v>
      </c>
      <c r="AG21" s="322">
        <v>0.94120000000000004</v>
      </c>
      <c r="AH21" s="322">
        <v>0.71840000000000004</v>
      </c>
      <c r="AI21" s="322">
        <v>0.74590000000000001</v>
      </c>
      <c r="AJ21" s="322">
        <v>0.84189999999999998</v>
      </c>
      <c r="AK21" s="322">
        <v>0.91210000000000002</v>
      </c>
      <c r="AL21" s="322">
        <v>0.83289999999999997</v>
      </c>
      <c r="AM21" s="322">
        <v>0.79379999999999995</v>
      </c>
      <c r="AN21" s="322">
        <v>0.94599999999999995</v>
      </c>
      <c r="AO21" s="322">
        <v>0.87870000000000004</v>
      </c>
      <c r="AP21" s="322">
        <v>0.80369999999999997</v>
      </c>
      <c r="AQ21" s="322">
        <v>0.82450000000000001</v>
      </c>
      <c r="AR21" s="322">
        <v>0.77129999999999999</v>
      </c>
      <c r="AS21" s="322">
        <v>0.81310000000000004</v>
      </c>
      <c r="AT21" s="322">
        <v>0.6996</v>
      </c>
      <c r="AU21" s="322">
        <v>0.71419999999999995</v>
      </c>
      <c r="AV21" s="322">
        <v>0.76680000000000004</v>
      </c>
      <c r="AW21" s="322">
        <v>0.79379999999999995</v>
      </c>
      <c r="AX21" s="322">
        <v>0.77929999999999999</v>
      </c>
      <c r="AY21" s="322">
        <v>0.73019999999999996</v>
      </c>
      <c r="AZ21" s="322">
        <v>0.7661</v>
      </c>
      <c r="BA21" s="322">
        <v>0.81520000000000004</v>
      </c>
      <c r="BB21" s="322">
        <v>0.77370000000000005</v>
      </c>
      <c r="BC21" s="322">
        <v>0.80520000000000003</v>
      </c>
      <c r="BD21" s="677">
        <v>0.65329999999999999</v>
      </c>
      <c r="BE21" s="677">
        <v>0.76502088904999999</v>
      </c>
      <c r="BF21" s="677">
        <v>0.60112398332000005</v>
      </c>
      <c r="BG21" s="677">
        <v>0.71723427823999997</v>
      </c>
      <c r="BH21" s="677">
        <v>0.73034834391000003</v>
      </c>
      <c r="BI21" s="677">
        <v>0.76009670484000003</v>
      </c>
      <c r="BJ21" s="392">
        <v>0.74726732029999998</v>
      </c>
      <c r="BK21" s="392">
        <v>0.76706816237999997</v>
      </c>
      <c r="BL21" s="392">
        <v>0.77771488828000002</v>
      </c>
      <c r="BM21" s="392">
        <v>0.78510039121999997</v>
      </c>
      <c r="BN21" s="392">
        <v>0.77478726687999999</v>
      </c>
      <c r="BO21" s="392">
        <v>0.76936346814000001</v>
      </c>
      <c r="BP21" s="392">
        <v>0.75824171288999997</v>
      </c>
      <c r="BQ21" s="392">
        <v>0.72004712909000002</v>
      </c>
      <c r="BR21" s="392">
        <v>0.63434747465999997</v>
      </c>
      <c r="BS21" s="392">
        <v>0.72538932584000004</v>
      </c>
      <c r="BT21" s="392">
        <v>0.76089782609000001</v>
      </c>
      <c r="BU21" s="392">
        <v>0.77171019212000003</v>
      </c>
      <c r="BV21" s="392">
        <v>0.76797092960000002</v>
      </c>
    </row>
    <row r="22" spans="1:74" ht="11.05" customHeight="1" x14ac:dyDescent="0.2">
      <c r="A22" s="360"/>
      <c r="B22" s="439"/>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322"/>
      <c r="AE22" s="322"/>
      <c r="AF22" s="322"/>
      <c r="AG22" s="322"/>
      <c r="AH22" s="322"/>
      <c r="AI22" s="322"/>
      <c r="AJ22" s="322"/>
      <c r="AK22" s="322"/>
      <c r="AL22" s="322"/>
      <c r="AM22" s="322"/>
      <c r="AN22" s="322"/>
      <c r="AO22" s="322"/>
      <c r="AP22" s="322"/>
      <c r="AQ22" s="322"/>
      <c r="AR22" s="322"/>
      <c r="AS22" s="322"/>
      <c r="AT22" s="322"/>
      <c r="AU22" s="322"/>
      <c r="AV22" s="322"/>
      <c r="AW22" s="322"/>
      <c r="AX22" s="322"/>
      <c r="AY22" s="322"/>
      <c r="AZ22" s="322"/>
      <c r="BA22" s="322"/>
      <c r="BB22" s="322"/>
      <c r="BC22" s="322"/>
      <c r="BD22" s="677"/>
      <c r="BE22" s="677"/>
      <c r="BF22" s="677"/>
      <c r="BG22" s="677"/>
      <c r="BH22" s="677"/>
      <c r="BI22" s="677"/>
      <c r="BJ22" s="392"/>
      <c r="BK22" s="392"/>
      <c r="BL22" s="392"/>
      <c r="BM22" s="392"/>
      <c r="BN22" s="392"/>
      <c r="BO22" s="392"/>
      <c r="BP22" s="392"/>
      <c r="BQ22" s="392"/>
      <c r="BR22" s="392"/>
      <c r="BS22" s="392"/>
      <c r="BT22" s="392"/>
      <c r="BU22" s="392"/>
      <c r="BV22" s="392"/>
    </row>
    <row r="23" spans="1:74" s="293" customFormat="1" ht="11.05" customHeight="1" x14ac:dyDescent="0.2">
      <c r="A23" s="432" t="s">
        <v>206</v>
      </c>
      <c r="B23" s="438" t="s">
        <v>979</v>
      </c>
      <c r="C23" s="106">
        <v>14.7418</v>
      </c>
      <c r="D23" s="106">
        <v>14.732900000000001</v>
      </c>
      <c r="E23" s="106">
        <v>14.714</v>
      </c>
      <c r="F23" s="106">
        <v>14.7577</v>
      </c>
      <c r="G23" s="106">
        <v>12.5001</v>
      </c>
      <c r="H23" s="106">
        <v>12.292199999999999</v>
      </c>
      <c r="I23" s="106">
        <v>12.345499999999999</v>
      </c>
      <c r="J23" s="106">
        <v>12.891500000000001</v>
      </c>
      <c r="K23" s="106">
        <v>12.9152</v>
      </c>
      <c r="L23" s="106">
        <v>13.0556</v>
      </c>
      <c r="M23" s="106">
        <v>13.151999999999999</v>
      </c>
      <c r="N23" s="106">
        <v>13.1875</v>
      </c>
      <c r="O23" s="106">
        <v>13.3513</v>
      </c>
      <c r="P23" s="106">
        <v>13.4084</v>
      </c>
      <c r="Q23" s="106">
        <v>13.517200000000001</v>
      </c>
      <c r="R23" s="106">
        <v>13.664999999999999</v>
      </c>
      <c r="S23" s="106">
        <v>13.668799999999999</v>
      </c>
      <c r="T23" s="106">
        <v>13.638400000000001</v>
      </c>
      <c r="U23" s="106">
        <v>13.6997</v>
      </c>
      <c r="V23" s="106">
        <v>13.416700000000001</v>
      </c>
      <c r="W23" s="106">
        <v>13.7745</v>
      </c>
      <c r="X23" s="106">
        <v>14.167899999999999</v>
      </c>
      <c r="Y23" s="106">
        <v>14.318300000000001</v>
      </c>
      <c r="Z23" s="106">
        <v>14.3271</v>
      </c>
      <c r="AA23" s="106">
        <v>14.3955</v>
      </c>
      <c r="AB23" s="106">
        <v>14.449199999999999</v>
      </c>
      <c r="AC23" s="106">
        <v>14.3462</v>
      </c>
      <c r="AD23" s="106">
        <v>13.1805</v>
      </c>
      <c r="AE23" s="106">
        <v>13.4659</v>
      </c>
      <c r="AF23" s="106">
        <v>13.5471</v>
      </c>
      <c r="AG23" s="106">
        <v>13.7948</v>
      </c>
      <c r="AH23" s="106">
        <v>13.472799999999999</v>
      </c>
      <c r="AI23" s="106">
        <v>13.522600000000001</v>
      </c>
      <c r="AJ23" s="106">
        <v>13.6616</v>
      </c>
      <c r="AK23" s="106">
        <v>14.195399999999999</v>
      </c>
      <c r="AL23" s="106">
        <v>14.178699999999999</v>
      </c>
      <c r="AM23" s="106">
        <v>14.231</v>
      </c>
      <c r="AN23" s="106">
        <v>14.373699999999999</v>
      </c>
      <c r="AO23" s="106">
        <v>14.0197</v>
      </c>
      <c r="AP23" s="106">
        <v>13.919499999999999</v>
      </c>
      <c r="AQ23" s="106">
        <v>13.775399999999999</v>
      </c>
      <c r="AR23" s="106">
        <v>13.7529</v>
      </c>
      <c r="AS23" s="106">
        <v>13.6091</v>
      </c>
      <c r="AT23" s="106">
        <v>13.498100000000001</v>
      </c>
      <c r="AU23" s="106">
        <v>13.6911</v>
      </c>
      <c r="AV23" s="106">
        <v>13.866899999999999</v>
      </c>
      <c r="AW23" s="106">
        <v>13.8506</v>
      </c>
      <c r="AX23" s="106">
        <v>13.897399999999999</v>
      </c>
      <c r="AY23" s="106">
        <v>13.8695</v>
      </c>
      <c r="AZ23" s="106">
        <v>13.7874</v>
      </c>
      <c r="BA23" s="106">
        <v>13.7746</v>
      </c>
      <c r="BB23" s="106">
        <v>13.609500000000001</v>
      </c>
      <c r="BC23" s="106">
        <v>13.3405</v>
      </c>
      <c r="BD23" s="691">
        <v>13.275700000000001</v>
      </c>
      <c r="BE23" s="691">
        <v>13.317662386</v>
      </c>
      <c r="BF23" s="691">
        <v>13.124894474</v>
      </c>
      <c r="BG23" s="691">
        <v>13.261211446000001</v>
      </c>
      <c r="BH23" s="691">
        <v>13.062383475000001</v>
      </c>
      <c r="BI23" s="691">
        <v>13.292835812</v>
      </c>
      <c r="BJ23" s="425">
        <v>13.320231929</v>
      </c>
      <c r="BK23" s="425">
        <v>13.341886352</v>
      </c>
      <c r="BL23" s="425">
        <v>13.366169669</v>
      </c>
      <c r="BM23" s="425">
        <v>13.410178781999999</v>
      </c>
      <c r="BN23" s="425">
        <v>13.39585127</v>
      </c>
      <c r="BO23" s="425">
        <v>13.355443326</v>
      </c>
      <c r="BP23" s="425">
        <v>13.386997560999999</v>
      </c>
      <c r="BQ23" s="425">
        <v>13.383133223</v>
      </c>
      <c r="BR23" s="425">
        <v>13.359755958999999</v>
      </c>
      <c r="BS23" s="425">
        <v>13.441992741</v>
      </c>
      <c r="BT23" s="425">
        <v>13.496163874000001</v>
      </c>
      <c r="BU23" s="425">
        <v>13.581624093</v>
      </c>
      <c r="BV23" s="425">
        <v>13.638552061</v>
      </c>
    </row>
    <row r="24" spans="1:74" ht="11.05" customHeight="1" x14ac:dyDescent="0.2">
      <c r="A24" s="360" t="s">
        <v>152</v>
      </c>
      <c r="B24" s="439" t="s">
        <v>203</v>
      </c>
      <c r="C24" s="322">
        <v>0.77129999999999999</v>
      </c>
      <c r="D24" s="322">
        <v>0.75290000000000001</v>
      </c>
      <c r="E24" s="322">
        <v>0.76619999999999999</v>
      </c>
      <c r="F24" s="322">
        <v>0.77370000000000005</v>
      </c>
      <c r="G24" s="322">
        <v>0.65229999999999999</v>
      </c>
      <c r="H24" s="322">
        <v>0.65129999999999999</v>
      </c>
      <c r="I24" s="322">
        <v>0.65239999999999998</v>
      </c>
      <c r="J24" s="322">
        <v>0.6714</v>
      </c>
      <c r="K24" s="322">
        <v>0.65580000000000005</v>
      </c>
      <c r="L24" s="322">
        <v>0.67749999999999999</v>
      </c>
      <c r="M24" s="322">
        <v>0.6885</v>
      </c>
      <c r="N24" s="322">
        <v>0.69110000000000005</v>
      </c>
      <c r="O24" s="322">
        <v>0.75480000000000003</v>
      </c>
      <c r="P24" s="322">
        <v>0.74380000000000002</v>
      </c>
      <c r="Q24" s="322">
        <v>0.73760000000000003</v>
      </c>
      <c r="R24" s="322">
        <v>0.70079999999999998</v>
      </c>
      <c r="S24" s="322">
        <v>0.67679999999999996</v>
      </c>
      <c r="T24" s="322">
        <v>0.70789999999999997</v>
      </c>
      <c r="U24" s="322">
        <v>0.7198</v>
      </c>
      <c r="V24" s="322">
        <v>0.71419999999999995</v>
      </c>
      <c r="W24" s="322">
        <v>0.70569999999999999</v>
      </c>
      <c r="X24" s="322">
        <v>0.70699999999999996</v>
      </c>
      <c r="Y24" s="322">
        <v>0.71099999999999997</v>
      </c>
      <c r="Z24" s="322">
        <v>0.72019999999999995</v>
      </c>
      <c r="AA24" s="322">
        <v>0.70350000000000001</v>
      </c>
      <c r="AB24" s="322">
        <v>0.68679999999999997</v>
      </c>
      <c r="AC24" s="322">
        <v>0.69910000000000005</v>
      </c>
      <c r="AD24" s="322">
        <v>0.69579999999999997</v>
      </c>
      <c r="AE24" s="322">
        <v>0.68259999999999998</v>
      </c>
      <c r="AF24" s="322">
        <v>0.6351</v>
      </c>
      <c r="AG24" s="322">
        <v>0.66169999999999995</v>
      </c>
      <c r="AH24" s="322">
        <v>0.64370000000000005</v>
      </c>
      <c r="AI24" s="322">
        <v>0.65669999999999995</v>
      </c>
      <c r="AJ24" s="322">
        <v>0.66649999999999998</v>
      </c>
      <c r="AK24" s="322">
        <v>0.66949999999999998</v>
      </c>
      <c r="AL24" s="322">
        <v>0.67069999999999996</v>
      </c>
      <c r="AM24" s="322">
        <v>0.65469999999999995</v>
      </c>
      <c r="AN24" s="322">
        <v>0.65080000000000005</v>
      </c>
      <c r="AO24" s="322">
        <v>0.63480000000000003</v>
      </c>
      <c r="AP24" s="322">
        <v>0.62870000000000004</v>
      </c>
      <c r="AQ24" s="322">
        <v>0.61480000000000001</v>
      </c>
      <c r="AR24" s="322">
        <v>0.61280000000000001</v>
      </c>
      <c r="AS24" s="322">
        <v>0.62380000000000002</v>
      </c>
      <c r="AT24" s="322">
        <v>0.62280000000000002</v>
      </c>
      <c r="AU24" s="322">
        <v>0.60980000000000001</v>
      </c>
      <c r="AV24" s="322">
        <v>0.60570000000000002</v>
      </c>
      <c r="AW24" s="322">
        <v>0.61180000000000001</v>
      </c>
      <c r="AX24" s="322">
        <v>0.6069</v>
      </c>
      <c r="AY24" s="322">
        <v>0.6008</v>
      </c>
      <c r="AZ24" s="322">
        <v>0.60089999999999999</v>
      </c>
      <c r="BA24" s="322">
        <v>0.60780000000000001</v>
      </c>
      <c r="BB24" s="322">
        <v>0.60680000000000001</v>
      </c>
      <c r="BC24" s="322">
        <v>0.57240000000000002</v>
      </c>
      <c r="BD24" s="677">
        <v>0.60070000000000001</v>
      </c>
      <c r="BE24" s="677">
        <v>0.60063064191000004</v>
      </c>
      <c r="BF24" s="677">
        <v>0.58361945443999996</v>
      </c>
      <c r="BG24" s="677">
        <v>0.58495360241000005</v>
      </c>
      <c r="BH24" s="677">
        <v>0.59476152067999999</v>
      </c>
      <c r="BI24" s="677">
        <v>0.59570362305000002</v>
      </c>
      <c r="BJ24" s="392">
        <v>0.59503539123000004</v>
      </c>
      <c r="BK24" s="392">
        <v>0.60052746094999998</v>
      </c>
      <c r="BL24" s="392">
        <v>0.60661892765000003</v>
      </c>
      <c r="BM24" s="392">
        <v>0.61449026670999995</v>
      </c>
      <c r="BN24" s="392">
        <v>0.61749838554000003</v>
      </c>
      <c r="BO24" s="392">
        <v>0.62433452251999999</v>
      </c>
      <c r="BP24" s="392">
        <v>0.63154123111000005</v>
      </c>
      <c r="BQ24" s="392">
        <v>0.63874684703999995</v>
      </c>
      <c r="BR24" s="392">
        <v>0.64610192909999997</v>
      </c>
      <c r="BS24" s="392">
        <v>0.64288897812000001</v>
      </c>
      <c r="BT24" s="392">
        <v>0.64499299778999997</v>
      </c>
      <c r="BU24" s="392">
        <v>0.64210133585999996</v>
      </c>
      <c r="BV24" s="392">
        <v>0.63932181712000002</v>
      </c>
    </row>
    <row r="25" spans="1:74" ht="11.05" customHeight="1" x14ac:dyDescent="0.2">
      <c r="A25" s="360" t="s">
        <v>153</v>
      </c>
      <c r="B25" s="439" t="s">
        <v>204</v>
      </c>
      <c r="C25" s="322">
        <v>2.0474999999999999</v>
      </c>
      <c r="D25" s="322">
        <v>2.0749</v>
      </c>
      <c r="E25" s="322">
        <v>2.0465</v>
      </c>
      <c r="F25" s="322">
        <v>2.0405000000000002</v>
      </c>
      <c r="G25" s="322">
        <v>1.8424</v>
      </c>
      <c r="H25" s="322">
        <v>1.704</v>
      </c>
      <c r="I25" s="322">
        <v>1.7038</v>
      </c>
      <c r="J25" s="322">
        <v>1.7405999999999999</v>
      </c>
      <c r="K25" s="322">
        <v>1.6858</v>
      </c>
      <c r="L25" s="322">
        <v>1.7733000000000001</v>
      </c>
      <c r="M25" s="322">
        <v>1.8307</v>
      </c>
      <c r="N25" s="322">
        <v>1.8310999999999999</v>
      </c>
      <c r="O25" s="322">
        <v>1.8013999999999999</v>
      </c>
      <c r="P25" s="322">
        <v>1.9204000000000001</v>
      </c>
      <c r="Q25" s="322">
        <v>1.8798999999999999</v>
      </c>
      <c r="R25" s="322">
        <v>1.8458000000000001</v>
      </c>
      <c r="S25" s="322">
        <v>1.8756999999999999</v>
      </c>
      <c r="T25" s="322">
        <v>1.8546</v>
      </c>
      <c r="U25" s="322">
        <v>1.8575999999999999</v>
      </c>
      <c r="V25" s="322">
        <v>1.6144000000000001</v>
      </c>
      <c r="W25" s="322">
        <v>1.6883999999999999</v>
      </c>
      <c r="X25" s="322">
        <v>1.9521999999999999</v>
      </c>
      <c r="Y25" s="322">
        <v>2.0367000000000002</v>
      </c>
      <c r="Z25" s="322">
        <v>2.0379999999999998</v>
      </c>
      <c r="AA25" s="322">
        <v>2.0164</v>
      </c>
      <c r="AB25" s="322">
        <v>2.0278</v>
      </c>
      <c r="AC25" s="322">
        <v>1.9761</v>
      </c>
      <c r="AD25" s="322">
        <v>1.8005</v>
      </c>
      <c r="AE25" s="322">
        <v>1.9480999999999999</v>
      </c>
      <c r="AF25" s="322">
        <v>1.5671999999999999</v>
      </c>
      <c r="AG25" s="322">
        <v>1.7668999999999999</v>
      </c>
      <c r="AH25" s="322">
        <v>1.5881000000000001</v>
      </c>
      <c r="AI25" s="322">
        <v>1.5082</v>
      </c>
      <c r="AJ25" s="322">
        <v>1.6626000000000001</v>
      </c>
      <c r="AK25" s="322">
        <v>2.0436999999999999</v>
      </c>
      <c r="AL25" s="322">
        <v>2.0512000000000001</v>
      </c>
      <c r="AM25" s="322">
        <v>2.0379999999999998</v>
      </c>
      <c r="AN25" s="322">
        <v>2.0146000000000002</v>
      </c>
      <c r="AO25" s="322">
        <v>2.0055000000000001</v>
      </c>
      <c r="AP25" s="322">
        <v>2.0076999999999998</v>
      </c>
      <c r="AQ25" s="322">
        <v>1.9173</v>
      </c>
      <c r="AR25" s="322">
        <v>1.982</v>
      </c>
      <c r="AS25" s="322">
        <v>1.8562000000000001</v>
      </c>
      <c r="AT25" s="322">
        <v>1.8035000000000001</v>
      </c>
      <c r="AU25" s="322">
        <v>1.8896999999999999</v>
      </c>
      <c r="AV25" s="322">
        <v>2.0131000000000001</v>
      </c>
      <c r="AW25" s="322">
        <v>1.9654</v>
      </c>
      <c r="AX25" s="322">
        <v>2.0003000000000002</v>
      </c>
      <c r="AY25" s="322">
        <v>1.9985999999999999</v>
      </c>
      <c r="AZ25" s="322">
        <v>1.9923</v>
      </c>
      <c r="BA25" s="322">
        <v>1.9957</v>
      </c>
      <c r="BB25" s="322">
        <v>1.9346000000000001</v>
      </c>
      <c r="BC25" s="322">
        <v>1.8412999999999999</v>
      </c>
      <c r="BD25" s="677">
        <v>1.8897999999999999</v>
      </c>
      <c r="BE25" s="677">
        <v>1.9369233882000001</v>
      </c>
      <c r="BF25" s="677">
        <v>1.8215060678999999</v>
      </c>
      <c r="BG25" s="677">
        <v>1.9584398713</v>
      </c>
      <c r="BH25" s="677">
        <v>1.6972469100000001</v>
      </c>
      <c r="BI25" s="677">
        <v>1.8721080777000001</v>
      </c>
      <c r="BJ25" s="392">
        <v>1.8668134746</v>
      </c>
      <c r="BK25" s="392">
        <v>1.8840208049</v>
      </c>
      <c r="BL25" s="392">
        <v>1.9013639219</v>
      </c>
      <c r="BM25" s="392">
        <v>1.9381614818999999</v>
      </c>
      <c r="BN25" s="392">
        <v>1.9426856433999999</v>
      </c>
      <c r="BO25" s="392">
        <v>1.9169655654</v>
      </c>
      <c r="BP25" s="392">
        <v>1.9626514668999999</v>
      </c>
      <c r="BQ25" s="392">
        <v>1.9729435916</v>
      </c>
      <c r="BR25" s="392">
        <v>1.8841998794999999</v>
      </c>
      <c r="BS25" s="392">
        <v>1.9210178951000001</v>
      </c>
      <c r="BT25" s="392">
        <v>1.9604540876000001</v>
      </c>
      <c r="BU25" s="392">
        <v>2.0002063087000002</v>
      </c>
      <c r="BV25" s="392">
        <v>2.0116791452</v>
      </c>
    </row>
    <row r="26" spans="1:74" ht="11.05" customHeight="1" x14ac:dyDescent="0.2">
      <c r="A26" s="360" t="s">
        <v>154</v>
      </c>
      <c r="B26" s="439" t="s">
        <v>205</v>
      </c>
      <c r="C26" s="322">
        <v>11.541</v>
      </c>
      <c r="D26" s="322">
        <v>11.5221</v>
      </c>
      <c r="E26" s="322">
        <v>11.518599999999999</v>
      </c>
      <c r="F26" s="322">
        <v>11.563599999999999</v>
      </c>
      <c r="G26" s="322">
        <v>9.6255000000000006</v>
      </c>
      <c r="H26" s="322">
        <v>9.5581999999999994</v>
      </c>
      <c r="I26" s="322">
        <v>9.6106999999999996</v>
      </c>
      <c r="J26" s="322">
        <v>10.100300000000001</v>
      </c>
      <c r="K26" s="322">
        <v>10.194900000000001</v>
      </c>
      <c r="L26" s="322">
        <v>10.2263</v>
      </c>
      <c r="M26" s="322">
        <v>10.2547</v>
      </c>
      <c r="N26" s="322">
        <v>10.2875</v>
      </c>
      <c r="O26" s="322">
        <v>10.404</v>
      </c>
      <c r="P26" s="322">
        <v>10.3528</v>
      </c>
      <c r="Q26" s="322">
        <v>10.508599999999999</v>
      </c>
      <c r="R26" s="322">
        <v>10.7279</v>
      </c>
      <c r="S26" s="322">
        <v>10.724500000000001</v>
      </c>
      <c r="T26" s="322">
        <v>10.682</v>
      </c>
      <c r="U26" s="322">
        <v>10.7301</v>
      </c>
      <c r="V26" s="322">
        <v>10.696199999999999</v>
      </c>
      <c r="W26" s="322">
        <v>10.989000000000001</v>
      </c>
      <c r="X26" s="322">
        <v>11.1182</v>
      </c>
      <c r="Y26" s="322">
        <v>11.1816</v>
      </c>
      <c r="Z26" s="322">
        <v>11.1785</v>
      </c>
      <c r="AA26" s="322">
        <v>11.2776</v>
      </c>
      <c r="AB26" s="322">
        <v>11.3308</v>
      </c>
      <c r="AC26" s="322">
        <v>11.287100000000001</v>
      </c>
      <c r="AD26" s="322">
        <v>10.3225</v>
      </c>
      <c r="AE26" s="322">
        <v>10.467499999999999</v>
      </c>
      <c r="AF26" s="322">
        <v>10.977499999999999</v>
      </c>
      <c r="AG26" s="322">
        <v>10.9992</v>
      </c>
      <c r="AH26" s="322">
        <v>10.8743</v>
      </c>
      <c r="AI26" s="322">
        <v>10.991400000000001</v>
      </c>
      <c r="AJ26" s="322">
        <v>10.9664</v>
      </c>
      <c r="AK26" s="322">
        <v>11.116400000000001</v>
      </c>
      <c r="AL26" s="322">
        <v>11.0914</v>
      </c>
      <c r="AM26" s="322">
        <v>11.1532</v>
      </c>
      <c r="AN26" s="322">
        <v>11.323399999999999</v>
      </c>
      <c r="AO26" s="322">
        <v>10.9947</v>
      </c>
      <c r="AP26" s="322">
        <v>10.898899999999999</v>
      </c>
      <c r="AQ26" s="322">
        <v>10.859400000000001</v>
      </c>
      <c r="AR26" s="322">
        <v>10.7743</v>
      </c>
      <c r="AS26" s="322">
        <v>10.745699999999999</v>
      </c>
      <c r="AT26" s="322">
        <v>10.688700000000001</v>
      </c>
      <c r="AU26" s="322">
        <v>10.8087</v>
      </c>
      <c r="AV26" s="322">
        <v>10.8657</v>
      </c>
      <c r="AW26" s="322">
        <v>10.8912</v>
      </c>
      <c r="AX26" s="322">
        <v>10.908099999999999</v>
      </c>
      <c r="AY26" s="322">
        <v>10.8886</v>
      </c>
      <c r="AZ26" s="322">
        <v>10.812799999999999</v>
      </c>
      <c r="BA26" s="322">
        <v>10.7902</v>
      </c>
      <c r="BB26" s="322">
        <v>10.6874</v>
      </c>
      <c r="BC26" s="322">
        <v>10.546799999999999</v>
      </c>
      <c r="BD26" s="677">
        <v>10.4055</v>
      </c>
      <c r="BE26" s="677">
        <v>10.380107430000001</v>
      </c>
      <c r="BF26" s="677">
        <v>10.320610596</v>
      </c>
      <c r="BG26" s="677">
        <v>10.319086449</v>
      </c>
      <c r="BH26" s="677">
        <v>10.372733836</v>
      </c>
      <c r="BI26" s="677">
        <v>10.428009361999999</v>
      </c>
      <c r="BJ26" s="392">
        <v>10.462498740999999</v>
      </c>
      <c r="BK26" s="392">
        <v>10.462409758</v>
      </c>
      <c r="BL26" s="392">
        <v>10.463686733999999</v>
      </c>
      <c r="BM26" s="392">
        <v>10.463891843000001</v>
      </c>
      <c r="BN26" s="392">
        <v>10.442820300999999</v>
      </c>
      <c r="BO26" s="392">
        <v>10.422077653000001</v>
      </c>
      <c r="BP26" s="392">
        <v>10.401506561</v>
      </c>
      <c r="BQ26" s="392">
        <v>10.380544242999999</v>
      </c>
      <c r="BR26" s="392">
        <v>10.439317702</v>
      </c>
      <c r="BS26" s="392">
        <v>10.488335538999999</v>
      </c>
      <c r="BT26" s="392">
        <v>10.501987345</v>
      </c>
      <c r="BU26" s="392">
        <v>10.551080803</v>
      </c>
      <c r="BV26" s="392">
        <v>10.600307771000001</v>
      </c>
    </row>
    <row r="27" spans="1:74" ht="11.05" customHeight="1" x14ac:dyDescent="0.2">
      <c r="A27" s="360"/>
      <c r="B27" s="439"/>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677"/>
      <c r="BE27" s="677"/>
      <c r="BF27" s="677"/>
      <c r="BG27" s="677"/>
      <c r="BH27" s="677"/>
      <c r="BI27" s="677"/>
      <c r="BJ27" s="392"/>
      <c r="BK27" s="392"/>
      <c r="BL27" s="392"/>
      <c r="BM27" s="392"/>
      <c r="BN27" s="392"/>
      <c r="BO27" s="392"/>
      <c r="BP27" s="392"/>
      <c r="BQ27" s="392"/>
      <c r="BR27" s="392"/>
      <c r="BS27" s="392"/>
      <c r="BT27" s="392"/>
      <c r="BU27" s="392"/>
      <c r="BV27" s="392"/>
    </row>
    <row r="28" spans="1:74" s="293" customFormat="1" ht="11.05" customHeight="1" x14ac:dyDescent="0.2">
      <c r="A28" s="432" t="s">
        <v>208</v>
      </c>
      <c r="B28" s="438" t="s">
        <v>980</v>
      </c>
      <c r="C28" s="106">
        <v>2.9794999999999998</v>
      </c>
      <c r="D28" s="106">
        <v>3.0253000000000001</v>
      </c>
      <c r="E28" s="106">
        <v>3.1636000000000002</v>
      </c>
      <c r="F28" s="106">
        <v>3.2282999999999999</v>
      </c>
      <c r="G28" s="106">
        <v>2.8877999999999999</v>
      </c>
      <c r="H28" s="106">
        <v>2.9708000000000001</v>
      </c>
      <c r="I28" s="106">
        <v>2.9689000000000001</v>
      </c>
      <c r="J28" s="106">
        <v>2.9988999999999999</v>
      </c>
      <c r="K28" s="106">
        <v>3.0078999999999998</v>
      </c>
      <c r="L28" s="106">
        <v>3.0419</v>
      </c>
      <c r="M28" s="106">
        <v>3.0390000000000001</v>
      </c>
      <c r="N28" s="106">
        <v>3.056</v>
      </c>
      <c r="O28" s="106">
        <v>3.0732789999999999</v>
      </c>
      <c r="P28" s="106">
        <v>3.0718559999999999</v>
      </c>
      <c r="Q28" s="106">
        <v>3.0775869999999999</v>
      </c>
      <c r="R28" s="106">
        <v>3.08812</v>
      </c>
      <c r="S28" s="106">
        <v>3.0978349999999999</v>
      </c>
      <c r="T28" s="106">
        <v>3.1144630000000002</v>
      </c>
      <c r="U28" s="106">
        <v>3.1241910000000002</v>
      </c>
      <c r="V28" s="106">
        <v>3.1346159999999998</v>
      </c>
      <c r="W28" s="106">
        <v>3.1494450000000001</v>
      </c>
      <c r="X28" s="106">
        <v>3.1478739999999998</v>
      </c>
      <c r="Y28" s="106">
        <v>3.1737039999999999</v>
      </c>
      <c r="Z28" s="106">
        <v>3.1253350000000002</v>
      </c>
      <c r="AA28" s="106">
        <v>3.0893670000000002</v>
      </c>
      <c r="AB28" s="106">
        <v>3.1657000000000002</v>
      </c>
      <c r="AC28" s="106">
        <v>3.2218339999999999</v>
      </c>
      <c r="AD28" s="106">
        <v>3.2429679999999999</v>
      </c>
      <c r="AE28" s="106">
        <v>3.2238039999999999</v>
      </c>
      <c r="AF28" s="106">
        <v>3.27054</v>
      </c>
      <c r="AG28" s="106">
        <v>3.284478</v>
      </c>
      <c r="AH28" s="106">
        <v>3.2895159999999999</v>
      </c>
      <c r="AI28" s="106">
        <v>3.2928549999999999</v>
      </c>
      <c r="AJ28" s="106">
        <v>3.2929949999999999</v>
      </c>
      <c r="AK28" s="106">
        <v>3.2010360000000002</v>
      </c>
      <c r="AL28" s="106">
        <v>3.1923780000000002</v>
      </c>
      <c r="AM28" s="106">
        <v>3.143221</v>
      </c>
      <c r="AN28" s="106">
        <v>3.1992639999999999</v>
      </c>
      <c r="AO28" s="106">
        <v>3.2400090000000001</v>
      </c>
      <c r="AP28" s="106">
        <v>3.234054</v>
      </c>
      <c r="AQ28" s="106">
        <v>3.2200009999999999</v>
      </c>
      <c r="AR28" s="106">
        <v>3.2269480000000001</v>
      </c>
      <c r="AS28" s="106">
        <v>3.1454960000000001</v>
      </c>
      <c r="AT28" s="106">
        <v>3.2248450000000002</v>
      </c>
      <c r="AU28" s="106">
        <v>3.233295</v>
      </c>
      <c r="AV28" s="106">
        <v>3.2355459999999998</v>
      </c>
      <c r="AW28" s="106">
        <v>3.2290969999999999</v>
      </c>
      <c r="AX28" s="106">
        <v>3.2173500000000002</v>
      </c>
      <c r="AY28" s="106">
        <v>3.221203</v>
      </c>
      <c r="AZ28" s="106">
        <v>3.1592570000000002</v>
      </c>
      <c r="BA28" s="106">
        <v>3.178112</v>
      </c>
      <c r="BB28" s="106">
        <v>3.2059679999999999</v>
      </c>
      <c r="BC28" s="106">
        <v>3.202</v>
      </c>
      <c r="BD28" s="691">
        <v>3.2086000000000001</v>
      </c>
      <c r="BE28" s="691">
        <v>3.1981378899999999</v>
      </c>
      <c r="BF28" s="691">
        <v>3.1747872488</v>
      </c>
      <c r="BG28" s="691">
        <v>3.1765665583999998</v>
      </c>
      <c r="BH28" s="691">
        <v>3.1961989997</v>
      </c>
      <c r="BI28" s="691">
        <v>3.2072442700999999</v>
      </c>
      <c r="BJ28" s="425">
        <v>3.1949434672999999</v>
      </c>
      <c r="BK28" s="425">
        <v>3.1846921504000001</v>
      </c>
      <c r="BL28" s="425">
        <v>3.2004079128999998</v>
      </c>
      <c r="BM28" s="425">
        <v>3.2071127009999998</v>
      </c>
      <c r="BN28" s="425">
        <v>3.2340410163</v>
      </c>
      <c r="BO28" s="425">
        <v>3.2256393537000001</v>
      </c>
      <c r="BP28" s="425">
        <v>3.2348650001000001</v>
      </c>
      <c r="BQ28" s="425">
        <v>3.2323204849999998</v>
      </c>
      <c r="BR28" s="425">
        <v>3.2660676006</v>
      </c>
      <c r="BS28" s="425">
        <v>3.2726060816999998</v>
      </c>
      <c r="BT28" s="425">
        <v>3.2721436647000002</v>
      </c>
      <c r="BU28" s="425">
        <v>3.2704425354</v>
      </c>
      <c r="BV28" s="425">
        <v>3.2603691350999999</v>
      </c>
    </row>
    <row r="29" spans="1:74" ht="11.05" customHeight="1" x14ac:dyDescent="0.2">
      <c r="A29" s="360" t="s">
        <v>155</v>
      </c>
      <c r="B29" s="439" t="s">
        <v>207</v>
      </c>
      <c r="C29" s="322">
        <v>0.96740000000000004</v>
      </c>
      <c r="D29" s="322">
        <v>0.96460000000000001</v>
      </c>
      <c r="E29" s="322">
        <v>1.0874999999999999</v>
      </c>
      <c r="F29" s="322">
        <v>1.1174999999999999</v>
      </c>
      <c r="G29" s="322">
        <v>0.84719999999999995</v>
      </c>
      <c r="H29" s="322">
        <v>0.9022</v>
      </c>
      <c r="I29" s="322">
        <v>0.9012</v>
      </c>
      <c r="J29" s="322">
        <v>0.93020000000000003</v>
      </c>
      <c r="K29" s="322">
        <v>0.92620000000000002</v>
      </c>
      <c r="L29" s="322">
        <v>0.95320000000000005</v>
      </c>
      <c r="M29" s="322">
        <v>0.94920000000000004</v>
      </c>
      <c r="N29" s="322">
        <v>0.95420000000000005</v>
      </c>
      <c r="O29" s="322">
        <v>0.96740000000000004</v>
      </c>
      <c r="P29" s="322">
        <v>0.95840000000000003</v>
      </c>
      <c r="Q29" s="322">
        <v>0.96140000000000003</v>
      </c>
      <c r="R29" s="322">
        <v>0.95940000000000003</v>
      </c>
      <c r="S29" s="322">
        <v>0.96440000000000003</v>
      </c>
      <c r="T29" s="322">
        <v>0.97140000000000004</v>
      </c>
      <c r="U29" s="322">
        <v>0.97540000000000004</v>
      </c>
      <c r="V29" s="322">
        <v>0.98229999999999995</v>
      </c>
      <c r="W29" s="322">
        <v>0.99229999999999996</v>
      </c>
      <c r="X29" s="322">
        <v>1.0013000000000001</v>
      </c>
      <c r="Y29" s="322">
        <v>1.0073000000000001</v>
      </c>
      <c r="Z29" s="322">
        <v>1.0193000000000001</v>
      </c>
      <c r="AA29" s="322">
        <v>1.0373000000000001</v>
      </c>
      <c r="AB29" s="322">
        <v>1.0463</v>
      </c>
      <c r="AC29" s="322">
        <v>1.0532999999999999</v>
      </c>
      <c r="AD29" s="322">
        <v>1.0583</v>
      </c>
      <c r="AE29" s="322">
        <v>1.0623</v>
      </c>
      <c r="AF29" s="322">
        <v>1.0783</v>
      </c>
      <c r="AG29" s="322">
        <v>1.0932999999999999</v>
      </c>
      <c r="AH29" s="322">
        <v>1.1003000000000001</v>
      </c>
      <c r="AI29" s="322">
        <v>1.1003000000000001</v>
      </c>
      <c r="AJ29" s="322">
        <v>1.1032999999999999</v>
      </c>
      <c r="AK29" s="322">
        <v>1.0703</v>
      </c>
      <c r="AL29" s="322">
        <v>1.0652999999999999</v>
      </c>
      <c r="AM29" s="322">
        <v>1.0743</v>
      </c>
      <c r="AN29" s="322">
        <v>1.0704</v>
      </c>
      <c r="AO29" s="322">
        <v>1.0723</v>
      </c>
      <c r="AP29" s="322">
        <v>1.0752999999999999</v>
      </c>
      <c r="AQ29" s="322">
        <v>1.0532999999999999</v>
      </c>
      <c r="AR29" s="322">
        <v>1.0495000000000001</v>
      </c>
      <c r="AS29" s="322">
        <v>1.0478000000000001</v>
      </c>
      <c r="AT29" s="322">
        <v>1.0504</v>
      </c>
      <c r="AU29" s="322">
        <v>1.0501</v>
      </c>
      <c r="AV29" s="322">
        <v>1.0499000000000001</v>
      </c>
      <c r="AW29" s="322">
        <v>1.0457000000000001</v>
      </c>
      <c r="AX29" s="322">
        <v>1.0490999999999999</v>
      </c>
      <c r="AY29" s="322">
        <v>1.0167999999999999</v>
      </c>
      <c r="AZ29" s="322">
        <v>1.0037</v>
      </c>
      <c r="BA29" s="322">
        <v>1.0033000000000001</v>
      </c>
      <c r="BB29" s="322">
        <v>1.0015000000000001</v>
      </c>
      <c r="BC29" s="322">
        <v>1.0011000000000001</v>
      </c>
      <c r="BD29" s="677">
        <v>1.0006999999999999</v>
      </c>
      <c r="BE29" s="677">
        <v>0.99917244628000002</v>
      </c>
      <c r="BF29" s="677">
        <v>0.99978818952000004</v>
      </c>
      <c r="BG29" s="677">
        <v>0.99864309560999998</v>
      </c>
      <c r="BH29" s="677">
        <v>0.99869445411000002</v>
      </c>
      <c r="BI29" s="677">
        <v>1.0111623999999999</v>
      </c>
      <c r="BJ29" s="392">
        <v>1.0112677026000001</v>
      </c>
      <c r="BK29" s="392">
        <v>1.0075764001</v>
      </c>
      <c r="BL29" s="392">
        <v>1.007521788</v>
      </c>
      <c r="BM29" s="392">
        <v>1.0074742270999999</v>
      </c>
      <c r="BN29" s="392">
        <v>1.0094054842</v>
      </c>
      <c r="BO29" s="392">
        <v>1.0123934333</v>
      </c>
      <c r="BP29" s="392">
        <v>1.014373497</v>
      </c>
      <c r="BQ29" s="392">
        <v>1.0163473763999999</v>
      </c>
      <c r="BR29" s="392">
        <v>1.0193129829000001</v>
      </c>
      <c r="BS29" s="392">
        <v>1.0213569419999999</v>
      </c>
      <c r="BT29" s="392">
        <v>1.0233197541000001</v>
      </c>
      <c r="BU29" s="392">
        <v>1.0263123127</v>
      </c>
      <c r="BV29" s="392">
        <v>1.0284209718999999</v>
      </c>
    </row>
    <row r="30" spans="1:74" ht="11.05" customHeight="1" x14ac:dyDescent="0.2">
      <c r="A30" s="360" t="s">
        <v>580</v>
      </c>
      <c r="B30" s="439" t="s">
        <v>971</v>
      </c>
      <c r="C30" s="322">
        <v>1.7436</v>
      </c>
      <c r="D30" s="322">
        <v>1.7336</v>
      </c>
      <c r="E30" s="322">
        <v>1.7405999999999999</v>
      </c>
      <c r="F30" s="322">
        <v>1.7665999999999999</v>
      </c>
      <c r="G30" s="322">
        <v>1.7636000000000001</v>
      </c>
      <c r="H30" s="322">
        <v>1.7766</v>
      </c>
      <c r="I30" s="322">
        <v>1.7786</v>
      </c>
      <c r="J30" s="322">
        <v>1.7766</v>
      </c>
      <c r="K30" s="322">
        <v>1.7766</v>
      </c>
      <c r="L30" s="322">
        <v>1.7766</v>
      </c>
      <c r="M30" s="322">
        <v>1.7756000000000001</v>
      </c>
      <c r="N30" s="322">
        <v>1.7856000000000001</v>
      </c>
      <c r="O30" s="322">
        <v>1.787879</v>
      </c>
      <c r="P30" s="322">
        <v>1.792456</v>
      </c>
      <c r="Q30" s="322">
        <v>1.792087</v>
      </c>
      <c r="R30" s="322">
        <v>1.80172</v>
      </c>
      <c r="S30" s="322">
        <v>1.8013349999999999</v>
      </c>
      <c r="T30" s="322">
        <v>1.805963</v>
      </c>
      <c r="U30" s="322">
        <v>1.8055909999999999</v>
      </c>
      <c r="V30" s="322">
        <v>1.804916</v>
      </c>
      <c r="W30" s="322">
        <v>1.8045450000000001</v>
      </c>
      <c r="X30" s="322">
        <v>1.8041739999999999</v>
      </c>
      <c r="Y30" s="322">
        <v>1.803804</v>
      </c>
      <c r="Z30" s="322">
        <v>1.8094349999999999</v>
      </c>
      <c r="AA30" s="322">
        <v>1.789167</v>
      </c>
      <c r="AB30" s="322">
        <v>1.7587999999999999</v>
      </c>
      <c r="AC30" s="322">
        <v>1.7884340000000001</v>
      </c>
      <c r="AD30" s="322">
        <v>1.8130679999999999</v>
      </c>
      <c r="AE30" s="322">
        <v>1.8127040000000001</v>
      </c>
      <c r="AF30" s="322">
        <v>1.8123400000000001</v>
      </c>
      <c r="AG30" s="322">
        <v>1.8119780000000001</v>
      </c>
      <c r="AH30" s="322">
        <v>1.8116159999999999</v>
      </c>
      <c r="AI30" s="322">
        <v>1.8112550000000001</v>
      </c>
      <c r="AJ30" s="322">
        <v>1.8108949999999999</v>
      </c>
      <c r="AK30" s="322">
        <v>1.8105359999999999</v>
      </c>
      <c r="AL30" s="322">
        <v>1.815178</v>
      </c>
      <c r="AM30" s="322">
        <v>1.8198209999999999</v>
      </c>
      <c r="AN30" s="322">
        <v>1.8196639999999999</v>
      </c>
      <c r="AO30" s="322">
        <v>1.8192090000000001</v>
      </c>
      <c r="AP30" s="322">
        <v>1.818754</v>
      </c>
      <c r="AQ30" s="322">
        <v>1.8185009999999999</v>
      </c>
      <c r="AR30" s="322">
        <v>1.823248</v>
      </c>
      <c r="AS30" s="322">
        <v>1.827896</v>
      </c>
      <c r="AT30" s="322">
        <v>1.8325450000000001</v>
      </c>
      <c r="AU30" s="322">
        <v>1.832195</v>
      </c>
      <c r="AV30" s="322">
        <v>1.8317460000000001</v>
      </c>
      <c r="AW30" s="322">
        <v>1.8314969999999999</v>
      </c>
      <c r="AX30" s="322">
        <v>1.8512500000000001</v>
      </c>
      <c r="AY30" s="322">
        <v>1.8557030000000001</v>
      </c>
      <c r="AZ30" s="322">
        <v>1.8555569999999999</v>
      </c>
      <c r="BA30" s="322">
        <v>1.8651120000000001</v>
      </c>
      <c r="BB30" s="322">
        <v>1.864768</v>
      </c>
      <c r="BC30" s="322">
        <v>1.8644000000000001</v>
      </c>
      <c r="BD30" s="677">
        <v>1.8784000000000001</v>
      </c>
      <c r="BE30" s="677">
        <v>1.8780837589999999</v>
      </c>
      <c r="BF30" s="677">
        <v>1.8780211230999999</v>
      </c>
      <c r="BG30" s="677">
        <v>1.8780587961999999</v>
      </c>
      <c r="BH30" s="677">
        <v>1.8779863384</v>
      </c>
      <c r="BI30" s="677">
        <v>1.8780610928999999</v>
      </c>
      <c r="BJ30" s="392">
        <v>1.8781709652</v>
      </c>
      <c r="BK30" s="392">
        <v>1.8779977353999999</v>
      </c>
      <c r="BL30" s="392">
        <v>1.8781916285</v>
      </c>
      <c r="BM30" s="392">
        <v>1.8780974404999999</v>
      </c>
      <c r="BN30" s="392">
        <v>1.8780476967999999</v>
      </c>
      <c r="BO30" s="392">
        <v>1.8780863484000001</v>
      </c>
      <c r="BP30" s="392">
        <v>1.8781711084999999</v>
      </c>
      <c r="BQ30" s="392">
        <v>1.8781507204000001</v>
      </c>
      <c r="BR30" s="392">
        <v>1.8781288818999999</v>
      </c>
      <c r="BS30" s="392">
        <v>1.8781727238000001</v>
      </c>
      <c r="BT30" s="392">
        <v>1.8780834073999999</v>
      </c>
      <c r="BU30" s="392">
        <v>1.8781475733999999</v>
      </c>
      <c r="BV30" s="392">
        <v>1.8782476226</v>
      </c>
    </row>
    <row r="31" spans="1:74" ht="11.05" customHeight="1" x14ac:dyDescent="0.2">
      <c r="A31" s="360"/>
      <c r="B31" s="439"/>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322"/>
      <c r="AE31" s="322"/>
      <c r="AF31" s="322"/>
      <c r="AG31" s="322"/>
      <c r="AH31" s="322"/>
      <c r="AI31" s="322"/>
      <c r="AJ31" s="322"/>
      <c r="AK31" s="322"/>
      <c r="AL31" s="322"/>
      <c r="AM31" s="322"/>
      <c r="AN31" s="322"/>
      <c r="AO31" s="322"/>
      <c r="AP31" s="322"/>
      <c r="AQ31" s="322"/>
      <c r="AR31" s="322"/>
      <c r="AS31" s="322"/>
      <c r="AT31" s="322"/>
      <c r="AU31" s="322"/>
      <c r="AV31" s="322"/>
      <c r="AW31" s="322"/>
      <c r="AX31" s="322"/>
      <c r="AY31" s="322"/>
      <c r="AZ31" s="322"/>
      <c r="BA31" s="322"/>
      <c r="BB31" s="322"/>
      <c r="BC31" s="322"/>
      <c r="BD31" s="677"/>
      <c r="BE31" s="677"/>
      <c r="BF31" s="677"/>
      <c r="BG31" s="677"/>
      <c r="BH31" s="677"/>
      <c r="BI31" s="677"/>
      <c r="BJ31" s="392"/>
      <c r="BK31" s="392"/>
      <c r="BL31" s="392"/>
      <c r="BM31" s="392"/>
      <c r="BN31" s="392"/>
      <c r="BO31" s="392"/>
      <c r="BP31" s="392"/>
      <c r="BQ31" s="392"/>
      <c r="BR31" s="392"/>
      <c r="BS31" s="392"/>
      <c r="BT31" s="392"/>
      <c r="BU31" s="392"/>
      <c r="BV31" s="392"/>
    </row>
    <row r="32" spans="1:74" s="293" customFormat="1" ht="11.05" customHeight="1" x14ac:dyDescent="0.2">
      <c r="A32" s="432" t="s">
        <v>210</v>
      </c>
      <c r="B32" s="438" t="s">
        <v>981</v>
      </c>
      <c r="C32" s="106">
        <v>2.9665567658000001</v>
      </c>
      <c r="D32" s="106">
        <v>2.9110684156</v>
      </c>
      <c r="E32" s="106">
        <v>2.9963800653999999</v>
      </c>
      <c r="F32" s="106">
        <v>2.8915917152000001</v>
      </c>
      <c r="G32" s="106">
        <v>2.8450033651000002</v>
      </c>
      <c r="H32" s="106">
        <v>2.7863150149</v>
      </c>
      <c r="I32" s="106">
        <v>2.7111266647000001</v>
      </c>
      <c r="J32" s="106">
        <v>2.7376383144999998</v>
      </c>
      <c r="K32" s="106">
        <v>2.7868499643</v>
      </c>
      <c r="L32" s="106">
        <v>2.6617616141</v>
      </c>
      <c r="M32" s="106">
        <v>2.6829732639000001</v>
      </c>
      <c r="N32" s="106">
        <v>2.6375849137</v>
      </c>
      <c r="O32" s="106">
        <v>2.6582071186</v>
      </c>
      <c r="P32" s="106">
        <v>2.6434293233999999</v>
      </c>
      <c r="Q32" s="106">
        <v>2.6698515282000002</v>
      </c>
      <c r="R32" s="106">
        <v>2.6580737331000002</v>
      </c>
      <c r="S32" s="106">
        <v>2.6135959379</v>
      </c>
      <c r="T32" s="106">
        <v>2.6019181427000002</v>
      </c>
      <c r="U32" s="106">
        <v>2.6024403476</v>
      </c>
      <c r="V32" s="106">
        <v>2.5480625523999998</v>
      </c>
      <c r="W32" s="106">
        <v>2.6276847571999999</v>
      </c>
      <c r="X32" s="106">
        <v>2.5809069620999998</v>
      </c>
      <c r="Y32" s="106">
        <v>2.6069291669000001</v>
      </c>
      <c r="Z32" s="106">
        <v>2.6494513717000001</v>
      </c>
      <c r="AA32" s="106">
        <v>2.5793174901000002</v>
      </c>
      <c r="AB32" s="106">
        <v>2.6476174901</v>
      </c>
      <c r="AC32" s="106">
        <v>2.6167174901000001</v>
      </c>
      <c r="AD32" s="106">
        <v>2.6603158452</v>
      </c>
      <c r="AE32" s="106">
        <v>2.6828819634999999</v>
      </c>
      <c r="AF32" s="106">
        <v>2.7196480819</v>
      </c>
      <c r="AG32" s="106">
        <v>2.6356142003</v>
      </c>
      <c r="AH32" s="106">
        <v>2.6823803185999999</v>
      </c>
      <c r="AI32" s="106">
        <v>2.652846437</v>
      </c>
      <c r="AJ32" s="106">
        <v>2.6089125552999999</v>
      </c>
      <c r="AK32" s="106">
        <v>2.5666786736999998</v>
      </c>
      <c r="AL32" s="106">
        <v>2.5997447921000001</v>
      </c>
      <c r="AM32" s="106">
        <v>2.6147035120000002</v>
      </c>
      <c r="AN32" s="106">
        <v>2.543303512</v>
      </c>
      <c r="AO32" s="106">
        <v>2.4819035120000001</v>
      </c>
      <c r="AP32" s="106">
        <v>2.5707035120000001</v>
      </c>
      <c r="AQ32" s="106">
        <v>2.6509035120000002</v>
      </c>
      <c r="AR32" s="106">
        <v>2.638203512</v>
      </c>
      <c r="AS32" s="106">
        <v>2.6739999999999999</v>
      </c>
      <c r="AT32" s="106">
        <v>2.6168</v>
      </c>
      <c r="AU32" s="106">
        <v>2.6078999999999999</v>
      </c>
      <c r="AV32" s="106">
        <v>2.6829999999999998</v>
      </c>
      <c r="AW32" s="106">
        <v>2.6612</v>
      </c>
      <c r="AX32" s="106">
        <v>2.7461000000000002</v>
      </c>
      <c r="AY32" s="106">
        <v>2.6747999999999998</v>
      </c>
      <c r="AZ32" s="106">
        <v>2.6877</v>
      </c>
      <c r="BA32" s="106">
        <v>2.5684999999999998</v>
      </c>
      <c r="BB32" s="106">
        <v>2.4956</v>
      </c>
      <c r="BC32" s="106">
        <v>2.4891000000000001</v>
      </c>
      <c r="BD32" s="691">
        <v>2.5579000000000001</v>
      </c>
      <c r="BE32" s="691">
        <v>2.5007020793999999</v>
      </c>
      <c r="BF32" s="691">
        <v>2.6109398171999998</v>
      </c>
      <c r="BG32" s="691">
        <v>2.5472864655</v>
      </c>
      <c r="BH32" s="691">
        <v>2.6049068787</v>
      </c>
      <c r="BI32" s="691">
        <v>2.6490763608000001</v>
      </c>
      <c r="BJ32" s="425">
        <v>2.6662697543</v>
      </c>
      <c r="BK32" s="425">
        <v>2.7614770621</v>
      </c>
      <c r="BL32" s="425">
        <v>2.7709445842</v>
      </c>
      <c r="BM32" s="425">
        <v>2.7799680314000002</v>
      </c>
      <c r="BN32" s="425">
        <v>2.7760929111000001</v>
      </c>
      <c r="BO32" s="425">
        <v>2.7854046096</v>
      </c>
      <c r="BP32" s="425">
        <v>2.7848109247999999</v>
      </c>
      <c r="BQ32" s="425">
        <v>2.7699814902000002</v>
      </c>
      <c r="BR32" s="425">
        <v>2.7691431364999999</v>
      </c>
      <c r="BS32" s="425">
        <v>2.7684427683999999</v>
      </c>
      <c r="BT32" s="425">
        <v>2.7434460018000002</v>
      </c>
      <c r="BU32" s="425">
        <v>2.7427794676000001</v>
      </c>
      <c r="BV32" s="425">
        <v>2.7421863168999998</v>
      </c>
    </row>
    <row r="33" spans="1:74" ht="11.05" customHeight="1" x14ac:dyDescent="0.2">
      <c r="A33" s="360" t="s">
        <v>824</v>
      </c>
      <c r="B33" s="439" t="s">
        <v>972</v>
      </c>
      <c r="C33" s="322">
        <v>1.3994</v>
      </c>
      <c r="D33" s="322">
        <v>1.3493999999999999</v>
      </c>
      <c r="E33" s="322">
        <v>1.4494</v>
      </c>
      <c r="F33" s="322">
        <v>1.3694</v>
      </c>
      <c r="G33" s="322">
        <v>1.3293999999999999</v>
      </c>
      <c r="H33" s="322">
        <v>1.2694000000000001</v>
      </c>
      <c r="I33" s="322">
        <v>1.1994</v>
      </c>
      <c r="J33" s="322">
        <v>1.2294</v>
      </c>
      <c r="K33" s="322">
        <v>1.2894000000000001</v>
      </c>
      <c r="L33" s="322">
        <v>1.1794</v>
      </c>
      <c r="M33" s="322">
        <v>1.1994</v>
      </c>
      <c r="N33" s="322">
        <v>1.1494</v>
      </c>
      <c r="O33" s="322">
        <v>1.1453</v>
      </c>
      <c r="P33" s="322">
        <v>1.1353</v>
      </c>
      <c r="Q33" s="322">
        <v>1.1753</v>
      </c>
      <c r="R33" s="322">
        <v>1.1553</v>
      </c>
      <c r="S33" s="322">
        <v>1.1153</v>
      </c>
      <c r="T33" s="322">
        <v>1.1052999999999999</v>
      </c>
      <c r="U33" s="322">
        <v>1.1553</v>
      </c>
      <c r="V33" s="322">
        <v>1.1153</v>
      </c>
      <c r="W33" s="322">
        <v>1.1853</v>
      </c>
      <c r="X33" s="322">
        <v>1.1353</v>
      </c>
      <c r="Y33" s="322">
        <v>1.1653</v>
      </c>
      <c r="Z33" s="322">
        <v>1.2153</v>
      </c>
      <c r="AA33" s="322">
        <v>1.1579999999999999</v>
      </c>
      <c r="AB33" s="322">
        <v>1.218</v>
      </c>
      <c r="AC33" s="322">
        <v>1.1879999999999999</v>
      </c>
      <c r="AD33" s="322">
        <v>1.238</v>
      </c>
      <c r="AE33" s="322">
        <v>1.198</v>
      </c>
      <c r="AF33" s="322">
        <v>1.238</v>
      </c>
      <c r="AG33" s="322">
        <v>1.1779999999999999</v>
      </c>
      <c r="AH33" s="322">
        <v>1.218</v>
      </c>
      <c r="AI33" s="322">
        <v>1.1879999999999999</v>
      </c>
      <c r="AJ33" s="322">
        <v>1.1479999999999999</v>
      </c>
      <c r="AK33" s="322">
        <v>1.1080000000000001</v>
      </c>
      <c r="AL33" s="322">
        <v>1.1479999999999999</v>
      </c>
      <c r="AM33" s="322">
        <v>1.1854</v>
      </c>
      <c r="AN33" s="322">
        <v>1.1153999999999999</v>
      </c>
      <c r="AO33" s="322">
        <v>1.0553999999999999</v>
      </c>
      <c r="AP33" s="322">
        <v>1.1354</v>
      </c>
      <c r="AQ33" s="322">
        <v>1.2154</v>
      </c>
      <c r="AR33" s="322">
        <v>1.1854</v>
      </c>
      <c r="AS33" s="322">
        <v>1.2154</v>
      </c>
      <c r="AT33" s="322">
        <v>1.1554</v>
      </c>
      <c r="AU33" s="322">
        <v>1.1554</v>
      </c>
      <c r="AV33" s="322">
        <v>1.2154</v>
      </c>
      <c r="AW33" s="322">
        <v>1.1854</v>
      </c>
      <c r="AX33" s="322">
        <v>1.2654000000000001</v>
      </c>
      <c r="AY33" s="322">
        <v>1.1934</v>
      </c>
      <c r="AZ33" s="322">
        <v>1.2334000000000001</v>
      </c>
      <c r="BA33" s="322">
        <v>1.1834</v>
      </c>
      <c r="BB33" s="322">
        <v>1.1334</v>
      </c>
      <c r="BC33" s="322">
        <v>1.1434</v>
      </c>
      <c r="BD33" s="677">
        <v>1.2034</v>
      </c>
      <c r="BE33" s="677">
        <v>1.1535244023</v>
      </c>
      <c r="BF33" s="677">
        <v>1.2135323197000001</v>
      </c>
      <c r="BG33" s="677">
        <v>1.1335275576999999</v>
      </c>
      <c r="BH33" s="677">
        <v>1.1335367166999999</v>
      </c>
      <c r="BI33" s="677">
        <v>1.1535272673999999</v>
      </c>
      <c r="BJ33" s="392">
        <v>1.1535133790000001</v>
      </c>
      <c r="BK33" s="392">
        <v>1.1336599603999999</v>
      </c>
      <c r="BL33" s="392">
        <v>1.1336354514</v>
      </c>
      <c r="BM33" s="392">
        <v>1.1336473572000001</v>
      </c>
      <c r="BN33" s="392">
        <v>1.1236536451000001</v>
      </c>
      <c r="BO33" s="392">
        <v>1.1236487593</v>
      </c>
      <c r="BP33" s="392">
        <v>1.1236380453000001</v>
      </c>
      <c r="BQ33" s="392">
        <v>1.1136406223999999</v>
      </c>
      <c r="BR33" s="392">
        <v>1.1136433829000001</v>
      </c>
      <c r="BS33" s="392">
        <v>1.1136378411000001</v>
      </c>
      <c r="BT33" s="392">
        <v>1.0936491311000001</v>
      </c>
      <c r="BU33" s="392">
        <v>1.0936410202</v>
      </c>
      <c r="BV33" s="392">
        <v>1.0936283735000001</v>
      </c>
    </row>
    <row r="34" spans="1:74" ht="11.05" customHeight="1" x14ac:dyDescent="0.2">
      <c r="A34" s="360" t="s">
        <v>159</v>
      </c>
      <c r="B34" s="439" t="s">
        <v>973</v>
      </c>
      <c r="C34" s="322">
        <v>0.70650000000000002</v>
      </c>
      <c r="D34" s="322">
        <v>0.70879999999999999</v>
      </c>
      <c r="E34" s="322">
        <v>0.68920000000000003</v>
      </c>
      <c r="F34" s="322">
        <v>0.69440000000000002</v>
      </c>
      <c r="G34" s="322">
        <v>0.68899999999999995</v>
      </c>
      <c r="H34" s="322">
        <v>0.69720000000000004</v>
      </c>
      <c r="I34" s="322">
        <v>0.68300000000000005</v>
      </c>
      <c r="J34" s="322">
        <v>0.67900000000000005</v>
      </c>
      <c r="K34" s="322">
        <v>0.6673</v>
      </c>
      <c r="L34" s="322">
        <v>0.65620000000000001</v>
      </c>
      <c r="M34" s="322">
        <v>0.65569999999999995</v>
      </c>
      <c r="N34" s="322">
        <v>0.65359999999999996</v>
      </c>
      <c r="O34" s="322">
        <v>0.65839999999999999</v>
      </c>
      <c r="P34" s="322">
        <v>0.65849999999999997</v>
      </c>
      <c r="Q34" s="322">
        <v>0.66010000000000002</v>
      </c>
      <c r="R34" s="322">
        <v>0.6714</v>
      </c>
      <c r="S34" s="322">
        <v>0.66890000000000005</v>
      </c>
      <c r="T34" s="322">
        <v>0.66620000000000001</v>
      </c>
      <c r="U34" s="322">
        <v>0.65480000000000005</v>
      </c>
      <c r="V34" s="322">
        <v>0.64980000000000004</v>
      </c>
      <c r="W34" s="322">
        <v>0.6542</v>
      </c>
      <c r="X34" s="322">
        <v>0.65600000000000003</v>
      </c>
      <c r="Y34" s="322">
        <v>0.65859999999999996</v>
      </c>
      <c r="Z34" s="322">
        <v>0.66049999999999998</v>
      </c>
      <c r="AA34" s="322">
        <v>0.65280000000000005</v>
      </c>
      <c r="AB34" s="322">
        <v>0.65369999999999995</v>
      </c>
      <c r="AC34" s="322">
        <v>0.66090000000000004</v>
      </c>
      <c r="AD34" s="322">
        <v>0.65429999999999999</v>
      </c>
      <c r="AE34" s="322">
        <v>0.68969999999999998</v>
      </c>
      <c r="AF34" s="322">
        <v>0.68810000000000004</v>
      </c>
      <c r="AG34" s="322">
        <v>0.6633</v>
      </c>
      <c r="AH34" s="322">
        <v>0.67179999999999995</v>
      </c>
      <c r="AI34" s="322">
        <v>0.66479999999999995</v>
      </c>
      <c r="AJ34" s="322">
        <v>0.66320000000000001</v>
      </c>
      <c r="AK34" s="322">
        <v>0.66810000000000003</v>
      </c>
      <c r="AL34" s="322">
        <v>0.66769999999999996</v>
      </c>
      <c r="AM34" s="322">
        <v>0.65629999999999999</v>
      </c>
      <c r="AN34" s="322">
        <v>0.66180000000000005</v>
      </c>
      <c r="AO34" s="322">
        <v>0.66700000000000004</v>
      </c>
      <c r="AP34" s="322">
        <v>0.68330000000000002</v>
      </c>
      <c r="AQ34" s="322">
        <v>0.66769999999999996</v>
      </c>
      <c r="AR34" s="322">
        <v>0.66910000000000003</v>
      </c>
      <c r="AS34" s="322">
        <v>0.66839999999999999</v>
      </c>
      <c r="AT34" s="322">
        <v>0.67100000000000004</v>
      </c>
      <c r="AU34" s="322">
        <v>0.65890000000000004</v>
      </c>
      <c r="AV34" s="322">
        <v>0.66539999999999999</v>
      </c>
      <c r="AW34" s="322">
        <v>0.66420000000000001</v>
      </c>
      <c r="AX34" s="322">
        <v>0.66180000000000005</v>
      </c>
      <c r="AY34" s="322">
        <v>0.6593</v>
      </c>
      <c r="AZ34" s="322">
        <v>0.65359999999999996</v>
      </c>
      <c r="BA34" s="322">
        <v>0.65400000000000003</v>
      </c>
      <c r="BB34" s="322">
        <v>0.64529999999999998</v>
      </c>
      <c r="BC34" s="322">
        <v>0.64359999999999995</v>
      </c>
      <c r="BD34" s="677">
        <v>0.6462</v>
      </c>
      <c r="BE34" s="677">
        <v>0.63953353082999997</v>
      </c>
      <c r="BF34" s="677">
        <v>0.62705920235000001</v>
      </c>
      <c r="BG34" s="677">
        <v>0.62804806718999995</v>
      </c>
      <c r="BH34" s="677">
        <v>0.66057307102999996</v>
      </c>
      <c r="BI34" s="677">
        <v>0.65931247982999996</v>
      </c>
      <c r="BJ34" s="392">
        <v>0.66100089502000003</v>
      </c>
      <c r="BK34" s="392">
        <v>0.65500220622000005</v>
      </c>
      <c r="BL34" s="392">
        <v>0.65497629173000005</v>
      </c>
      <c r="BM34" s="392">
        <v>0.65498888029000002</v>
      </c>
      <c r="BN34" s="392">
        <v>0.65499552871</v>
      </c>
      <c r="BO34" s="392">
        <v>0.65499036278</v>
      </c>
      <c r="BP34" s="392">
        <v>0.65497903430000004</v>
      </c>
      <c r="BQ34" s="392">
        <v>0.65498175924000002</v>
      </c>
      <c r="BR34" s="392">
        <v>0.65498467804000005</v>
      </c>
      <c r="BS34" s="392">
        <v>0.65497881840000005</v>
      </c>
      <c r="BT34" s="392">
        <v>0.65499075586</v>
      </c>
      <c r="BU34" s="392">
        <v>0.65498217983999996</v>
      </c>
      <c r="BV34" s="392">
        <v>0.65496880792000001</v>
      </c>
    </row>
    <row r="35" spans="1:74" ht="11.05" customHeight="1" x14ac:dyDescent="0.2">
      <c r="A35" s="360"/>
      <c r="B35" s="439"/>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322"/>
      <c r="BC35" s="322"/>
      <c r="BD35" s="677"/>
      <c r="BE35" s="677"/>
      <c r="BF35" s="677"/>
      <c r="BG35" s="677"/>
      <c r="BH35" s="677"/>
      <c r="BI35" s="677"/>
      <c r="BJ35" s="392"/>
      <c r="BK35" s="392"/>
      <c r="BL35" s="392"/>
      <c r="BM35" s="392"/>
      <c r="BN35" s="392"/>
      <c r="BO35" s="392"/>
      <c r="BP35" s="392"/>
      <c r="BQ35" s="392"/>
      <c r="BR35" s="392"/>
      <c r="BS35" s="392"/>
      <c r="BT35" s="392"/>
      <c r="BU35" s="392"/>
      <c r="BV35" s="392"/>
    </row>
    <row r="36" spans="1:74" s="293" customFormat="1" ht="11.05" customHeight="1" x14ac:dyDescent="0.2">
      <c r="A36" s="432" t="s">
        <v>209</v>
      </c>
      <c r="B36" s="438" t="s">
        <v>982</v>
      </c>
      <c r="C36" s="106">
        <v>9.2349999999999994</v>
      </c>
      <c r="D36" s="106">
        <v>9.1732999999999993</v>
      </c>
      <c r="E36" s="106">
        <v>9.1502999999999997</v>
      </c>
      <c r="F36" s="106">
        <v>8.9478000000000009</v>
      </c>
      <c r="G36" s="106">
        <v>8.9466999999999999</v>
      </c>
      <c r="H36" s="106">
        <v>8.9578000000000007</v>
      </c>
      <c r="I36" s="106">
        <v>9.0033999999999992</v>
      </c>
      <c r="J36" s="106">
        <v>9.0602</v>
      </c>
      <c r="K36" s="106">
        <v>8.8777000000000008</v>
      </c>
      <c r="L36" s="106">
        <v>8.9644999999999992</v>
      </c>
      <c r="M36" s="106">
        <v>8.8927999999999994</v>
      </c>
      <c r="N36" s="106">
        <v>9.0747999999999998</v>
      </c>
      <c r="O36" s="106">
        <v>9.1239000000000008</v>
      </c>
      <c r="P36" s="106">
        <v>9.1212999999999997</v>
      </c>
      <c r="Q36" s="106">
        <v>9.1689000000000007</v>
      </c>
      <c r="R36" s="106">
        <v>9.1373999999999995</v>
      </c>
      <c r="S36" s="106">
        <v>9.0991</v>
      </c>
      <c r="T36" s="106">
        <v>8.9932999999999996</v>
      </c>
      <c r="U36" s="106">
        <v>9.0449000000000002</v>
      </c>
      <c r="V36" s="106">
        <v>8.9957999999999991</v>
      </c>
      <c r="W36" s="106">
        <v>9.0772999999999993</v>
      </c>
      <c r="X36" s="106">
        <v>8.9377999999999993</v>
      </c>
      <c r="Y36" s="106">
        <v>9.0808</v>
      </c>
      <c r="Z36" s="106">
        <v>8.9169999999999998</v>
      </c>
      <c r="AA36" s="106">
        <v>9.2133000000000003</v>
      </c>
      <c r="AB36" s="106">
        <v>9.2071000000000005</v>
      </c>
      <c r="AC36" s="106">
        <v>9.2329000000000008</v>
      </c>
      <c r="AD36" s="106">
        <v>9.1712000000000007</v>
      </c>
      <c r="AE36" s="106">
        <v>9.1809999999999992</v>
      </c>
      <c r="AF36" s="106">
        <v>9.2407000000000004</v>
      </c>
      <c r="AG36" s="106">
        <v>8.8572000000000006</v>
      </c>
      <c r="AH36" s="106">
        <v>8.8834999999999997</v>
      </c>
      <c r="AI36" s="106">
        <v>9.0162999999999993</v>
      </c>
      <c r="AJ36" s="106">
        <v>9.0248000000000008</v>
      </c>
      <c r="AK36" s="106">
        <v>9.1120999999999999</v>
      </c>
      <c r="AL36" s="106">
        <v>9.0251999999999999</v>
      </c>
      <c r="AM36" s="106">
        <v>9.2582000000000004</v>
      </c>
      <c r="AN36" s="106">
        <v>9.3947000000000003</v>
      </c>
      <c r="AO36" s="106">
        <v>9.3705999999999996</v>
      </c>
      <c r="AP36" s="106">
        <v>9.2714999999999996</v>
      </c>
      <c r="AQ36" s="106">
        <v>9.2843</v>
      </c>
      <c r="AR36" s="106">
        <v>9.3579000000000008</v>
      </c>
      <c r="AS36" s="106">
        <v>9.1295999999999999</v>
      </c>
      <c r="AT36" s="106">
        <v>9.1115999999999993</v>
      </c>
      <c r="AU36" s="106">
        <v>9.1160999999999994</v>
      </c>
      <c r="AV36" s="106">
        <v>9.0954999999999995</v>
      </c>
      <c r="AW36" s="106">
        <v>9.1870999999999992</v>
      </c>
      <c r="AX36" s="106">
        <v>9.2521000000000004</v>
      </c>
      <c r="AY36" s="106">
        <v>9.3656000000000006</v>
      </c>
      <c r="AZ36" s="106">
        <v>9.3425999999999991</v>
      </c>
      <c r="BA36" s="106">
        <v>9.3825000000000003</v>
      </c>
      <c r="BB36" s="106">
        <v>9.3276000000000003</v>
      </c>
      <c r="BC36" s="106">
        <v>9.3157999999999994</v>
      </c>
      <c r="BD36" s="691">
        <v>9.2942</v>
      </c>
      <c r="BE36" s="691">
        <v>9.3056853812</v>
      </c>
      <c r="BF36" s="691">
        <v>9.2228519153999997</v>
      </c>
      <c r="BG36" s="691">
        <v>9.2150391102999993</v>
      </c>
      <c r="BH36" s="691">
        <v>9.3332289380999995</v>
      </c>
      <c r="BI36" s="691">
        <v>9.3569433435999994</v>
      </c>
      <c r="BJ36" s="425">
        <v>9.3123497509999993</v>
      </c>
      <c r="BK36" s="425">
        <v>9.3544974079000003</v>
      </c>
      <c r="BL36" s="425">
        <v>9.3609584737000002</v>
      </c>
      <c r="BM36" s="425">
        <v>9.3393205769000005</v>
      </c>
      <c r="BN36" s="425">
        <v>9.3455613374999995</v>
      </c>
      <c r="BO36" s="425">
        <v>9.3640457249000004</v>
      </c>
      <c r="BP36" s="425">
        <v>9.4135742592000007</v>
      </c>
      <c r="BQ36" s="425">
        <v>9.3400597035999997</v>
      </c>
      <c r="BR36" s="425">
        <v>9.3727804774999992</v>
      </c>
      <c r="BS36" s="425">
        <v>9.3992873776000003</v>
      </c>
      <c r="BT36" s="425">
        <v>9.4071827532000007</v>
      </c>
      <c r="BU36" s="425">
        <v>9.4308687089000003</v>
      </c>
      <c r="BV36" s="425">
        <v>9.3963430992999992</v>
      </c>
    </row>
    <row r="37" spans="1:74" ht="11.05" customHeight="1" x14ac:dyDescent="0.2">
      <c r="A37" s="360" t="s">
        <v>156</v>
      </c>
      <c r="B37" s="439" t="s">
        <v>961</v>
      </c>
      <c r="C37" s="322">
        <v>4.8231000000000002</v>
      </c>
      <c r="D37" s="322">
        <v>4.8594999999999997</v>
      </c>
      <c r="E37" s="322">
        <v>4.7968999999999999</v>
      </c>
      <c r="F37" s="322">
        <v>4.7793000000000001</v>
      </c>
      <c r="G37" s="322">
        <v>4.8627000000000002</v>
      </c>
      <c r="H37" s="322">
        <v>4.8014999999999999</v>
      </c>
      <c r="I37" s="322">
        <v>4.8548</v>
      </c>
      <c r="J37" s="322">
        <v>4.8531000000000004</v>
      </c>
      <c r="K37" s="322">
        <v>4.8019999999999996</v>
      </c>
      <c r="L37" s="322">
        <v>4.8171999999999997</v>
      </c>
      <c r="M37" s="322">
        <v>4.7641</v>
      </c>
      <c r="N37" s="322">
        <v>4.9196</v>
      </c>
      <c r="O37" s="322">
        <v>4.8979999999999997</v>
      </c>
      <c r="P37" s="322">
        <v>4.9896000000000003</v>
      </c>
      <c r="Q37" s="322">
        <v>4.9591000000000003</v>
      </c>
      <c r="R37" s="322">
        <v>4.9786000000000001</v>
      </c>
      <c r="S37" s="322">
        <v>5.0266000000000002</v>
      </c>
      <c r="T37" s="322">
        <v>4.9489000000000001</v>
      </c>
      <c r="U37" s="322">
        <v>4.9866999999999999</v>
      </c>
      <c r="V37" s="322">
        <v>4.9584000000000001</v>
      </c>
      <c r="W37" s="322">
        <v>5.0354999999999999</v>
      </c>
      <c r="X37" s="322">
        <v>4.9565000000000001</v>
      </c>
      <c r="Y37" s="322">
        <v>4.9644000000000004</v>
      </c>
      <c r="Z37" s="322">
        <v>4.8743999999999996</v>
      </c>
      <c r="AA37" s="322">
        <v>5.2068000000000003</v>
      </c>
      <c r="AB37" s="322">
        <v>5.1158000000000001</v>
      </c>
      <c r="AC37" s="322">
        <v>5.1947999999999999</v>
      </c>
      <c r="AD37" s="322">
        <v>5.1647999999999996</v>
      </c>
      <c r="AE37" s="322">
        <v>5.1627000000000001</v>
      </c>
      <c r="AF37" s="322">
        <v>5.2096999999999998</v>
      </c>
      <c r="AG37" s="322">
        <v>5.0576999999999996</v>
      </c>
      <c r="AH37" s="322">
        <v>5.0178000000000003</v>
      </c>
      <c r="AI37" s="322">
        <v>5.0717999999999996</v>
      </c>
      <c r="AJ37" s="322">
        <v>5.0909000000000004</v>
      </c>
      <c r="AK37" s="322">
        <v>5.1128</v>
      </c>
      <c r="AL37" s="322">
        <v>5.0068999999999999</v>
      </c>
      <c r="AM37" s="322">
        <v>5.2336999999999998</v>
      </c>
      <c r="AN37" s="322">
        <v>5.3691000000000004</v>
      </c>
      <c r="AO37" s="322">
        <v>5.3560999999999996</v>
      </c>
      <c r="AP37" s="322">
        <v>5.282</v>
      </c>
      <c r="AQ37" s="322">
        <v>5.3300999999999998</v>
      </c>
      <c r="AR37" s="322">
        <v>5.3438999999999997</v>
      </c>
      <c r="AS37" s="322">
        <v>5.1562999999999999</v>
      </c>
      <c r="AT37" s="322">
        <v>5.194</v>
      </c>
      <c r="AU37" s="322">
        <v>5.2043999999999997</v>
      </c>
      <c r="AV37" s="322">
        <v>5.1790000000000003</v>
      </c>
      <c r="AW37" s="322">
        <v>5.2333999999999996</v>
      </c>
      <c r="AX37" s="322">
        <v>5.2618999999999998</v>
      </c>
      <c r="AY37" s="322">
        <v>5.3794000000000004</v>
      </c>
      <c r="AZ37" s="322">
        <v>5.3582000000000001</v>
      </c>
      <c r="BA37" s="322">
        <v>5.423</v>
      </c>
      <c r="BB37" s="322">
        <v>5.3476999999999997</v>
      </c>
      <c r="BC37" s="322">
        <v>5.3734000000000002</v>
      </c>
      <c r="BD37" s="677">
        <v>5.3493000000000004</v>
      </c>
      <c r="BE37" s="677">
        <v>5.3224900874000003</v>
      </c>
      <c r="BF37" s="677">
        <v>5.3039392019999996</v>
      </c>
      <c r="BG37" s="677">
        <v>5.2604734640000004</v>
      </c>
      <c r="BH37" s="677">
        <v>5.3599669212999999</v>
      </c>
      <c r="BI37" s="677">
        <v>5.3780856132999997</v>
      </c>
      <c r="BJ37" s="392">
        <v>5.3325690931</v>
      </c>
      <c r="BK37" s="392">
        <v>5.3367353333000001</v>
      </c>
      <c r="BL37" s="392">
        <v>5.3268448034000002</v>
      </c>
      <c r="BM37" s="392">
        <v>5.3197553713000003</v>
      </c>
      <c r="BN37" s="392">
        <v>5.3260601536000003</v>
      </c>
      <c r="BO37" s="392">
        <v>5.3493182352000002</v>
      </c>
      <c r="BP37" s="392">
        <v>5.3832579236999996</v>
      </c>
      <c r="BQ37" s="392">
        <v>5.3140575489000001</v>
      </c>
      <c r="BR37" s="392">
        <v>5.3495967625</v>
      </c>
      <c r="BS37" s="392">
        <v>5.3715829423999999</v>
      </c>
      <c r="BT37" s="392">
        <v>5.3893063888999997</v>
      </c>
      <c r="BU37" s="392">
        <v>5.4070200174999998</v>
      </c>
      <c r="BV37" s="392">
        <v>5.3610166954</v>
      </c>
    </row>
    <row r="38" spans="1:74" ht="11.05" customHeight="1" x14ac:dyDescent="0.2">
      <c r="A38" s="360" t="s">
        <v>157</v>
      </c>
      <c r="B38" s="439" t="s">
        <v>974</v>
      </c>
      <c r="C38" s="322">
        <v>0.95430000000000004</v>
      </c>
      <c r="D38" s="322">
        <v>0.92869999999999997</v>
      </c>
      <c r="E38" s="322">
        <v>0.93159999999999998</v>
      </c>
      <c r="F38" s="322">
        <v>0.86919999999999997</v>
      </c>
      <c r="G38" s="322">
        <v>0.87239999999999995</v>
      </c>
      <c r="H38" s="322">
        <v>0.90269999999999995</v>
      </c>
      <c r="I38" s="322">
        <v>0.91659999999999997</v>
      </c>
      <c r="J38" s="322">
        <v>0.90390000000000004</v>
      </c>
      <c r="K38" s="322">
        <v>0.88749999999999996</v>
      </c>
      <c r="L38" s="322">
        <v>0.89259999999999995</v>
      </c>
      <c r="M38" s="322">
        <v>0.9042</v>
      </c>
      <c r="N38" s="322">
        <v>0.89419999999999999</v>
      </c>
      <c r="O38" s="322">
        <v>0.90980000000000005</v>
      </c>
      <c r="P38" s="322">
        <v>0.90790000000000004</v>
      </c>
      <c r="Q38" s="322">
        <v>0.95369999999999999</v>
      </c>
      <c r="R38" s="322">
        <v>0.95230000000000004</v>
      </c>
      <c r="S38" s="322">
        <v>0.90239999999999998</v>
      </c>
      <c r="T38" s="322">
        <v>0.93489999999999995</v>
      </c>
      <c r="U38" s="322">
        <v>0.94169999999999998</v>
      </c>
      <c r="V38" s="322">
        <v>0.91149999999999998</v>
      </c>
      <c r="W38" s="322">
        <v>0.92169999999999996</v>
      </c>
      <c r="X38" s="322">
        <v>0.9153</v>
      </c>
      <c r="Y38" s="322">
        <v>0.91900000000000004</v>
      </c>
      <c r="Z38" s="322">
        <v>0.90759999999999996</v>
      </c>
      <c r="AA38" s="322">
        <v>0.93530000000000002</v>
      </c>
      <c r="AB38" s="322">
        <v>0.9325</v>
      </c>
      <c r="AC38" s="322">
        <v>0.94479999999999997</v>
      </c>
      <c r="AD38" s="322">
        <v>0.92520000000000002</v>
      </c>
      <c r="AE38" s="322">
        <v>0.95430000000000004</v>
      </c>
      <c r="AF38" s="322">
        <v>0.95930000000000004</v>
      </c>
      <c r="AG38" s="322">
        <v>0.93669999999999998</v>
      </c>
      <c r="AH38" s="322">
        <v>0.91300000000000003</v>
      </c>
      <c r="AI38" s="322">
        <v>0.94499999999999995</v>
      </c>
      <c r="AJ38" s="322">
        <v>0.92200000000000004</v>
      </c>
      <c r="AK38" s="322">
        <v>0.93500000000000005</v>
      </c>
      <c r="AL38" s="322">
        <v>0.93459999999999999</v>
      </c>
      <c r="AM38" s="322">
        <v>0.95040000000000002</v>
      </c>
      <c r="AN38" s="322">
        <v>0.9163</v>
      </c>
      <c r="AO38" s="322">
        <v>0.92600000000000005</v>
      </c>
      <c r="AP38" s="322">
        <v>0.94969999999999999</v>
      </c>
      <c r="AQ38" s="322">
        <v>0.9577</v>
      </c>
      <c r="AR38" s="322">
        <v>0.95389999999999997</v>
      </c>
      <c r="AS38" s="322">
        <v>0.95820000000000005</v>
      </c>
      <c r="AT38" s="322">
        <v>0.93330000000000002</v>
      </c>
      <c r="AU38" s="322">
        <v>0.92810000000000004</v>
      </c>
      <c r="AV38" s="322">
        <v>0.92659999999999998</v>
      </c>
      <c r="AW38" s="322">
        <v>0.93810000000000004</v>
      </c>
      <c r="AX38" s="322">
        <v>0.92630000000000001</v>
      </c>
      <c r="AY38" s="322">
        <v>0.94599999999999995</v>
      </c>
      <c r="AZ38" s="322">
        <v>0.94220000000000004</v>
      </c>
      <c r="BA38" s="322">
        <v>0.96750000000000003</v>
      </c>
      <c r="BB38" s="322">
        <v>0.95709999999999995</v>
      </c>
      <c r="BC38" s="322">
        <v>0.95679999999999998</v>
      </c>
      <c r="BD38" s="677">
        <v>0.94779999999999998</v>
      </c>
      <c r="BE38" s="677">
        <v>0.96218808662999999</v>
      </c>
      <c r="BF38" s="677">
        <v>0.95495629471999999</v>
      </c>
      <c r="BG38" s="677">
        <v>0.94460181422</v>
      </c>
      <c r="BH38" s="677">
        <v>0.94517737023000004</v>
      </c>
      <c r="BI38" s="677">
        <v>0.95503831743000001</v>
      </c>
      <c r="BJ38" s="392">
        <v>0.95420126723999998</v>
      </c>
      <c r="BK38" s="392">
        <v>0.97853987656999997</v>
      </c>
      <c r="BL38" s="392">
        <v>0.98366224125000001</v>
      </c>
      <c r="BM38" s="392">
        <v>0.98236974266999999</v>
      </c>
      <c r="BN38" s="392">
        <v>0.97376303011999998</v>
      </c>
      <c r="BO38" s="392">
        <v>0.97089966417999995</v>
      </c>
      <c r="BP38" s="392">
        <v>0.97518221940000005</v>
      </c>
      <c r="BQ38" s="392">
        <v>0.96980346491000002</v>
      </c>
      <c r="BR38" s="392">
        <v>0.96733813683000003</v>
      </c>
      <c r="BS38" s="392">
        <v>0.96687548888999997</v>
      </c>
      <c r="BT38" s="392">
        <v>0.96616084829000004</v>
      </c>
      <c r="BU38" s="392">
        <v>0.96652967878999996</v>
      </c>
      <c r="BV38" s="392">
        <v>0.96951864985000002</v>
      </c>
    </row>
    <row r="39" spans="1:74" ht="11.05" customHeight="1" x14ac:dyDescent="0.2">
      <c r="A39" s="360" t="s">
        <v>558</v>
      </c>
      <c r="B39" s="439" t="s">
        <v>975</v>
      </c>
      <c r="C39" s="322">
        <v>0.91379999999999995</v>
      </c>
      <c r="D39" s="322">
        <v>0.91579999999999995</v>
      </c>
      <c r="E39" s="322">
        <v>0.91579999999999995</v>
      </c>
      <c r="F39" s="322">
        <v>0.90480000000000005</v>
      </c>
      <c r="G39" s="322">
        <v>0.89480000000000004</v>
      </c>
      <c r="H39" s="322">
        <v>0.89580000000000004</v>
      </c>
      <c r="I39" s="322">
        <v>0.89080000000000004</v>
      </c>
      <c r="J39" s="322">
        <v>0.89380000000000004</v>
      </c>
      <c r="K39" s="322">
        <v>0.84279999999999999</v>
      </c>
      <c r="L39" s="322">
        <v>0.89280000000000004</v>
      </c>
      <c r="M39" s="322">
        <v>0.89080000000000004</v>
      </c>
      <c r="N39" s="322">
        <v>0.88280000000000003</v>
      </c>
      <c r="O39" s="322">
        <v>0.88729999999999998</v>
      </c>
      <c r="P39" s="322">
        <v>0.87829999999999997</v>
      </c>
      <c r="Q39" s="322">
        <v>0.87629999999999997</v>
      </c>
      <c r="R39" s="322">
        <v>0.85729999999999995</v>
      </c>
      <c r="S39" s="322">
        <v>0.84730000000000005</v>
      </c>
      <c r="T39" s="322">
        <v>0.85329999999999995</v>
      </c>
      <c r="U39" s="322">
        <v>0.85740000000000005</v>
      </c>
      <c r="V39" s="322">
        <v>0.85950000000000004</v>
      </c>
      <c r="W39" s="322">
        <v>0.84260000000000002</v>
      </c>
      <c r="X39" s="322">
        <v>0.84219999999999995</v>
      </c>
      <c r="Y39" s="322">
        <v>0.84370000000000001</v>
      </c>
      <c r="Z39" s="322">
        <v>0.85060000000000002</v>
      </c>
      <c r="AA39" s="322">
        <v>0.82440000000000002</v>
      </c>
      <c r="AB39" s="322">
        <v>0.89349999999999996</v>
      </c>
      <c r="AC39" s="322">
        <v>0.82750000000000001</v>
      </c>
      <c r="AD39" s="322">
        <v>0.83050000000000002</v>
      </c>
      <c r="AE39" s="322">
        <v>0.83150000000000002</v>
      </c>
      <c r="AF39" s="322">
        <v>0.84250000000000003</v>
      </c>
      <c r="AG39" s="322">
        <v>0.81850000000000001</v>
      </c>
      <c r="AH39" s="322">
        <v>0.8155</v>
      </c>
      <c r="AI39" s="322">
        <v>0.8175</v>
      </c>
      <c r="AJ39" s="322">
        <v>0.82850000000000001</v>
      </c>
      <c r="AK39" s="322">
        <v>0.84450000000000003</v>
      </c>
      <c r="AL39" s="322">
        <v>0.83450000000000002</v>
      </c>
      <c r="AM39" s="322">
        <v>0.89049999999999996</v>
      </c>
      <c r="AN39" s="322">
        <v>0.89690000000000003</v>
      </c>
      <c r="AO39" s="322">
        <v>0.89480000000000004</v>
      </c>
      <c r="AP39" s="322">
        <v>0.88670000000000004</v>
      </c>
      <c r="AQ39" s="322">
        <v>0.88680000000000003</v>
      </c>
      <c r="AR39" s="322">
        <v>0.90500000000000003</v>
      </c>
      <c r="AS39" s="322">
        <v>0.876</v>
      </c>
      <c r="AT39" s="322">
        <v>0.87690000000000001</v>
      </c>
      <c r="AU39" s="322">
        <v>0.86599999999999999</v>
      </c>
      <c r="AV39" s="322">
        <v>0.85980000000000001</v>
      </c>
      <c r="AW39" s="322">
        <v>0.85780000000000001</v>
      </c>
      <c r="AX39" s="322">
        <v>0.87819999999999998</v>
      </c>
      <c r="AY39" s="322">
        <v>0.86380000000000001</v>
      </c>
      <c r="AZ39" s="322">
        <v>0.86229999999999996</v>
      </c>
      <c r="BA39" s="322">
        <v>0.85599999999999998</v>
      </c>
      <c r="BB39" s="322">
        <v>0.89200000000000002</v>
      </c>
      <c r="BC39" s="322">
        <v>0.86699999999999999</v>
      </c>
      <c r="BD39" s="677">
        <v>0.86799999999999999</v>
      </c>
      <c r="BE39" s="677">
        <v>0.86704763895000003</v>
      </c>
      <c r="BF39" s="677">
        <v>0.86091458481000005</v>
      </c>
      <c r="BG39" s="677">
        <v>0.85099461189000003</v>
      </c>
      <c r="BH39" s="677">
        <v>0.86463941164000002</v>
      </c>
      <c r="BI39" s="677">
        <v>0.86298154186999998</v>
      </c>
      <c r="BJ39" s="392">
        <v>0.86139827077999997</v>
      </c>
      <c r="BK39" s="392">
        <v>0.87488028830999998</v>
      </c>
      <c r="BL39" s="392">
        <v>0.87414216467999994</v>
      </c>
      <c r="BM39" s="392">
        <v>0.87279208637000005</v>
      </c>
      <c r="BN39" s="392">
        <v>0.87153641848999996</v>
      </c>
      <c r="BO39" s="392">
        <v>0.87046852404999997</v>
      </c>
      <c r="BP39" s="392">
        <v>0.87049857520999996</v>
      </c>
      <c r="BQ39" s="392">
        <v>0.87030526592000002</v>
      </c>
      <c r="BR39" s="392">
        <v>0.87010887551000005</v>
      </c>
      <c r="BS39" s="392">
        <v>0.86905200662000004</v>
      </c>
      <c r="BT39" s="392">
        <v>0.86771227664999995</v>
      </c>
      <c r="BU39" s="392">
        <v>0.86669858099999997</v>
      </c>
      <c r="BV39" s="392">
        <v>0.86576110990999999</v>
      </c>
    </row>
    <row r="40" spans="1:74" ht="11.05" customHeight="1" x14ac:dyDescent="0.2">
      <c r="A40" s="360" t="s">
        <v>158</v>
      </c>
      <c r="B40" s="439" t="s">
        <v>194</v>
      </c>
      <c r="C40" s="322">
        <v>0.74450000000000005</v>
      </c>
      <c r="D40" s="322">
        <v>0.71399999999999997</v>
      </c>
      <c r="E40" s="322">
        <v>0.70489999999999997</v>
      </c>
      <c r="F40" s="322">
        <v>0.6109</v>
      </c>
      <c r="G40" s="322">
        <v>0.60599999999999998</v>
      </c>
      <c r="H40" s="322">
        <v>0.62339999999999995</v>
      </c>
      <c r="I40" s="322">
        <v>0.64690000000000003</v>
      </c>
      <c r="J40" s="322">
        <v>0.63870000000000005</v>
      </c>
      <c r="K40" s="322">
        <v>0.63649999999999995</v>
      </c>
      <c r="L40" s="322">
        <v>0.63080000000000003</v>
      </c>
      <c r="M40" s="322">
        <v>0.64329999999999998</v>
      </c>
      <c r="N40" s="322">
        <v>0.66500000000000004</v>
      </c>
      <c r="O40" s="322">
        <v>0.67910000000000004</v>
      </c>
      <c r="P40" s="322">
        <v>0.65290000000000004</v>
      </c>
      <c r="Q40" s="322">
        <v>0.61929999999999996</v>
      </c>
      <c r="R40" s="322">
        <v>0.61099999999999999</v>
      </c>
      <c r="S40" s="322">
        <v>0.63200000000000001</v>
      </c>
      <c r="T40" s="322">
        <v>0.63100000000000001</v>
      </c>
      <c r="U40" s="322">
        <v>0.5806</v>
      </c>
      <c r="V40" s="322">
        <v>0.56289999999999996</v>
      </c>
      <c r="W40" s="322">
        <v>0.57579999999999998</v>
      </c>
      <c r="X40" s="322">
        <v>0.56189999999999996</v>
      </c>
      <c r="Y40" s="322">
        <v>0.60089999999999999</v>
      </c>
      <c r="Z40" s="322">
        <v>0.59889999999999999</v>
      </c>
      <c r="AA40" s="322">
        <v>0.59909999999999997</v>
      </c>
      <c r="AB40" s="322">
        <v>0.6431</v>
      </c>
      <c r="AC40" s="322">
        <v>0.61109999999999998</v>
      </c>
      <c r="AD40" s="322">
        <v>0.60209999999999997</v>
      </c>
      <c r="AE40" s="322">
        <v>0.58389999999999997</v>
      </c>
      <c r="AF40" s="322">
        <v>0.60870000000000002</v>
      </c>
      <c r="AG40" s="322">
        <v>0.54559999999999997</v>
      </c>
      <c r="AH40" s="322">
        <v>0.59240000000000004</v>
      </c>
      <c r="AI40" s="322">
        <v>0.59619999999999995</v>
      </c>
      <c r="AJ40" s="322">
        <v>0.60109999999999997</v>
      </c>
      <c r="AK40" s="322">
        <v>0.62690000000000001</v>
      </c>
      <c r="AL40" s="322">
        <v>0.62470000000000003</v>
      </c>
      <c r="AM40" s="322">
        <v>0.60560000000000003</v>
      </c>
      <c r="AN40" s="322">
        <v>0.62280000000000002</v>
      </c>
      <c r="AO40" s="322">
        <v>0.60650000000000004</v>
      </c>
      <c r="AP40" s="322">
        <v>0.60229999999999995</v>
      </c>
      <c r="AQ40" s="322">
        <v>0.55220000000000002</v>
      </c>
      <c r="AR40" s="322">
        <v>0.59219999999999995</v>
      </c>
      <c r="AS40" s="322">
        <v>0.59699999999999998</v>
      </c>
      <c r="AT40" s="322">
        <v>0.54779999999999995</v>
      </c>
      <c r="AU40" s="322">
        <v>0.59870000000000001</v>
      </c>
      <c r="AV40" s="322">
        <v>0.60840000000000005</v>
      </c>
      <c r="AW40" s="322">
        <v>0.61439999999999995</v>
      </c>
      <c r="AX40" s="322">
        <v>0.62039999999999995</v>
      </c>
      <c r="AY40" s="322">
        <v>0.59989999999999999</v>
      </c>
      <c r="AZ40" s="322">
        <v>0.59419999999999995</v>
      </c>
      <c r="BA40" s="322">
        <v>0.5827</v>
      </c>
      <c r="BB40" s="322">
        <v>0.5786</v>
      </c>
      <c r="BC40" s="322">
        <v>0.58689999999999998</v>
      </c>
      <c r="BD40" s="677">
        <v>0.56359999999999999</v>
      </c>
      <c r="BE40" s="677">
        <v>0.53352733056000001</v>
      </c>
      <c r="BF40" s="677">
        <v>0.49817374813999998</v>
      </c>
      <c r="BG40" s="677">
        <v>0.57417048709999996</v>
      </c>
      <c r="BH40" s="677">
        <v>0.57669403257999996</v>
      </c>
      <c r="BI40" s="677">
        <v>0.57743886460000005</v>
      </c>
      <c r="BJ40" s="392">
        <v>0.57823650362000001</v>
      </c>
      <c r="BK40" s="392">
        <v>0.58130460078000001</v>
      </c>
      <c r="BL40" s="392">
        <v>0.58189486822000003</v>
      </c>
      <c r="BM40" s="392">
        <v>0.58239958801000002</v>
      </c>
      <c r="BN40" s="392">
        <v>0.5824489934</v>
      </c>
      <c r="BO40" s="392">
        <v>0.58515263233000003</v>
      </c>
      <c r="BP40" s="392">
        <v>0.58692521870000003</v>
      </c>
      <c r="BQ40" s="392">
        <v>0.58953942329999998</v>
      </c>
      <c r="BR40" s="392">
        <v>0.58915111429</v>
      </c>
      <c r="BS40" s="392">
        <v>0.58886119955000005</v>
      </c>
      <c r="BT40" s="392">
        <v>0.58837083247999999</v>
      </c>
      <c r="BU40" s="392">
        <v>0.58811084494999999</v>
      </c>
      <c r="BV40" s="392">
        <v>0.59210449338000004</v>
      </c>
    </row>
    <row r="41" spans="1:74" ht="11.05" customHeight="1" x14ac:dyDescent="0.2">
      <c r="A41" s="360"/>
      <c r="B41" s="365"/>
      <c r="C41" s="322"/>
      <c r="D41" s="322"/>
      <c r="E41" s="322"/>
      <c r="F41" s="322"/>
      <c r="G41" s="322"/>
      <c r="H41" s="322"/>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c r="AL41" s="322"/>
      <c r="AM41" s="322"/>
      <c r="AN41" s="322"/>
      <c r="AO41" s="322"/>
      <c r="AP41" s="322"/>
      <c r="AQ41" s="322"/>
      <c r="AR41" s="322"/>
      <c r="AS41" s="322"/>
      <c r="AT41" s="322"/>
      <c r="AU41" s="322"/>
      <c r="AV41" s="322"/>
      <c r="AW41" s="322"/>
      <c r="AX41" s="322"/>
      <c r="AY41" s="322"/>
      <c r="AZ41" s="322"/>
      <c r="BA41" s="322"/>
      <c r="BB41" s="322"/>
      <c r="BC41" s="322"/>
      <c r="BD41" s="677"/>
      <c r="BE41" s="677"/>
      <c r="BF41" s="677"/>
      <c r="BG41" s="677"/>
      <c r="BH41" s="677"/>
      <c r="BI41" s="677"/>
      <c r="BJ41" s="392"/>
      <c r="BK41" s="392"/>
      <c r="BL41" s="392"/>
      <c r="BM41" s="392"/>
      <c r="BN41" s="392"/>
      <c r="BO41" s="392"/>
      <c r="BP41" s="392"/>
      <c r="BQ41" s="392"/>
      <c r="BR41" s="392"/>
      <c r="BS41" s="392"/>
      <c r="BT41" s="392"/>
      <c r="BU41" s="392"/>
      <c r="BV41" s="392"/>
    </row>
    <row r="42" spans="1:74" ht="11.05" customHeight="1" x14ac:dyDescent="0.2">
      <c r="A42" s="360"/>
      <c r="B42" s="361" t="s">
        <v>849</v>
      </c>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2"/>
      <c r="AN42" s="322"/>
      <c r="AO42" s="322"/>
      <c r="AP42" s="322"/>
      <c r="AQ42" s="322"/>
      <c r="AR42" s="322"/>
      <c r="AS42" s="322"/>
      <c r="AT42" s="322"/>
      <c r="AU42" s="322"/>
      <c r="AV42" s="322"/>
      <c r="AW42" s="322"/>
      <c r="AX42" s="322"/>
      <c r="AY42" s="322"/>
      <c r="AZ42" s="322"/>
      <c r="BA42" s="322"/>
      <c r="BB42" s="322"/>
      <c r="BC42" s="322"/>
      <c r="BD42" s="677"/>
      <c r="BE42" s="677"/>
      <c r="BF42" s="677"/>
      <c r="BG42" s="677"/>
      <c r="BH42" s="677"/>
      <c r="BI42" s="677"/>
      <c r="BJ42" s="392"/>
      <c r="BK42" s="392"/>
      <c r="BL42" s="392"/>
      <c r="BM42" s="392"/>
      <c r="BN42" s="392"/>
      <c r="BO42" s="392"/>
      <c r="BP42" s="392"/>
      <c r="BQ42" s="392"/>
      <c r="BR42" s="392"/>
      <c r="BS42" s="392"/>
      <c r="BT42" s="392"/>
      <c r="BU42" s="392"/>
      <c r="BV42" s="392"/>
    </row>
    <row r="43" spans="1:74" s="293" customFormat="1" ht="11.05" customHeight="1" x14ac:dyDescent="0.2">
      <c r="A43" s="432" t="s">
        <v>850</v>
      </c>
      <c r="B43" s="434" t="s">
        <v>851</v>
      </c>
      <c r="C43" s="107">
        <v>0.184</v>
      </c>
      <c r="D43" s="107">
        <v>0.19804827586000001</v>
      </c>
      <c r="E43" s="107">
        <v>0.17322580644999999</v>
      </c>
      <c r="F43" s="107">
        <v>0.89100000000000001</v>
      </c>
      <c r="G43" s="107">
        <v>0.94799999999999995</v>
      </c>
      <c r="H43" s="107">
        <v>1.0029999999999999</v>
      </c>
      <c r="I43" s="107">
        <v>0.75036000000000003</v>
      </c>
      <c r="J43" s="107">
        <v>0.91654999999999998</v>
      </c>
      <c r="K43" s="107">
        <v>0.47603000000000001</v>
      </c>
      <c r="L43" s="107">
        <v>0.94864999999999999</v>
      </c>
      <c r="M43" s="107">
        <v>0.436</v>
      </c>
      <c r="N43" s="107">
        <v>0.46500000000000002</v>
      </c>
      <c r="O43" s="107">
        <v>0.32580645160999999</v>
      </c>
      <c r="P43" s="107">
        <v>1.2609999999999999</v>
      </c>
      <c r="Q43" s="107">
        <v>0.30499999999999999</v>
      </c>
      <c r="R43" s="107">
        <v>0.66600000000000004</v>
      </c>
      <c r="S43" s="107">
        <v>0.44900000000000001</v>
      </c>
      <c r="T43" s="107">
        <v>0.39600000000000002</v>
      </c>
      <c r="U43" s="107">
        <v>0.17499999999999999</v>
      </c>
      <c r="V43" s="107">
        <v>0.82799999999999996</v>
      </c>
      <c r="W43" s="107">
        <v>1.4179999999999999</v>
      </c>
      <c r="X43" s="107">
        <v>0.73099999999999998</v>
      </c>
      <c r="Y43" s="107">
        <v>0.7</v>
      </c>
      <c r="Z43" s="107">
        <v>1.1579999999999999</v>
      </c>
      <c r="AA43" s="107">
        <v>1.0609999999999999</v>
      </c>
      <c r="AB43" s="107">
        <v>0.41599999999999998</v>
      </c>
      <c r="AC43" s="107">
        <v>0.76100000000000001</v>
      </c>
      <c r="AD43" s="107">
        <v>1.746</v>
      </c>
      <c r="AE43" s="107">
        <v>1.4410000000000001</v>
      </c>
      <c r="AF43" s="107">
        <v>0.73350000000000004</v>
      </c>
      <c r="AG43" s="107">
        <v>0.65600000000000003</v>
      </c>
      <c r="AH43" s="107">
        <v>0.90300000000000002</v>
      </c>
      <c r="AI43" s="107">
        <v>0.78500000000000003</v>
      </c>
      <c r="AJ43" s="107">
        <v>0.55400000000000005</v>
      </c>
      <c r="AK43" s="107">
        <v>0.46400000000000002</v>
      </c>
      <c r="AL43" s="107">
        <v>0.66641935484000003</v>
      </c>
      <c r="AM43" s="107">
        <v>0.55700000000000005</v>
      </c>
      <c r="AN43" s="107">
        <v>0.41599999999999998</v>
      </c>
      <c r="AO43" s="107">
        <v>0.69</v>
      </c>
      <c r="AP43" s="107">
        <v>0.84199999999999997</v>
      </c>
      <c r="AQ43" s="107">
        <v>1.119</v>
      </c>
      <c r="AR43" s="107">
        <v>1.0980000000000001</v>
      </c>
      <c r="AS43" s="107">
        <v>0.93899999999999995</v>
      </c>
      <c r="AT43" s="107">
        <v>0.91900000000000004</v>
      </c>
      <c r="AU43" s="107">
        <v>0.91600000000000004</v>
      </c>
      <c r="AV43" s="107">
        <v>0.80100000000000005</v>
      </c>
      <c r="AW43" s="107">
        <v>1.0189999999999999</v>
      </c>
      <c r="AX43" s="107">
        <v>0.78800000000000003</v>
      </c>
      <c r="AY43" s="107">
        <v>1.385</v>
      </c>
      <c r="AZ43" s="107">
        <v>0.79600000000000004</v>
      </c>
      <c r="BA43" s="107">
        <v>0.92600000000000005</v>
      </c>
      <c r="BB43" s="107">
        <v>1.046</v>
      </c>
      <c r="BC43" s="107">
        <v>1.081</v>
      </c>
      <c r="BD43" s="694">
        <v>1.1926209999999999</v>
      </c>
      <c r="BE43" s="694">
        <v>1.3580000000000001</v>
      </c>
      <c r="BF43" s="694">
        <v>1.1659999999999999</v>
      </c>
      <c r="BG43" s="694">
        <v>1.4610000000000001</v>
      </c>
      <c r="BH43" s="694">
        <v>1.2150000000000001</v>
      </c>
      <c r="BI43" s="694">
        <v>1.345</v>
      </c>
      <c r="BJ43" s="440" t="s">
        <v>1602</v>
      </c>
      <c r="BK43" s="440" t="s">
        <v>1602</v>
      </c>
      <c r="BL43" s="440" t="s">
        <v>1602</v>
      </c>
      <c r="BM43" s="440" t="s">
        <v>1602</v>
      </c>
      <c r="BN43" s="440" t="s">
        <v>1602</v>
      </c>
      <c r="BO43" s="440" t="s">
        <v>1602</v>
      </c>
      <c r="BP43" s="440" t="s">
        <v>1602</v>
      </c>
      <c r="BQ43" s="440" t="s">
        <v>1602</v>
      </c>
      <c r="BR43" s="440" t="s">
        <v>1602</v>
      </c>
      <c r="BS43" s="440" t="s">
        <v>1602</v>
      </c>
      <c r="BT43" s="440" t="s">
        <v>1602</v>
      </c>
      <c r="BU43" s="440" t="s">
        <v>1602</v>
      </c>
      <c r="BV43" s="440" t="s">
        <v>1602</v>
      </c>
    </row>
    <row r="44" spans="1:74" ht="11.95" customHeight="1" x14ac:dyDescent="0.2">
      <c r="B44" s="1016" t="s">
        <v>843</v>
      </c>
      <c r="C44" s="1015"/>
      <c r="D44" s="1015"/>
      <c r="E44" s="1015"/>
      <c r="F44" s="1015"/>
      <c r="G44" s="1015"/>
      <c r="H44" s="1015"/>
      <c r="I44" s="1015"/>
      <c r="J44" s="1015"/>
      <c r="K44" s="1015"/>
      <c r="L44" s="1015"/>
      <c r="M44" s="1015"/>
      <c r="N44" s="1015"/>
      <c r="O44" s="1015"/>
      <c r="P44" s="1015"/>
      <c r="Q44" s="1015"/>
      <c r="R44" s="700"/>
      <c r="S44" s="700"/>
      <c r="T44" s="700"/>
      <c r="U44" s="700"/>
      <c r="V44" s="700"/>
      <c r="W44" s="700"/>
      <c r="X44" s="700"/>
      <c r="Y44" s="700"/>
      <c r="Z44" s="700"/>
      <c r="AA44" s="700"/>
      <c r="AB44" s="700"/>
      <c r="AC44" s="700"/>
      <c r="AD44" s="700"/>
      <c r="AE44" s="700"/>
      <c r="AF44" s="700"/>
      <c r="AG44" s="700"/>
      <c r="AH44" s="700"/>
      <c r="AI44" s="700"/>
      <c r="AJ44" s="700"/>
      <c r="AK44" s="700"/>
      <c r="AL44" s="700"/>
      <c r="AM44" s="700"/>
      <c r="AN44" s="700"/>
      <c r="AO44" s="700"/>
      <c r="AP44" s="700"/>
      <c r="AQ44" s="700"/>
      <c r="AR44" s="700"/>
      <c r="AS44" s="700"/>
      <c r="AT44" s="700"/>
      <c r="AU44" s="700"/>
      <c r="AV44" s="700"/>
      <c r="AW44" s="700"/>
      <c r="AX44" s="700"/>
      <c r="AY44" s="695"/>
      <c r="AZ44" s="695"/>
      <c r="BA44" s="695"/>
      <c r="BB44" s="695"/>
      <c r="BC44" s="695"/>
      <c r="BD44" s="695"/>
      <c r="BE44" s="695"/>
      <c r="BF44" s="695"/>
    </row>
    <row r="45" spans="1:74" x14ac:dyDescent="0.2">
      <c r="B45" s="1027" t="s">
        <v>837</v>
      </c>
      <c r="C45" s="1027"/>
      <c r="D45" s="1027"/>
      <c r="E45" s="1027"/>
      <c r="F45" s="1027"/>
      <c r="G45" s="1027"/>
      <c r="H45" s="1027"/>
      <c r="I45" s="1027"/>
      <c r="J45" s="1027"/>
      <c r="K45" s="1027"/>
      <c r="L45" s="1027"/>
      <c r="M45" s="1027"/>
      <c r="N45" s="1027"/>
      <c r="O45" s="1027"/>
      <c r="P45" s="1027"/>
      <c r="Q45" s="1027"/>
      <c r="R45" s="881"/>
      <c r="S45" s="700"/>
      <c r="T45" s="700"/>
      <c r="U45" s="700"/>
      <c r="V45" s="700"/>
      <c r="W45" s="700"/>
      <c r="X45" s="700"/>
      <c r="Y45" s="700"/>
      <c r="Z45" s="700"/>
      <c r="AA45" s="700"/>
      <c r="AB45" s="700"/>
      <c r="AC45" s="700"/>
      <c r="AD45" s="700"/>
      <c r="AE45" s="700"/>
      <c r="AF45" s="700"/>
      <c r="AG45" s="700"/>
      <c r="AH45" s="700"/>
      <c r="AI45" s="700"/>
      <c r="AJ45" s="700"/>
      <c r="AK45" s="700"/>
      <c r="AL45" s="700"/>
      <c r="AM45" s="700"/>
      <c r="AN45" s="700"/>
      <c r="AO45" s="700"/>
      <c r="AP45" s="700"/>
      <c r="AQ45" s="700"/>
      <c r="AR45" s="700"/>
      <c r="AS45" s="700"/>
      <c r="AT45" s="700"/>
      <c r="AU45" s="700"/>
      <c r="AV45" s="700"/>
      <c r="AW45" s="700"/>
      <c r="AX45" s="700"/>
      <c r="AY45" s="695"/>
      <c r="AZ45" s="695"/>
      <c r="BA45" s="695"/>
      <c r="BB45" s="695"/>
      <c r="BC45" s="695"/>
      <c r="BD45" s="695"/>
      <c r="BE45" s="695"/>
      <c r="BF45" s="695"/>
    </row>
    <row r="46" spans="1:74" s="175" customFormat="1" ht="11.95" customHeight="1" x14ac:dyDescent="0.2">
      <c r="A46" s="176"/>
      <c r="B46" s="890" t="s">
        <v>826</v>
      </c>
      <c r="C46" s="905"/>
      <c r="D46" s="905"/>
      <c r="E46" s="905"/>
      <c r="F46" s="905"/>
      <c r="G46" s="905"/>
      <c r="H46" s="917"/>
      <c r="I46" s="905"/>
      <c r="J46" s="905"/>
      <c r="K46" s="905"/>
      <c r="L46" s="905"/>
      <c r="M46" s="905"/>
      <c r="N46" s="905"/>
      <c r="O46" s="905"/>
      <c r="P46" s="905"/>
      <c r="Q46" s="905"/>
      <c r="R46" s="881"/>
      <c r="S46" s="880"/>
      <c r="T46" s="880"/>
      <c r="U46" s="880"/>
      <c r="V46" s="880"/>
      <c r="W46" s="880"/>
      <c r="X46" s="880"/>
      <c r="Y46" s="880"/>
      <c r="Z46" s="880"/>
      <c r="AA46" s="880"/>
      <c r="AB46" s="880"/>
      <c r="AC46" s="880"/>
      <c r="AD46" s="880"/>
      <c r="AE46" s="880"/>
      <c r="AF46" s="880"/>
      <c r="AG46" s="880"/>
      <c r="AH46" s="880"/>
      <c r="AI46" s="880"/>
      <c r="AJ46" s="880"/>
      <c r="AK46" s="880"/>
      <c r="AL46" s="880"/>
      <c r="AM46" s="880"/>
      <c r="AN46" s="880"/>
      <c r="AO46" s="880"/>
      <c r="AP46" s="880"/>
      <c r="AQ46" s="880"/>
      <c r="AR46" s="880"/>
      <c r="AS46" s="880"/>
      <c r="AT46" s="880"/>
      <c r="AU46" s="880"/>
      <c r="AV46" s="880"/>
      <c r="AW46" s="880"/>
      <c r="AX46" s="880"/>
      <c r="AY46" s="696"/>
      <c r="AZ46" s="696"/>
      <c r="BA46" s="696"/>
      <c r="BB46" s="696"/>
      <c r="BC46" s="696"/>
      <c r="BD46" s="696"/>
      <c r="BE46" s="696"/>
      <c r="BF46" s="696"/>
      <c r="BG46" s="696"/>
      <c r="BH46" s="696"/>
      <c r="BI46" s="696"/>
      <c r="BJ46" s="239"/>
    </row>
    <row r="47" spans="1:74" s="175" customFormat="1" ht="11.95" customHeight="1" x14ac:dyDescent="0.2">
      <c r="A47" s="176"/>
      <c r="B47" s="997" t="str">
        <f>Dates!$G$2</f>
        <v>EIA completed modeling and analysis for this report on Thursday, December 5, 2024.</v>
      </c>
      <c r="C47" s="998"/>
      <c r="D47" s="998"/>
      <c r="E47" s="998"/>
      <c r="F47" s="998"/>
      <c r="G47" s="998"/>
      <c r="H47" s="998"/>
      <c r="I47" s="998"/>
      <c r="J47" s="998"/>
      <c r="K47" s="998"/>
      <c r="L47" s="998"/>
      <c r="M47" s="998"/>
      <c r="N47" s="998"/>
      <c r="O47" s="998"/>
      <c r="P47" s="998"/>
      <c r="Q47" s="998"/>
      <c r="R47" s="700"/>
      <c r="S47" s="880"/>
      <c r="T47" s="880"/>
      <c r="U47" s="880"/>
      <c r="V47" s="880"/>
      <c r="W47" s="880"/>
      <c r="X47" s="880"/>
      <c r="Y47" s="880"/>
      <c r="Z47" s="880"/>
      <c r="AA47" s="880"/>
      <c r="AB47" s="880"/>
      <c r="AC47" s="880"/>
      <c r="AD47" s="880"/>
      <c r="AE47" s="880"/>
      <c r="AF47" s="880"/>
      <c r="AG47" s="880"/>
      <c r="AH47" s="880"/>
      <c r="AI47" s="880"/>
      <c r="AJ47" s="880"/>
      <c r="AK47" s="880"/>
      <c r="AL47" s="880"/>
      <c r="AM47" s="880"/>
      <c r="AN47" s="880"/>
      <c r="AO47" s="880"/>
      <c r="AP47" s="880"/>
      <c r="AQ47" s="880"/>
      <c r="AR47" s="880"/>
      <c r="AS47" s="880"/>
      <c r="AT47" s="880"/>
      <c r="AU47" s="880"/>
      <c r="AV47" s="880"/>
      <c r="AW47" s="880"/>
      <c r="AX47" s="880"/>
      <c r="AY47" s="696"/>
      <c r="AZ47" s="696"/>
      <c r="BA47" s="696"/>
      <c r="BB47" s="696"/>
      <c r="BC47" s="696"/>
      <c r="BD47" s="696"/>
      <c r="BE47" s="696"/>
      <c r="BF47" s="696"/>
      <c r="BG47" s="696"/>
      <c r="BH47" s="696"/>
      <c r="BI47" s="696"/>
      <c r="BJ47" s="239"/>
    </row>
    <row r="48" spans="1:74" s="175" customFormat="1" ht="11.95" customHeight="1" x14ac:dyDescent="0.2">
      <c r="A48" s="176"/>
      <c r="B48" s="1012" t="s">
        <v>483</v>
      </c>
      <c r="C48" s="1013"/>
      <c r="D48" s="1013"/>
      <c r="E48" s="1013"/>
      <c r="F48" s="1013"/>
      <c r="G48" s="1013"/>
      <c r="H48" s="1013"/>
      <c r="I48" s="1013"/>
      <c r="J48" s="1013"/>
      <c r="K48" s="1013"/>
      <c r="L48" s="1013"/>
      <c r="M48" s="1013"/>
      <c r="N48" s="1013"/>
      <c r="O48" s="1013"/>
      <c r="P48" s="1013"/>
      <c r="Q48" s="1013"/>
      <c r="R48" s="700"/>
      <c r="S48" s="880"/>
      <c r="T48" s="880"/>
      <c r="U48" s="880"/>
      <c r="V48" s="880"/>
      <c r="W48" s="880"/>
      <c r="X48" s="880"/>
      <c r="Y48" s="880"/>
      <c r="Z48" s="880"/>
      <c r="AA48" s="880"/>
      <c r="AB48" s="880"/>
      <c r="AC48" s="880"/>
      <c r="AD48" s="880"/>
      <c r="AE48" s="880"/>
      <c r="AF48" s="880"/>
      <c r="AG48" s="880"/>
      <c r="AH48" s="880"/>
      <c r="AI48" s="880"/>
      <c r="AJ48" s="880"/>
      <c r="AK48" s="880"/>
      <c r="AL48" s="880"/>
      <c r="AM48" s="880"/>
      <c r="AN48" s="880"/>
      <c r="AO48" s="880"/>
      <c r="AP48" s="880"/>
      <c r="AQ48" s="880"/>
      <c r="AR48" s="880"/>
      <c r="AS48" s="880"/>
      <c r="AT48" s="880"/>
      <c r="AU48" s="880"/>
      <c r="AV48" s="880"/>
      <c r="AW48" s="880"/>
      <c r="AX48" s="880"/>
      <c r="AY48" s="696"/>
      <c r="AZ48" s="696"/>
      <c r="BA48" s="696"/>
      <c r="BB48" s="696"/>
      <c r="BC48" s="696"/>
      <c r="BD48" s="696"/>
      <c r="BE48" s="696"/>
      <c r="BF48" s="696"/>
      <c r="BG48" s="696"/>
      <c r="BH48" s="696"/>
      <c r="BI48" s="696"/>
      <c r="BJ48" s="239"/>
    </row>
    <row r="49" spans="1:74" s="175" customFormat="1" ht="12.85" customHeight="1" x14ac:dyDescent="0.2">
      <c r="A49" s="176"/>
      <c r="B49" s="988" t="s">
        <v>1442</v>
      </c>
      <c r="C49" s="989"/>
      <c r="D49" s="989"/>
      <c r="E49" s="989"/>
      <c r="F49" s="989"/>
      <c r="G49" s="989"/>
      <c r="H49" s="989"/>
      <c r="I49" s="989"/>
      <c r="J49" s="989"/>
      <c r="K49" s="989"/>
      <c r="L49" s="989"/>
      <c r="M49" s="989"/>
      <c r="N49" s="989"/>
      <c r="O49" s="989"/>
      <c r="P49" s="989"/>
      <c r="Q49" s="989"/>
      <c r="R49" s="700"/>
      <c r="S49" s="880"/>
      <c r="T49" s="880"/>
      <c r="U49" s="880"/>
      <c r="V49" s="880"/>
      <c r="W49" s="880"/>
      <c r="X49" s="880"/>
      <c r="Y49" s="880"/>
      <c r="Z49" s="880"/>
      <c r="AA49" s="880"/>
      <c r="AB49" s="880"/>
      <c r="AC49" s="880"/>
      <c r="AD49" s="880"/>
      <c r="AE49" s="880"/>
      <c r="AF49" s="880"/>
      <c r="AG49" s="880"/>
      <c r="AH49" s="880"/>
      <c r="AI49" s="880"/>
      <c r="AJ49" s="880"/>
      <c r="AK49" s="880"/>
      <c r="AL49" s="880"/>
      <c r="AM49" s="880"/>
      <c r="AN49" s="880"/>
      <c r="AO49" s="880"/>
      <c r="AP49" s="880"/>
      <c r="AQ49" s="880"/>
      <c r="AR49" s="880"/>
      <c r="AS49" s="880"/>
      <c r="AT49" s="880"/>
      <c r="AU49" s="880"/>
      <c r="AV49" s="880"/>
      <c r="AW49" s="880"/>
      <c r="AX49" s="880"/>
      <c r="AY49" s="696"/>
      <c r="AZ49" s="696"/>
      <c r="BA49" s="696"/>
      <c r="BB49" s="696"/>
      <c r="BC49" s="696"/>
      <c r="BD49" s="696"/>
      <c r="BE49" s="696"/>
      <c r="BF49" s="696"/>
      <c r="BG49" s="696"/>
      <c r="BH49" s="696"/>
      <c r="BI49" s="696"/>
      <c r="BJ49" s="239"/>
    </row>
    <row r="50" spans="1:74" s="175" customFormat="1" ht="11.95" customHeight="1" x14ac:dyDescent="0.2">
      <c r="A50" s="176"/>
      <c r="B50" s="983" t="s">
        <v>492</v>
      </c>
      <c r="C50" s="1015"/>
      <c r="D50" s="1015"/>
      <c r="E50" s="1015"/>
      <c r="F50" s="1015"/>
      <c r="G50" s="1015"/>
      <c r="H50" s="1015"/>
      <c r="I50" s="1015"/>
      <c r="J50" s="1015"/>
      <c r="K50" s="1015"/>
      <c r="L50" s="1015"/>
      <c r="M50" s="1015"/>
      <c r="N50" s="1015"/>
      <c r="O50" s="1015"/>
      <c r="P50" s="1015"/>
      <c r="Q50" s="1015"/>
      <c r="R50" s="700"/>
      <c r="S50" s="880"/>
      <c r="T50" s="880"/>
      <c r="U50" s="880"/>
      <c r="V50" s="880"/>
      <c r="W50" s="880"/>
      <c r="X50" s="880"/>
      <c r="Y50" s="880"/>
      <c r="Z50" s="880"/>
      <c r="AA50" s="880"/>
      <c r="AB50" s="880"/>
      <c r="AC50" s="880"/>
      <c r="AD50" s="880"/>
      <c r="AE50" s="880"/>
      <c r="AF50" s="880"/>
      <c r="AG50" s="880"/>
      <c r="AH50" s="880"/>
      <c r="AI50" s="880"/>
      <c r="AJ50" s="880"/>
      <c r="AK50" s="880"/>
      <c r="AL50" s="880"/>
      <c r="AM50" s="880"/>
      <c r="AN50" s="880"/>
      <c r="AO50" s="880"/>
      <c r="AP50" s="880"/>
      <c r="AQ50" s="880"/>
      <c r="AR50" s="880"/>
      <c r="AS50" s="880"/>
      <c r="AT50" s="880"/>
      <c r="AU50" s="880"/>
      <c r="AV50" s="880"/>
      <c r="AW50" s="880"/>
      <c r="AX50" s="880"/>
      <c r="AY50" s="696"/>
      <c r="AZ50" s="696"/>
      <c r="BA50" s="696"/>
      <c r="BB50" s="696"/>
      <c r="BC50" s="696"/>
      <c r="BD50" s="696"/>
      <c r="BE50" s="696"/>
      <c r="BF50" s="696"/>
      <c r="BG50" s="696"/>
      <c r="BH50" s="696"/>
      <c r="BI50" s="696"/>
      <c r="BJ50" s="239"/>
    </row>
    <row r="51" spans="1:74" s="175" customFormat="1" ht="11.95" customHeight="1" x14ac:dyDescent="0.2">
      <c r="A51" s="172"/>
      <c r="B51" s="907" t="s">
        <v>840</v>
      </c>
      <c r="C51" s="908"/>
      <c r="D51" s="908"/>
      <c r="E51" s="908"/>
      <c r="F51" s="908"/>
      <c r="G51" s="908"/>
      <c r="H51" s="918"/>
      <c r="I51" s="908"/>
      <c r="J51" s="908"/>
      <c r="K51" s="908"/>
      <c r="L51" s="908"/>
      <c r="M51" s="908"/>
      <c r="N51" s="908"/>
      <c r="O51" s="908"/>
      <c r="P51" s="908"/>
      <c r="Q51" s="906"/>
      <c r="R51" s="693"/>
      <c r="S51" s="880"/>
      <c r="T51" s="880"/>
      <c r="U51" s="880"/>
      <c r="V51" s="880"/>
      <c r="W51" s="880"/>
      <c r="X51" s="880"/>
      <c r="Y51" s="880"/>
      <c r="Z51" s="880"/>
      <c r="AA51" s="880"/>
      <c r="AB51" s="880"/>
      <c r="AC51" s="880"/>
      <c r="AD51" s="880"/>
      <c r="AE51" s="880"/>
      <c r="AF51" s="880"/>
      <c r="AG51" s="880"/>
      <c r="AH51" s="880"/>
      <c r="AI51" s="880"/>
      <c r="AJ51" s="880"/>
      <c r="AK51" s="880"/>
      <c r="AL51" s="880"/>
      <c r="AM51" s="880"/>
      <c r="AN51" s="880"/>
      <c r="AO51" s="880"/>
      <c r="AP51" s="880"/>
      <c r="AQ51" s="880"/>
      <c r="AR51" s="880"/>
      <c r="AS51" s="880"/>
      <c r="AT51" s="880"/>
      <c r="AU51" s="880"/>
      <c r="AV51" s="880"/>
      <c r="AW51" s="880"/>
      <c r="AX51" s="880"/>
      <c r="AY51" s="696"/>
      <c r="AZ51" s="696"/>
      <c r="BA51" s="696"/>
      <c r="BB51" s="696"/>
      <c r="BC51" s="696"/>
      <c r="BD51" s="696"/>
      <c r="BE51" s="696"/>
      <c r="BF51" s="696"/>
      <c r="BG51" s="696"/>
      <c r="BH51" s="696"/>
      <c r="BI51" s="696"/>
      <c r="BJ51" s="239"/>
    </row>
    <row r="52" spans="1:74" ht="12.65" customHeight="1" x14ac:dyDescent="0.2">
      <c r="B52" s="1029" t="s">
        <v>841</v>
      </c>
      <c r="C52" s="1015"/>
      <c r="D52" s="1015"/>
      <c r="E52" s="1015"/>
      <c r="F52" s="1015"/>
      <c r="G52" s="1015"/>
      <c r="H52" s="1015"/>
      <c r="I52" s="1015"/>
      <c r="J52" s="1015"/>
      <c r="K52" s="1015"/>
      <c r="L52" s="1015"/>
      <c r="M52" s="1015"/>
      <c r="N52" s="1015"/>
      <c r="O52" s="1015"/>
      <c r="P52" s="1015"/>
      <c r="Q52" s="1015"/>
      <c r="R52" s="882"/>
      <c r="S52" s="700"/>
      <c r="T52" s="700"/>
      <c r="U52" s="700"/>
      <c r="V52" s="700"/>
      <c r="W52" s="700"/>
      <c r="X52" s="700"/>
      <c r="Y52" s="700"/>
      <c r="Z52" s="700"/>
      <c r="AA52" s="700"/>
      <c r="AB52" s="700"/>
      <c r="AC52" s="700"/>
      <c r="AD52" s="700"/>
      <c r="AE52" s="700"/>
      <c r="AF52" s="700"/>
      <c r="AG52" s="700"/>
      <c r="AH52" s="700"/>
      <c r="AI52" s="700"/>
      <c r="AJ52" s="700"/>
      <c r="AK52" s="700"/>
      <c r="AL52" s="700"/>
      <c r="AM52" s="700"/>
      <c r="AN52" s="700"/>
      <c r="AO52" s="700"/>
      <c r="AP52" s="700"/>
      <c r="AQ52" s="700"/>
      <c r="AR52" s="700"/>
      <c r="AS52" s="700"/>
      <c r="AT52" s="700"/>
      <c r="AU52" s="700"/>
      <c r="AV52" s="700"/>
      <c r="AW52" s="700"/>
      <c r="AX52" s="700"/>
      <c r="AY52" s="695"/>
      <c r="AZ52" s="695"/>
      <c r="BA52" s="695"/>
      <c r="BB52" s="695"/>
      <c r="BC52" s="695"/>
      <c r="BD52" s="695"/>
      <c r="BE52" s="695"/>
      <c r="BF52" s="695"/>
      <c r="BK52" s="153"/>
      <c r="BL52" s="153"/>
      <c r="BM52" s="153"/>
      <c r="BN52" s="153"/>
      <c r="BO52" s="153"/>
      <c r="BP52" s="153"/>
      <c r="BQ52" s="153"/>
      <c r="BR52" s="153"/>
      <c r="BS52" s="153"/>
      <c r="BT52" s="153"/>
      <c r="BU52" s="153"/>
      <c r="BV52" s="153"/>
    </row>
    <row r="53" spans="1:74" ht="12.85" x14ac:dyDescent="0.2">
      <c r="B53" s="1004" t="s">
        <v>842</v>
      </c>
      <c r="C53" s="1015"/>
      <c r="D53" s="1015"/>
      <c r="E53" s="1015"/>
      <c r="F53" s="1015"/>
      <c r="G53" s="1015"/>
      <c r="H53" s="1015"/>
      <c r="I53" s="1015"/>
      <c r="J53" s="1015"/>
      <c r="K53" s="1015"/>
      <c r="L53" s="1015"/>
      <c r="M53" s="1015"/>
      <c r="N53" s="1015"/>
      <c r="O53" s="1015"/>
      <c r="P53" s="1015"/>
      <c r="Q53" s="1015"/>
      <c r="R53" s="174"/>
      <c r="BD53" s="695"/>
      <c r="BE53" s="209"/>
      <c r="BF53" s="695"/>
      <c r="BK53" s="153"/>
      <c r="BL53" s="153"/>
      <c r="BM53" s="153"/>
      <c r="BN53" s="153"/>
      <c r="BO53" s="153"/>
      <c r="BP53" s="153"/>
      <c r="BQ53" s="153"/>
      <c r="BR53" s="153"/>
      <c r="BS53" s="153"/>
      <c r="BT53" s="153"/>
      <c r="BU53" s="153"/>
      <c r="BV53" s="153"/>
    </row>
    <row r="54" spans="1:74" x14ac:dyDescent="0.2">
      <c r="BD54" s="695"/>
      <c r="BE54" s="209"/>
      <c r="BF54" s="695"/>
      <c r="BK54" s="153"/>
      <c r="BL54" s="153"/>
      <c r="BM54" s="153"/>
      <c r="BN54" s="153"/>
      <c r="BO54" s="153"/>
      <c r="BP54" s="153"/>
      <c r="BQ54" s="153"/>
      <c r="BR54" s="153"/>
      <c r="BS54" s="153"/>
      <c r="BT54" s="153"/>
      <c r="BU54" s="153"/>
      <c r="BV54" s="153"/>
    </row>
    <row r="55" spans="1:74" x14ac:dyDescent="0.2">
      <c r="BD55" s="695"/>
      <c r="BE55" s="209"/>
      <c r="BF55" s="695"/>
      <c r="BK55" s="153"/>
      <c r="BL55" s="153"/>
      <c r="BM55" s="153"/>
      <c r="BN55" s="153"/>
      <c r="BO55" s="153"/>
      <c r="BP55" s="153"/>
      <c r="BQ55" s="153"/>
      <c r="BR55" s="153"/>
      <c r="BS55" s="153"/>
      <c r="BT55" s="153"/>
      <c r="BU55" s="153"/>
      <c r="BV55" s="153"/>
    </row>
    <row r="56" spans="1:74" x14ac:dyDescent="0.2">
      <c r="BD56" s="695"/>
      <c r="BE56" s="209"/>
      <c r="BF56" s="695"/>
      <c r="BK56" s="153"/>
      <c r="BL56" s="153"/>
      <c r="BM56" s="153"/>
      <c r="BN56" s="153"/>
      <c r="BO56" s="153"/>
      <c r="BP56" s="153"/>
      <c r="BQ56" s="153"/>
      <c r="BR56" s="153"/>
      <c r="BS56" s="153"/>
      <c r="BT56" s="153"/>
      <c r="BU56" s="153"/>
      <c r="BV56" s="153"/>
    </row>
    <row r="57" spans="1:74" x14ac:dyDescent="0.2">
      <c r="BD57" s="695"/>
      <c r="BE57" s="209"/>
      <c r="BF57" s="695"/>
      <c r="BK57" s="153"/>
      <c r="BL57" s="153"/>
      <c r="BM57" s="153"/>
      <c r="BN57" s="153"/>
      <c r="BO57" s="153"/>
      <c r="BP57" s="153"/>
      <c r="BQ57" s="153"/>
      <c r="BR57" s="153"/>
      <c r="BS57" s="153"/>
      <c r="BT57" s="153"/>
      <c r="BU57" s="153"/>
      <c r="BV57" s="153"/>
    </row>
    <row r="58" spans="1:74" x14ac:dyDescent="0.2">
      <c r="BD58" s="695"/>
      <c r="BE58" s="209"/>
      <c r="BF58" s="695"/>
      <c r="BK58" s="153"/>
      <c r="BL58" s="153"/>
      <c r="BM58" s="153"/>
      <c r="BN58" s="153"/>
      <c r="BO58" s="153"/>
      <c r="BP58" s="153"/>
      <c r="BQ58" s="153"/>
      <c r="BR58" s="153"/>
      <c r="BS58" s="153"/>
      <c r="BT58" s="153"/>
      <c r="BU58" s="153"/>
      <c r="BV58" s="153"/>
    </row>
    <row r="59" spans="1:74" x14ac:dyDescent="0.2">
      <c r="BD59" s="695"/>
      <c r="BE59" s="209"/>
      <c r="BF59" s="695"/>
      <c r="BK59" s="153"/>
      <c r="BL59" s="153"/>
      <c r="BM59" s="153"/>
      <c r="BN59" s="153"/>
      <c r="BO59" s="153"/>
      <c r="BP59" s="153"/>
      <c r="BQ59" s="153"/>
      <c r="BR59" s="153"/>
      <c r="BS59" s="153"/>
      <c r="BT59" s="153"/>
      <c r="BU59" s="153"/>
      <c r="BV59" s="153"/>
    </row>
    <row r="60" spans="1:74" ht="12.85" x14ac:dyDescent="0.2">
      <c r="B60" s="1030"/>
      <c r="C60" s="1031"/>
      <c r="D60" s="1031"/>
      <c r="E60" s="1031"/>
      <c r="F60" s="1031"/>
      <c r="G60" s="1031"/>
      <c r="H60" s="1031"/>
      <c r="I60" s="1031"/>
      <c r="J60" s="1031"/>
      <c r="K60" s="1031"/>
      <c r="L60" s="1031"/>
      <c r="M60" s="1031"/>
      <c r="N60" s="1031"/>
      <c r="O60" s="1031"/>
      <c r="P60" s="1031"/>
      <c r="Q60" s="1031"/>
      <c r="BD60" s="695"/>
      <c r="BE60" s="209"/>
      <c r="BF60" s="695"/>
      <c r="BK60" s="153"/>
      <c r="BL60" s="153"/>
      <c r="BM60" s="153"/>
      <c r="BN60" s="153"/>
      <c r="BO60" s="153"/>
      <c r="BP60" s="153"/>
      <c r="BQ60" s="153"/>
      <c r="BR60" s="153"/>
      <c r="BS60" s="153"/>
      <c r="BT60" s="153"/>
      <c r="BU60" s="153"/>
      <c r="BV60" s="153"/>
    </row>
    <row r="61" spans="1:74" x14ac:dyDescent="0.2">
      <c r="BD61" s="695"/>
      <c r="BE61" s="209"/>
      <c r="BF61" s="695"/>
      <c r="BK61" s="153"/>
      <c r="BL61" s="153"/>
      <c r="BM61" s="153"/>
      <c r="BN61" s="153"/>
      <c r="BO61" s="153"/>
      <c r="BP61" s="153"/>
      <c r="BQ61" s="153"/>
      <c r="BR61" s="153"/>
      <c r="BS61" s="153"/>
      <c r="BT61" s="153"/>
      <c r="BU61" s="153"/>
      <c r="BV61" s="153"/>
    </row>
    <row r="62" spans="1:74" x14ac:dyDescent="0.2">
      <c r="BD62" s="695"/>
      <c r="BE62" s="209"/>
      <c r="BF62" s="695"/>
      <c r="BK62" s="153"/>
      <c r="BL62" s="153"/>
      <c r="BM62" s="153"/>
      <c r="BN62" s="153"/>
      <c r="BO62" s="153"/>
      <c r="BP62" s="153"/>
      <c r="BQ62" s="153"/>
      <c r="BR62" s="153"/>
      <c r="BS62" s="153"/>
      <c r="BT62" s="153"/>
      <c r="BU62" s="153"/>
      <c r="BV62" s="153"/>
    </row>
    <row r="63" spans="1:74" x14ac:dyDescent="0.2">
      <c r="BK63" s="153"/>
      <c r="BL63" s="153"/>
      <c r="BM63" s="153"/>
      <c r="BN63" s="153"/>
      <c r="BO63" s="153"/>
      <c r="BP63" s="153"/>
      <c r="BQ63" s="153"/>
      <c r="BR63" s="153"/>
      <c r="BS63" s="153"/>
      <c r="BT63" s="153"/>
      <c r="BU63" s="153"/>
      <c r="BV63" s="153"/>
    </row>
    <row r="64" spans="1: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row r="134" spans="63:74" x14ac:dyDescent="0.2">
      <c r="BK134" s="153"/>
      <c r="BL134" s="153"/>
      <c r="BM134" s="153"/>
      <c r="BN134" s="153"/>
      <c r="BO134" s="153"/>
      <c r="BP134" s="153"/>
      <c r="BQ134" s="153"/>
      <c r="BR134" s="153"/>
      <c r="BS134" s="153"/>
      <c r="BT134" s="153"/>
      <c r="BU134" s="153"/>
      <c r="BV134" s="153"/>
    </row>
    <row r="135" spans="63:74" x14ac:dyDescent="0.2">
      <c r="BK135" s="153"/>
      <c r="BL135" s="153"/>
      <c r="BM135" s="153"/>
      <c r="BN135" s="153"/>
      <c r="BO135" s="153"/>
      <c r="BP135" s="153"/>
      <c r="BQ135" s="153"/>
      <c r="BR135" s="153"/>
      <c r="BS135" s="153"/>
      <c r="BT135" s="153"/>
      <c r="BU135" s="153"/>
      <c r="BV135" s="153"/>
    </row>
    <row r="136" spans="63:74" x14ac:dyDescent="0.2">
      <c r="BK136" s="153"/>
      <c r="BL136" s="153"/>
      <c r="BM136" s="153"/>
      <c r="BN136" s="153"/>
      <c r="BO136" s="153"/>
      <c r="BP136" s="153"/>
      <c r="BQ136" s="153"/>
      <c r="BR136" s="153"/>
      <c r="BS136" s="153"/>
      <c r="BT136" s="153"/>
      <c r="BU136" s="153"/>
      <c r="BV136" s="153"/>
    </row>
  </sheetData>
  <mergeCells count="17">
    <mergeCell ref="A1:A2"/>
    <mergeCell ref="AM3:AX3"/>
    <mergeCell ref="AY3:BJ3"/>
    <mergeCell ref="B52:Q52"/>
    <mergeCell ref="B49:Q49"/>
    <mergeCell ref="B50:Q50"/>
    <mergeCell ref="B44:Q44"/>
    <mergeCell ref="B48:Q48"/>
    <mergeCell ref="B47:Q47"/>
    <mergeCell ref="B45:Q45"/>
    <mergeCell ref="B60:Q60"/>
    <mergeCell ref="BK3:BV3"/>
    <mergeCell ref="B1:AL1"/>
    <mergeCell ref="C3:N3"/>
    <mergeCell ref="O3:Z3"/>
    <mergeCell ref="AA3:AL3"/>
    <mergeCell ref="B53:Q53"/>
  </mergeCells>
  <phoneticPr fontId="4" type="noConversion"/>
  <hyperlinks>
    <hyperlink ref="A1:A2" location="Contents!A1" display="Table of Contents"/>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B1" sqref="B1:AL1"/>
    </sheetView>
  </sheetViews>
  <sheetFormatPr defaultColWidth="8.5" defaultRowHeight="10.7" x14ac:dyDescent="0.2"/>
  <cols>
    <col min="1" max="1" width="18.5" style="90" bestFit="1" customWidth="1"/>
    <col min="2" max="2" width="42.5" style="84" customWidth="1"/>
    <col min="3" max="50" width="6.5" style="84" customWidth="1"/>
    <col min="51" max="55" width="6.5" style="209" customWidth="1"/>
    <col min="56" max="56" width="6.5" style="690" customWidth="1"/>
    <col min="57" max="57" width="6.5" style="293" customWidth="1"/>
    <col min="58" max="58" width="6.5" style="690" customWidth="1"/>
    <col min="59" max="61" width="6.5" style="695" customWidth="1"/>
    <col min="62" max="62" width="6.5" style="209" customWidth="1"/>
    <col min="63" max="74" width="6.5" style="84" customWidth="1"/>
    <col min="75" max="16384" width="8.5" style="84"/>
  </cols>
  <sheetData>
    <row r="1" spans="1:75" ht="13.4" customHeight="1" x14ac:dyDescent="0.2">
      <c r="A1" s="999" t="s">
        <v>479</v>
      </c>
      <c r="B1" s="1017" t="s">
        <v>908</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5" ht="12.85" x14ac:dyDescent="0.2">
      <c r="A2" s="1000"/>
      <c r="B2" s="241" t="str">
        <f>"U.S. Energy Information Administration  |  Short-Term Energy Outlook  - "&amp;Dates!D1</f>
        <v>U.S. Energy Information Administration  |  Short-Term Energy Outlook  - December 2024</v>
      </c>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row>
    <row r="3" spans="1:75" s="7" customFormat="1" ht="12.85" x14ac:dyDescent="0.2">
      <c r="A3" s="353" t="s">
        <v>777</v>
      </c>
      <c r="B3" s="344"/>
      <c r="C3" s="1002">
        <f>Dates!D3</f>
        <v>2020</v>
      </c>
      <c r="D3" s="994"/>
      <c r="E3" s="994"/>
      <c r="F3" s="994"/>
      <c r="G3" s="994"/>
      <c r="H3" s="994"/>
      <c r="I3" s="994"/>
      <c r="J3" s="994"/>
      <c r="K3" s="994"/>
      <c r="L3" s="994"/>
      <c r="M3" s="994"/>
      <c r="N3" s="995"/>
      <c r="O3" s="1002">
        <f>C3+1</f>
        <v>2021</v>
      </c>
      <c r="P3" s="1003"/>
      <c r="Q3" s="1003"/>
      <c r="R3" s="1003"/>
      <c r="S3" s="1003"/>
      <c r="T3" s="1003"/>
      <c r="U3" s="1003"/>
      <c r="V3" s="1003"/>
      <c r="W3" s="1003"/>
      <c r="X3" s="994"/>
      <c r="Y3" s="994"/>
      <c r="Z3" s="995"/>
      <c r="AA3" s="991">
        <f>O3+1</f>
        <v>2022</v>
      </c>
      <c r="AB3" s="994"/>
      <c r="AC3" s="994"/>
      <c r="AD3" s="994"/>
      <c r="AE3" s="994"/>
      <c r="AF3" s="994"/>
      <c r="AG3" s="994"/>
      <c r="AH3" s="994"/>
      <c r="AI3" s="994"/>
      <c r="AJ3" s="994"/>
      <c r="AK3" s="994"/>
      <c r="AL3" s="995"/>
      <c r="AM3" s="991">
        <f>AA3+1</f>
        <v>2023</v>
      </c>
      <c r="AN3" s="994"/>
      <c r="AO3" s="994"/>
      <c r="AP3" s="994"/>
      <c r="AQ3" s="994"/>
      <c r="AR3" s="994"/>
      <c r="AS3" s="994"/>
      <c r="AT3" s="994"/>
      <c r="AU3" s="994"/>
      <c r="AV3" s="994"/>
      <c r="AW3" s="994"/>
      <c r="AX3" s="995"/>
      <c r="AY3" s="991">
        <f>AM3+1</f>
        <v>2024</v>
      </c>
      <c r="AZ3" s="992"/>
      <c r="BA3" s="992"/>
      <c r="BB3" s="992"/>
      <c r="BC3" s="992"/>
      <c r="BD3" s="992"/>
      <c r="BE3" s="992"/>
      <c r="BF3" s="992"/>
      <c r="BG3" s="992"/>
      <c r="BH3" s="992"/>
      <c r="BI3" s="992"/>
      <c r="BJ3" s="993"/>
      <c r="BK3" s="991">
        <f>AY3+1</f>
        <v>2025</v>
      </c>
      <c r="BL3" s="994"/>
      <c r="BM3" s="994"/>
      <c r="BN3" s="994"/>
      <c r="BO3" s="994"/>
      <c r="BP3" s="994"/>
      <c r="BQ3" s="994"/>
      <c r="BR3" s="994"/>
      <c r="BS3" s="994"/>
      <c r="BT3" s="994"/>
      <c r="BU3" s="994"/>
      <c r="BV3" s="995"/>
    </row>
    <row r="4" spans="1:75" s="7" customFormat="1" x14ac:dyDescent="0.2">
      <c r="A4" s="359" t="str">
        <f>TEXT(Dates!$D$2,"dddd, mmmm d, yyyy")</f>
        <v>Thursday, December 5, 2024</v>
      </c>
      <c r="B4" s="368"/>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5" ht="11.05" customHeight="1" x14ac:dyDescent="0.2">
      <c r="A5" s="360"/>
      <c r="B5" s="364" t="s">
        <v>909</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322"/>
      <c r="AZ5" s="322"/>
      <c r="BA5" s="322"/>
      <c r="BB5" s="322"/>
      <c r="BC5" s="322"/>
      <c r="BD5" s="691"/>
      <c r="BE5" s="691"/>
      <c r="BF5" s="691"/>
      <c r="BG5" s="691"/>
      <c r="BH5" s="691"/>
      <c r="BI5" s="691"/>
      <c r="BJ5" s="392"/>
      <c r="BK5" s="392"/>
      <c r="BL5" s="392"/>
      <c r="BM5" s="392"/>
      <c r="BN5" s="392"/>
      <c r="BO5" s="392"/>
      <c r="BP5" s="392"/>
      <c r="BQ5" s="392"/>
      <c r="BR5" s="392"/>
      <c r="BS5" s="392"/>
      <c r="BT5" s="392"/>
      <c r="BU5" s="392"/>
      <c r="BV5" s="392"/>
    </row>
    <row r="6" spans="1:75" s="293" customFormat="1" ht="11.05" customHeight="1" x14ac:dyDescent="0.2">
      <c r="A6" s="432" t="s">
        <v>179</v>
      </c>
      <c r="B6" s="426" t="s">
        <v>827</v>
      </c>
      <c r="C6" s="106">
        <v>100.89286618</v>
      </c>
      <c r="D6" s="106">
        <v>99.791686459000005</v>
      </c>
      <c r="E6" s="106">
        <v>99.965445845000005</v>
      </c>
      <c r="F6" s="106">
        <v>99.366965797999995</v>
      </c>
      <c r="G6" s="106">
        <v>88.159754101000004</v>
      </c>
      <c r="H6" s="106">
        <v>88.145712759999995</v>
      </c>
      <c r="I6" s="106">
        <v>90.138142892999994</v>
      </c>
      <c r="J6" s="106">
        <v>91.053536836999996</v>
      </c>
      <c r="K6" s="106">
        <v>91.060962193999998</v>
      </c>
      <c r="L6" s="106">
        <v>91.434015412999997</v>
      </c>
      <c r="M6" s="106">
        <v>93.036397436000001</v>
      </c>
      <c r="N6" s="106">
        <v>93.203880804999997</v>
      </c>
      <c r="O6" s="106">
        <v>93.780704999999998</v>
      </c>
      <c r="P6" s="106">
        <v>90.579921040000002</v>
      </c>
      <c r="Q6" s="106">
        <v>93.768364008000006</v>
      </c>
      <c r="R6" s="106">
        <v>94.007299082000003</v>
      </c>
      <c r="S6" s="106">
        <v>94.985494529999997</v>
      </c>
      <c r="T6" s="106">
        <v>95.401354956000006</v>
      </c>
      <c r="U6" s="106">
        <v>97.058126414</v>
      </c>
      <c r="V6" s="106">
        <v>96.471914604000006</v>
      </c>
      <c r="W6" s="106">
        <v>96.764926312</v>
      </c>
      <c r="X6" s="106">
        <v>98.127744102999998</v>
      </c>
      <c r="Y6" s="106">
        <v>98.870437316999997</v>
      </c>
      <c r="Z6" s="106">
        <v>98.320945402000007</v>
      </c>
      <c r="AA6" s="106">
        <v>98.240221704999996</v>
      </c>
      <c r="AB6" s="106">
        <v>99.199163532</v>
      </c>
      <c r="AC6" s="106">
        <v>99.711064051999998</v>
      </c>
      <c r="AD6" s="106">
        <v>98.900429974000005</v>
      </c>
      <c r="AE6" s="106">
        <v>98.876528574000005</v>
      </c>
      <c r="AF6" s="106">
        <v>99.384694878000005</v>
      </c>
      <c r="AG6" s="106">
        <v>100.65792636</v>
      </c>
      <c r="AH6" s="106">
        <v>101.23395595</v>
      </c>
      <c r="AI6" s="106">
        <v>101.71974014</v>
      </c>
      <c r="AJ6" s="106">
        <v>101.76800591</v>
      </c>
      <c r="AK6" s="106">
        <v>101.9387591</v>
      </c>
      <c r="AL6" s="106">
        <v>100.38054997</v>
      </c>
      <c r="AM6" s="106">
        <v>101.12245727</v>
      </c>
      <c r="AN6" s="106">
        <v>101.64768626</v>
      </c>
      <c r="AO6" s="106">
        <v>101.89927684</v>
      </c>
      <c r="AP6" s="106">
        <v>101.63122733</v>
      </c>
      <c r="AQ6" s="106">
        <v>101.05956934</v>
      </c>
      <c r="AR6" s="106">
        <v>102.12431242</v>
      </c>
      <c r="AS6" s="106">
        <v>101.62479743</v>
      </c>
      <c r="AT6" s="106">
        <v>101.43379709</v>
      </c>
      <c r="AU6" s="106">
        <v>102.42584275999999</v>
      </c>
      <c r="AV6" s="106">
        <v>102.52719020000001</v>
      </c>
      <c r="AW6" s="106">
        <v>103.32343888</v>
      </c>
      <c r="AX6" s="106">
        <v>103.41282307</v>
      </c>
      <c r="AY6" s="106">
        <v>100.98588417000001</v>
      </c>
      <c r="AZ6" s="106">
        <v>102.19274956</v>
      </c>
      <c r="BA6" s="106">
        <v>102.93486793</v>
      </c>
      <c r="BB6" s="106">
        <v>102.70563088</v>
      </c>
      <c r="BC6" s="106">
        <v>102.38588871</v>
      </c>
      <c r="BD6" s="691">
        <v>102.35346706</v>
      </c>
      <c r="BE6" s="691">
        <v>102.69946903</v>
      </c>
      <c r="BF6" s="691">
        <v>102.99734327</v>
      </c>
      <c r="BG6" s="691">
        <v>102.13646331</v>
      </c>
      <c r="BH6" s="691">
        <v>102.77224867</v>
      </c>
      <c r="BI6" s="691">
        <v>103.52016209</v>
      </c>
      <c r="BJ6" s="425">
        <v>103.43338156</v>
      </c>
      <c r="BK6" s="425">
        <v>103.01646967000001</v>
      </c>
      <c r="BL6" s="425">
        <v>103.12979778</v>
      </c>
      <c r="BM6" s="425">
        <v>103.27396855000001</v>
      </c>
      <c r="BN6" s="425">
        <v>103.52471072</v>
      </c>
      <c r="BO6" s="425">
        <v>103.86086515</v>
      </c>
      <c r="BP6" s="425">
        <v>104.35362411</v>
      </c>
      <c r="BQ6" s="425">
        <v>104.65896247000001</v>
      </c>
      <c r="BR6" s="425">
        <v>104.74434049</v>
      </c>
      <c r="BS6" s="425">
        <v>104.70809778</v>
      </c>
      <c r="BT6" s="425">
        <v>104.96970994</v>
      </c>
      <c r="BU6" s="425">
        <v>105.40376123</v>
      </c>
      <c r="BV6" s="425">
        <v>105.20462273</v>
      </c>
      <c r="BW6" s="435"/>
    </row>
    <row r="7" spans="1:75" ht="11.05" customHeight="1" x14ac:dyDescent="0.2">
      <c r="A7" s="360" t="s">
        <v>852</v>
      </c>
      <c r="B7" s="428" t="s">
        <v>867</v>
      </c>
      <c r="C7" s="322">
        <v>46.124899999999997</v>
      </c>
      <c r="D7" s="322">
        <v>46.0779</v>
      </c>
      <c r="E7" s="322">
        <v>46.590899999999998</v>
      </c>
      <c r="F7" s="322">
        <v>48.7485</v>
      </c>
      <c r="G7" s="322">
        <v>40.241</v>
      </c>
      <c r="H7" s="322">
        <v>38.369199999999999</v>
      </c>
      <c r="I7" s="322">
        <v>39.158499999999997</v>
      </c>
      <c r="J7" s="322">
        <v>40.799100000000003</v>
      </c>
      <c r="K7" s="322">
        <v>40.826300000000003</v>
      </c>
      <c r="L7" s="322">
        <v>41.062399999999997</v>
      </c>
      <c r="M7" s="322">
        <v>41.1995</v>
      </c>
      <c r="N7" s="322">
        <v>41.336599999999997</v>
      </c>
      <c r="O7" s="322">
        <v>41.562199999999997</v>
      </c>
      <c r="P7" s="322">
        <v>40.900199999999998</v>
      </c>
      <c r="Q7" s="322">
        <v>40.984999999999999</v>
      </c>
      <c r="R7" s="322">
        <v>41.168999999999997</v>
      </c>
      <c r="S7" s="322">
        <v>41.675400000000003</v>
      </c>
      <c r="T7" s="322">
        <v>42.142299999999999</v>
      </c>
      <c r="U7" s="322">
        <v>42.818199999999997</v>
      </c>
      <c r="V7" s="322">
        <v>42.5901</v>
      </c>
      <c r="W7" s="322">
        <v>43.3583</v>
      </c>
      <c r="X7" s="322">
        <v>44.008699999999997</v>
      </c>
      <c r="Y7" s="322">
        <v>44.384799999999998</v>
      </c>
      <c r="Z7" s="322">
        <v>44.527000000000001</v>
      </c>
      <c r="AA7" s="322">
        <v>44.803400000000003</v>
      </c>
      <c r="AB7" s="322">
        <v>45.374000000000002</v>
      </c>
      <c r="AC7" s="322">
        <v>44.932000000000002</v>
      </c>
      <c r="AD7" s="322">
        <v>44.245100000000001</v>
      </c>
      <c r="AE7" s="322">
        <v>44.3551</v>
      </c>
      <c r="AF7" s="322">
        <v>44.792499999999997</v>
      </c>
      <c r="AG7" s="322">
        <v>45.377800000000001</v>
      </c>
      <c r="AH7" s="322">
        <v>45.4499</v>
      </c>
      <c r="AI7" s="322">
        <v>45.661900000000003</v>
      </c>
      <c r="AJ7" s="322">
        <v>45.303100000000001</v>
      </c>
      <c r="AK7" s="322">
        <v>45.476999999999997</v>
      </c>
      <c r="AL7" s="322">
        <v>45.436399999999999</v>
      </c>
      <c r="AM7" s="322">
        <v>44.829000000000001</v>
      </c>
      <c r="AN7" s="322">
        <v>45.2592</v>
      </c>
      <c r="AO7" s="322">
        <v>45.099200000000003</v>
      </c>
      <c r="AP7" s="322">
        <v>44.926499999999997</v>
      </c>
      <c r="AQ7" s="322">
        <v>43.997700000000002</v>
      </c>
      <c r="AR7" s="322">
        <v>44.162799999999997</v>
      </c>
      <c r="AS7" s="322">
        <v>42.979799999999997</v>
      </c>
      <c r="AT7" s="322">
        <v>42.547899999999998</v>
      </c>
      <c r="AU7" s="322">
        <v>43.443600000000004</v>
      </c>
      <c r="AV7" s="322">
        <v>43.481900000000003</v>
      </c>
      <c r="AW7" s="322">
        <v>43.338700000000003</v>
      </c>
      <c r="AX7" s="322">
        <v>43.241599999999998</v>
      </c>
      <c r="AY7" s="322">
        <v>43.245100000000001</v>
      </c>
      <c r="AZ7" s="322">
        <v>43.198799999999999</v>
      </c>
      <c r="BA7" s="322">
        <v>43.368499999999997</v>
      </c>
      <c r="BB7" s="322">
        <v>43.112200000000001</v>
      </c>
      <c r="BC7" s="322">
        <v>42.617699999999999</v>
      </c>
      <c r="BD7" s="677">
        <v>42.130600000000001</v>
      </c>
      <c r="BE7" s="677">
        <v>42.642506001999998</v>
      </c>
      <c r="BF7" s="677">
        <v>42.489802892</v>
      </c>
      <c r="BG7" s="677">
        <v>42.272149394000003</v>
      </c>
      <c r="BH7" s="677">
        <v>42.064940641</v>
      </c>
      <c r="BI7" s="677">
        <v>42.109937012000003</v>
      </c>
      <c r="BJ7" s="392">
        <v>42.291526896999997</v>
      </c>
      <c r="BK7" s="392">
        <v>42.502525949999999</v>
      </c>
      <c r="BL7" s="392">
        <v>42.538115140999999</v>
      </c>
      <c r="BM7" s="392">
        <v>42.577456249999997</v>
      </c>
      <c r="BN7" s="392">
        <v>42.667709109</v>
      </c>
      <c r="BO7" s="392">
        <v>42.653423697000001</v>
      </c>
      <c r="BP7" s="392">
        <v>42.727660462999999</v>
      </c>
      <c r="BQ7" s="392">
        <v>42.754061608999997</v>
      </c>
      <c r="BR7" s="392">
        <v>42.804432061</v>
      </c>
      <c r="BS7" s="392">
        <v>42.955103031</v>
      </c>
      <c r="BT7" s="392">
        <v>43.062525409000003</v>
      </c>
      <c r="BU7" s="392">
        <v>43.194984204000001</v>
      </c>
      <c r="BV7" s="392">
        <v>43.314484966000002</v>
      </c>
      <c r="BW7" s="209"/>
    </row>
    <row r="8" spans="1:75" ht="11.05" customHeight="1" x14ac:dyDescent="0.2">
      <c r="A8" s="360" t="s">
        <v>175</v>
      </c>
      <c r="B8" s="428" t="s">
        <v>196</v>
      </c>
      <c r="C8" s="322">
        <v>20.567844419</v>
      </c>
      <c r="D8" s="322">
        <v>20.184145897000001</v>
      </c>
      <c r="E8" s="322">
        <v>20.288015258000001</v>
      </c>
      <c r="F8" s="322">
        <v>18.476170332999999</v>
      </c>
      <c r="G8" s="322">
        <v>16.247383515999999</v>
      </c>
      <c r="H8" s="322">
        <v>17.655787666999998</v>
      </c>
      <c r="I8" s="322">
        <v>18.542006935</v>
      </c>
      <c r="J8" s="322">
        <v>18.077831418999999</v>
      </c>
      <c r="K8" s="322">
        <v>18.408027666999999</v>
      </c>
      <c r="L8" s="322">
        <v>17.939469065000001</v>
      </c>
      <c r="M8" s="322">
        <v>18.761772300000001</v>
      </c>
      <c r="N8" s="322">
        <v>18.412132613000001</v>
      </c>
      <c r="O8" s="322">
        <v>18.535833903</v>
      </c>
      <c r="P8" s="322">
        <v>16.088907428999999</v>
      </c>
      <c r="Q8" s="322">
        <v>18.674344677000001</v>
      </c>
      <c r="R8" s="322">
        <v>19.0579547</v>
      </c>
      <c r="S8" s="322">
        <v>19.32739729</v>
      </c>
      <c r="T8" s="322">
        <v>19.250950166999999</v>
      </c>
      <c r="U8" s="322">
        <v>19.259226225999999</v>
      </c>
      <c r="V8" s="322">
        <v>19.212282257999998</v>
      </c>
      <c r="W8" s="322">
        <v>18.756871267000001</v>
      </c>
      <c r="X8" s="322">
        <v>19.792131968</v>
      </c>
      <c r="Y8" s="322">
        <v>20.129175499999999</v>
      </c>
      <c r="Z8" s="322">
        <v>20.088709839</v>
      </c>
      <c r="AA8" s="322">
        <v>19.370147515999999</v>
      </c>
      <c r="AB8" s="322">
        <v>19.297978535999999</v>
      </c>
      <c r="AC8" s="322">
        <v>20.243382709999999</v>
      </c>
      <c r="AD8" s="322">
        <v>20.163061766999999</v>
      </c>
      <c r="AE8" s="322">
        <v>20.219596934999998</v>
      </c>
      <c r="AF8" s="322">
        <v>20.513278499999998</v>
      </c>
      <c r="AG8" s="322">
        <v>20.732252161000002</v>
      </c>
      <c r="AH8" s="322">
        <v>20.604362128999998</v>
      </c>
      <c r="AI8" s="322">
        <v>21.022847766999998</v>
      </c>
      <c r="AJ8" s="322">
        <v>21.055754289999999</v>
      </c>
      <c r="AK8" s="322">
        <v>21.136653533</v>
      </c>
      <c r="AL8" s="322">
        <v>20.165865355000001</v>
      </c>
      <c r="AM8" s="322">
        <v>21.131112741999999</v>
      </c>
      <c r="AN8" s="322">
        <v>21.096041357000001</v>
      </c>
      <c r="AO8" s="322">
        <v>21.536506289999998</v>
      </c>
      <c r="AP8" s="322">
        <v>21.579399599999999</v>
      </c>
      <c r="AQ8" s="322">
        <v>21.602581806</v>
      </c>
      <c r="AR8" s="322">
        <v>21.892111433</v>
      </c>
      <c r="AS8" s="322">
        <v>22.026402580999999</v>
      </c>
      <c r="AT8" s="322">
        <v>22.278824097000001</v>
      </c>
      <c r="AU8" s="322">
        <v>22.593191999999998</v>
      </c>
      <c r="AV8" s="322">
        <v>22.518060225999999</v>
      </c>
      <c r="AW8" s="322">
        <v>22.693973766999999</v>
      </c>
      <c r="AX8" s="322">
        <v>22.665800806</v>
      </c>
      <c r="AY8" s="322">
        <v>21.081009194</v>
      </c>
      <c r="AZ8" s="322">
        <v>22.154315517000001</v>
      </c>
      <c r="BA8" s="322">
        <v>22.498334805999999</v>
      </c>
      <c r="BB8" s="322">
        <v>22.719072933</v>
      </c>
      <c r="BC8" s="322">
        <v>22.748794</v>
      </c>
      <c r="BD8" s="677">
        <v>22.836110866999999</v>
      </c>
      <c r="BE8" s="677">
        <v>22.664932</v>
      </c>
      <c r="BF8" s="677">
        <v>23.037131968000001</v>
      </c>
      <c r="BG8" s="677">
        <v>22.946133100000001</v>
      </c>
      <c r="BH8" s="677">
        <v>22.897149248000002</v>
      </c>
      <c r="BI8" s="677">
        <v>23.084424713000001</v>
      </c>
      <c r="BJ8" s="392">
        <v>23.1679618</v>
      </c>
      <c r="BK8" s="392">
        <v>22.8581477</v>
      </c>
      <c r="BL8" s="392">
        <v>22.6197388</v>
      </c>
      <c r="BM8" s="392">
        <v>22.9530359</v>
      </c>
      <c r="BN8" s="392">
        <v>23.003100700000001</v>
      </c>
      <c r="BO8" s="392">
        <v>23.180335599999999</v>
      </c>
      <c r="BP8" s="392">
        <v>23.122865699999998</v>
      </c>
      <c r="BQ8" s="392">
        <v>23.170791000000001</v>
      </c>
      <c r="BR8" s="392">
        <v>23.150523499999998</v>
      </c>
      <c r="BS8" s="392">
        <v>23.114703500000001</v>
      </c>
      <c r="BT8" s="392">
        <v>23.120733699999999</v>
      </c>
      <c r="BU8" s="392">
        <v>23.363086200000001</v>
      </c>
      <c r="BV8" s="392">
        <v>23.266243500000002</v>
      </c>
      <c r="BW8" s="209"/>
    </row>
    <row r="9" spans="1:75" ht="11.05" customHeight="1" x14ac:dyDescent="0.2">
      <c r="A9" s="360" t="s">
        <v>853</v>
      </c>
      <c r="B9" s="428" t="s">
        <v>985</v>
      </c>
      <c r="C9" s="322">
        <v>34.200121756999998</v>
      </c>
      <c r="D9" s="322">
        <v>33.529640561999997</v>
      </c>
      <c r="E9" s="322">
        <v>33.086530586999999</v>
      </c>
      <c r="F9" s="322">
        <v>32.142295464</v>
      </c>
      <c r="G9" s="322">
        <v>31.671370584999998</v>
      </c>
      <c r="H9" s="322">
        <v>32.120725094000001</v>
      </c>
      <c r="I9" s="322">
        <v>32.437635958000001</v>
      </c>
      <c r="J9" s="322">
        <v>32.176605418000001</v>
      </c>
      <c r="K9" s="322">
        <v>31.826634527</v>
      </c>
      <c r="L9" s="322">
        <v>32.432146348000003</v>
      </c>
      <c r="M9" s="322">
        <v>33.075125135999997</v>
      </c>
      <c r="N9" s="322">
        <v>33.455148192000003</v>
      </c>
      <c r="O9" s="322">
        <v>33.682671096999997</v>
      </c>
      <c r="P9" s="322">
        <v>33.590813611000002</v>
      </c>
      <c r="Q9" s="322">
        <v>34.109019330000002</v>
      </c>
      <c r="R9" s="322">
        <v>33.780344382000003</v>
      </c>
      <c r="S9" s="322">
        <v>33.98269724</v>
      </c>
      <c r="T9" s="322">
        <v>34.008104789999997</v>
      </c>
      <c r="U9" s="322">
        <v>34.980700188999997</v>
      </c>
      <c r="V9" s="322">
        <v>34.669532345999997</v>
      </c>
      <c r="W9" s="322">
        <v>34.649755046000003</v>
      </c>
      <c r="X9" s="322">
        <v>34.326912135000001</v>
      </c>
      <c r="Y9" s="322">
        <v>34.356461817000003</v>
      </c>
      <c r="Z9" s="322">
        <v>33.705235563999999</v>
      </c>
      <c r="AA9" s="322">
        <v>34.066674188999997</v>
      </c>
      <c r="AB9" s="322">
        <v>34.527184996000003</v>
      </c>
      <c r="AC9" s="322">
        <v>34.535681343</v>
      </c>
      <c r="AD9" s="322">
        <v>34.492268207000002</v>
      </c>
      <c r="AE9" s="322">
        <v>34.301831638000003</v>
      </c>
      <c r="AF9" s="322">
        <v>34.078916378000002</v>
      </c>
      <c r="AG9" s="322">
        <v>34.547874202999999</v>
      </c>
      <c r="AH9" s="322">
        <v>35.179693821000001</v>
      </c>
      <c r="AI9" s="322">
        <v>35.034992371999998</v>
      </c>
      <c r="AJ9" s="322">
        <v>35.409151616999999</v>
      </c>
      <c r="AK9" s="322">
        <v>35.325105567999998</v>
      </c>
      <c r="AL9" s="322">
        <v>34.778284618999997</v>
      </c>
      <c r="AM9" s="322">
        <v>35.162344529999999</v>
      </c>
      <c r="AN9" s="322">
        <v>35.292444901000003</v>
      </c>
      <c r="AO9" s="322">
        <v>35.263570547</v>
      </c>
      <c r="AP9" s="322">
        <v>35.125327726999998</v>
      </c>
      <c r="AQ9" s="322">
        <v>35.459287537000002</v>
      </c>
      <c r="AR9" s="322">
        <v>36.069400989000002</v>
      </c>
      <c r="AS9" s="322">
        <v>36.618594848999997</v>
      </c>
      <c r="AT9" s="322">
        <v>36.607072989999999</v>
      </c>
      <c r="AU9" s="322">
        <v>36.389050763999997</v>
      </c>
      <c r="AV9" s="322">
        <v>36.527229978999998</v>
      </c>
      <c r="AW9" s="322">
        <v>37.290765110000002</v>
      </c>
      <c r="AX9" s="322">
        <v>37.505422263</v>
      </c>
      <c r="AY9" s="322">
        <v>36.659774978999998</v>
      </c>
      <c r="AZ9" s="322">
        <v>36.839634042</v>
      </c>
      <c r="BA9" s="322">
        <v>37.068033124999999</v>
      </c>
      <c r="BB9" s="322">
        <v>36.874357947999997</v>
      </c>
      <c r="BC9" s="322">
        <v>37.019394712999997</v>
      </c>
      <c r="BD9" s="677">
        <v>37.386756191000003</v>
      </c>
      <c r="BE9" s="677">
        <v>37.392031029999998</v>
      </c>
      <c r="BF9" s="677">
        <v>37.470408405999997</v>
      </c>
      <c r="BG9" s="677">
        <v>36.918180820000003</v>
      </c>
      <c r="BH9" s="677">
        <v>37.810158780000002</v>
      </c>
      <c r="BI9" s="677">
        <v>38.325800366000003</v>
      </c>
      <c r="BJ9" s="392">
        <v>37.973892859000003</v>
      </c>
      <c r="BK9" s="392">
        <v>37.655796023000001</v>
      </c>
      <c r="BL9" s="392">
        <v>37.971943836999998</v>
      </c>
      <c r="BM9" s="392">
        <v>37.743476401000002</v>
      </c>
      <c r="BN9" s="392">
        <v>37.853900912</v>
      </c>
      <c r="BO9" s="392">
        <v>38.027105857999999</v>
      </c>
      <c r="BP9" s="392">
        <v>38.503097949999997</v>
      </c>
      <c r="BQ9" s="392">
        <v>38.734109865000001</v>
      </c>
      <c r="BR9" s="392">
        <v>38.789384929999997</v>
      </c>
      <c r="BS9" s="392">
        <v>38.638291252000002</v>
      </c>
      <c r="BT9" s="392">
        <v>38.786450828</v>
      </c>
      <c r="BU9" s="392">
        <v>38.845690824999998</v>
      </c>
      <c r="BV9" s="392">
        <v>38.623894264999997</v>
      </c>
      <c r="BW9" s="209"/>
    </row>
    <row r="10" spans="1:75" ht="11.05" customHeight="1" x14ac:dyDescent="0.2">
      <c r="A10" s="360"/>
      <c r="B10" s="444"/>
      <c r="C10" s="322"/>
      <c r="D10" s="322"/>
      <c r="E10" s="322"/>
      <c r="F10" s="322"/>
      <c r="G10" s="322"/>
      <c r="H10" s="322"/>
      <c r="I10" s="322"/>
      <c r="J10" s="322"/>
      <c r="K10" s="322"/>
      <c r="L10" s="322"/>
      <c r="M10" s="322"/>
      <c r="N10" s="322"/>
      <c r="O10" s="322"/>
      <c r="P10" s="322"/>
      <c r="Q10" s="322"/>
      <c r="R10" s="322"/>
      <c r="S10" s="322"/>
      <c r="T10" s="322"/>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677"/>
      <c r="BE10" s="677"/>
      <c r="BF10" s="677"/>
      <c r="BG10" s="677"/>
      <c r="BH10" s="677"/>
      <c r="BI10" s="677"/>
      <c r="BJ10" s="392"/>
      <c r="BK10" s="392"/>
      <c r="BL10" s="392"/>
      <c r="BM10" s="392"/>
      <c r="BN10" s="392"/>
      <c r="BO10" s="392"/>
      <c r="BP10" s="392"/>
      <c r="BQ10" s="392"/>
      <c r="BR10" s="392"/>
      <c r="BS10" s="392"/>
      <c r="BT10" s="392"/>
      <c r="BU10" s="392"/>
      <c r="BV10" s="392"/>
      <c r="BW10" s="209"/>
    </row>
    <row r="11" spans="1:75" s="293" customFormat="1" ht="11.05" customHeight="1" x14ac:dyDescent="0.2">
      <c r="A11" s="432" t="s">
        <v>177</v>
      </c>
      <c r="B11" s="442" t="s">
        <v>854</v>
      </c>
      <c r="C11" s="106">
        <v>32.352899999999998</v>
      </c>
      <c r="D11" s="106">
        <v>31.653300000000002</v>
      </c>
      <c r="E11" s="106">
        <v>31.761900000000001</v>
      </c>
      <c r="F11" s="106">
        <v>33.855800000000002</v>
      </c>
      <c r="G11" s="106">
        <v>27.952100000000002</v>
      </c>
      <c r="H11" s="106">
        <v>26.057400000000001</v>
      </c>
      <c r="I11" s="106">
        <v>26.7637</v>
      </c>
      <c r="J11" s="106">
        <v>27.7378</v>
      </c>
      <c r="K11" s="106">
        <v>27.767700000000001</v>
      </c>
      <c r="L11" s="106">
        <v>28.227399999999999</v>
      </c>
      <c r="M11" s="106">
        <v>28.982399999999998</v>
      </c>
      <c r="N11" s="106">
        <v>29.229800000000001</v>
      </c>
      <c r="O11" s="106">
        <v>29.383600000000001</v>
      </c>
      <c r="P11" s="106">
        <v>28.909300000000002</v>
      </c>
      <c r="Q11" s="106">
        <v>29.026599999999998</v>
      </c>
      <c r="R11" s="106">
        <v>29.122299999999999</v>
      </c>
      <c r="S11" s="106">
        <v>29.656099999999999</v>
      </c>
      <c r="T11" s="106">
        <v>30.215299999999999</v>
      </c>
      <c r="U11" s="106">
        <v>30.898099999999999</v>
      </c>
      <c r="V11" s="106">
        <v>30.929500000000001</v>
      </c>
      <c r="W11" s="106">
        <v>31.263200000000001</v>
      </c>
      <c r="X11" s="106">
        <v>31.588999999999999</v>
      </c>
      <c r="Y11" s="106">
        <v>31.8369</v>
      </c>
      <c r="Z11" s="106">
        <v>32.019100000000002</v>
      </c>
      <c r="AA11" s="106">
        <v>32.191400000000002</v>
      </c>
      <c r="AB11" s="106">
        <v>32.782400000000003</v>
      </c>
      <c r="AC11" s="106">
        <v>32.4193</v>
      </c>
      <c r="AD11" s="106">
        <v>32.668999999999997</v>
      </c>
      <c r="AE11" s="106">
        <v>32.215800000000002</v>
      </c>
      <c r="AF11" s="106">
        <v>32.403300000000002</v>
      </c>
      <c r="AG11" s="106">
        <v>32.698300000000003</v>
      </c>
      <c r="AH11" s="106">
        <v>33.685000000000002</v>
      </c>
      <c r="AI11" s="106">
        <v>33.8018</v>
      </c>
      <c r="AJ11" s="106">
        <v>33.377699999999997</v>
      </c>
      <c r="AK11" s="106">
        <v>33.0167</v>
      </c>
      <c r="AL11" s="106">
        <v>33.086599999999997</v>
      </c>
      <c r="AM11" s="106">
        <v>32.512999999999998</v>
      </c>
      <c r="AN11" s="106">
        <v>32.714399999999998</v>
      </c>
      <c r="AO11" s="106">
        <v>32.898400000000002</v>
      </c>
      <c r="AP11" s="106">
        <v>32.819499999999998</v>
      </c>
      <c r="AQ11" s="106">
        <v>32.147599999999997</v>
      </c>
      <c r="AR11" s="106">
        <v>32.370899999999999</v>
      </c>
      <c r="AS11" s="106">
        <v>31.547899999999998</v>
      </c>
      <c r="AT11" s="106">
        <v>31.363499999999998</v>
      </c>
      <c r="AU11" s="106">
        <v>31.988399999999999</v>
      </c>
      <c r="AV11" s="106">
        <v>31.874400000000001</v>
      </c>
      <c r="AW11" s="106">
        <v>31.953499999999998</v>
      </c>
      <c r="AX11" s="106">
        <v>31.960799999999999</v>
      </c>
      <c r="AY11" s="106">
        <v>31.9222</v>
      </c>
      <c r="AZ11" s="106">
        <v>32.130800000000001</v>
      </c>
      <c r="BA11" s="106">
        <v>32.433</v>
      </c>
      <c r="BB11" s="106">
        <v>32.336300000000001</v>
      </c>
      <c r="BC11" s="106">
        <v>32.166600000000003</v>
      </c>
      <c r="BD11" s="691">
        <v>31.7606</v>
      </c>
      <c r="BE11" s="691">
        <v>32.321542895999997</v>
      </c>
      <c r="BF11" s="691">
        <v>32.241268632000001</v>
      </c>
      <c r="BG11" s="691">
        <v>31.495573330999999</v>
      </c>
      <c r="BH11" s="691">
        <v>31.971251813999999</v>
      </c>
      <c r="BI11" s="691">
        <v>31.979568813</v>
      </c>
      <c r="BJ11" s="425">
        <v>32.065097299000001</v>
      </c>
      <c r="BK11" s="425">
        <v>31.979991900000002</v>
      </c>
      <c r="BL11" s="425">
        <v>31.977862102</v>
      </c>
      <c r="BM11" s="425">
        <v>31.973185919999999</v>
      </c>
      <c r="BN11" s="425">
        <v>32.092772175</v>
      </c>
      <c r="BO11" s="425">
        <v>32.135357958999997</v>
      </c>
      <c r="BP11" s="425">
        <v>32.174025634000003</v>
      </c>
      <c r="BQ11" s="425">
        <v>32.230620737000002</v>
      </c>
      <c r="BR11" s="425">
        <v>32.295777848</v>
      </c>
      <c r="BS11" s="425">
        <v>32.364764581999999</v>
      </c>
      <c r="BT11" s="425">
        <v>32.435237477999998</v>
      </c>
      <c r="BU11" s="425">
        <v>32.500364886</v>
      </c>
      <c r="BV11" s="425">
        <v>32.573201574999999</v>
      </c>
      <c r="BW11" s="435"/>
    </row>
    <row r="12" spans="1:75" ht="11.05" customHeight="1" x14ac:dyDescent="0.2">
      <c r="A12" s="360" t="s">
        <v>855</v>
      </c>
      <c r="B12" s="430" t="s">
        <v>986</v>
      </c>
      <c r="C12" s="322">
        <v>1.5309999999999999</v>
      </c>
      <c r="D12" s="322">
        <v>1.5309999999999999</v>
      </c>
      <c r="E12" s="322">
        <v>1.5509999999999999</v>
      </c>
      <c r="F12" s="322">
        <v>1.5509999999999999</v>
      </c>
      <c r="G12" s="322">
        <v>1.331</v>
      </c>
      <c r="H12" s="322">
        <v>1.296</v>
      </c>
      <c r="I12" s="322">
        <v>1.2909999999999999</v>
      </c>
      <c r="J12" s="322">
        <v>1.351</v>
      </c>
      <c r="K12" s="322">
        <v>1.351</v>
      </c>
      <c r="L12" s="322">
        <v>1.361</v>
      </c>
      <c r="M12" s="322">
        <v>1.361</v>
      </c>
      <c r="N12" s="322">
        <v>1.351</v>
      </c>
      <c r="O12" s="322">
        <v>1.3612</v>
      </c>
      <c r="P12" s="322">
        <v>1.3812</v>
      </c>
      <c r="Q12" s="322">
        <v>1.3812</v>
      </c>
      <c r="R12" s="322">
        <v>1.3812</v>
      </c>
      <c r="S12" s="322">
        <v>1.3912</v>
      </c>
      <c r="T12" s="322">
        <v>1.4061999999999999</v>
      </c>
      <c r="U12" s="322">
        <v>1.4212</v>
      </c>
      <c r="V12" s="322">
        <v>1.4311</v>
      </c>
      <c r="W12" s="322">
        <v>1.4411</v>
      </c>
      <c r="X12" s="322">
        <v>1.4511000000000001</v>
      </c>
      <c r="Y12" s="322">
        <v>1.4611000000000001</v>
      </c>
      <c r="Z12" s="322">
        <v>1.4711000000000001</v>
      </c>
      <c r="AA12" s="322">
        <v>1.4411</v>
      </c>
      <c r="AB12" s="322">
        <v>1.4411</v>
      </c>
      <c r="AC12" s="322">
        <v>1.4511000000000001</v>
      </c>
      <c r="AD12" s="322">
        <v>1.4611000000000001</v>
      </c>
      <c r="AE12" s="322">
        <v>1.4711000000000001</v>
      </c>
      <c r="AF12" s="322">
        <v>1.4811000000000001</v>
      </c>
      <c r="AG12" s="322">
        <v>1.4811000000000001</v>
      </c>
      <c r="AH12" s="322">
        <v>1.4911000000000001</v>
      </c>
      <c r="AI12" s="322">
        <v>1.4911000000000001</v>
      </c>
      <c r="AJ12" s="322">
        <v>1.5011000000000001</v>
      </c>
      <c r="AK12" s="322">
        <v>1.4811000000000001</v>
      </c>
      <c r="AL12" s="322">
        <v>1.4811000000000001</v>
      </c>
      <c r="AM12" s="322">
        <v>1.4811000000000001</v>
      </c>
      <c r="AN12" s="322">
        <v>1.4811000000000001</v>
      </c>
      <c r="AO12" s="322">
        <v>1.4711000000000001</v>
      </c>
      <c r="AP12" s="322">
        <v>1.4811000000000001</v>
      </c>
      <c r="AQ12" s="322">
        <v>1.4511000000000001</v>
      </c>
      <c r="AR12" s="322">
        <v>1.4212</v>
      </c>
      <c r="AS12" s="322">
        <v>1.4312</v>
      </c>
      <c r="AT12" s="322">
        <v>1.4111</v>
      </c>
      <c r="AU12" s="322">
        <v>1.4212</v>
      </c>
      <c r="AV12" s="322">
        <v>1.4311</v>
      </c>
      <c r="AW12" s="322">
        <v>1.4312</v>
      </c>
      <c r="AX12" s="322">
        <v>1.4212</v>
      </c>
      <c r="AY12" s="322">
        <v>1.3911</v>
      </c>
      <c r="AZ12" s="322">
        <v>1.3812</v>
      </c>
      <c r="BA12" s="322">
        <v>1.3812</v>
      </c>
      <c r="BB12" s="322">
        <v>1.3812</v>
      </c>
      <c r="BC12" s="322">
        <v>1.3711</v>
      </c>
      <c r="BD12" s="677">
        <v>1.3711</v>
      </c>
      <c r="BE12" s="677">
        <v>1.3811463930000001</v>
      </c>
      <c r="BF12" s="677">
        <v>1.3811362564</v>
      </c>
      <c r="BG12" s="677">
        <v>1.3811423532</v>
      </c>
      <c r="BH12" s="677">
        <v>1.3811306270999999</v>
      </c>
      <c r="BI12" s="677">
        <v>1.3761427249</v>
      </c>
      <c r="BJ12" s="392" t="s">
        <v>1602</v>
      </c>
      <c r="BK12" s="392" t="s">
        <v>1602</v>
      </c>
      <c r="BL12" s="392" t="s">
        <v>1602</v>
      </c>
      <c r="BM12" s="392" t="s">
        <v>1602</v>
      </c>
      <c r="BN12" s="392" t="s">
        <v>1602</v>
      </c>
      <c r="BO12" s="392" t="s">
        <v>1602</v>
      </c>
      <c r="BP12" s="392" t="s">
        <v>1602</v>
      </c>
      <c r="BQ12" s="392" t="s">
        <v>1602</v>
      </c>
      <c r="BR12" s="392" t="s">
        <v>1602</v>
      </c>
      <c r="BS12" s="392" t="s">
        <v>1602</v>
      </c>
      <c r="BT12" s="392" t="s">
        <v>1602</v>
      </c>
      <c r="BU12" s="392" t="s">
        <v>1602</v>
      </c>
      <c r="BV12" s="392" t="s">
        <v>1602</v>
      </c>
      <c r="BW12" s="209"/>
    </row>
    <row r="13" spans="1:75" ht="11.05" customHeight="1" x14ac:dyDescent="0.2">
      <c r="A13" s="360" t="s">
        <v>856</v>
      </c>
      <c r="B13" s="430" t="s">
        <v>987</v>
      </c>
      <c r="C13" s="322">
        <v>0.31340000000000001</v>
      </c>
      <c r="D13" s="322">
        <v>0.29830000000000001</v>
      </c>
      <c r="E13" s="322">
        <v>0.28820000000000001</v>
      </c>
      <c r="F13" s="322">
        <v>0.29830000000000001</v>
      </c>
      <c r="G13" s="322">
        <v>0.2883</v>
      </c>
      <c r="H13" s="322">
        <v>0.30840000000000001</v>
      </c>
      <c r="I13" s="322">
        <v>0.28839999999999999</v>
      </c>
      <c r="J13" s="322">
        <v>0.2782</v>
      </c>
      <c r="K13" s="322">
        <v>0.28820000000000001</v>
      </c>
      <c r="L13" s="322">
        <v>0.2681</v>
      </c>
      <c r="M13" s="322">
        <v>0.28349999999999997</v>
      </c>
      <c r="N13" s="322">
        <v>0.26819999999999999</v>
      </c>
      <c r="O13" s="322">
        <v>0.27710000000000001</v>
      </c>
      <c r="P13" s="322">
        <v>0.27589999999999998</v>
      </c>
      <c r="Q13" s="322">
        <v>0.2959</v>
      </c>
      <c r="R13" s="322">
        <v>0.28100000000000003</v>
      </c>
      <c r="S13" s="322">
        <v>0.2661</v>
      </c>
      <c r="T13" s="322">
        <v>0.27610000000000001</v>
      </c>
      <c r="U13" s="322">
        <v>0.2661</v>
      </c>
      <c r="V13" s="322">
        <v>0.2661</v>
      </c>
      <c r="W13" s="322">
        <v>0.25609999999999999</v>
      </c>
      <c r="X13" s="322">
        <v>0.2661</v>
      </c>
      <c r="Y13" s="322">
        <v>0.25609999999999999</v>
      </c>
      <c r="Z13" s="322">
        <v>0.2661</v>
      </c>
      <c r="AA13" s="322">
        <v>0.27779999999999999</v>
      </c>
      <c r="AB13" s="322">
        <v>0.2878</v>
      </c>
      <c r="AC13" s="322">
        <v>0.26779999999999998</v>
      </c>
      <c r="AD13" s="322">
        <v>0.27779999999999999</v>
      </c>
      <c r="AE13" s="322">
        <v>0.2878</v>
      </c>
      <c r="AF13" s="322">
        <v>0.29780000000000001</v>
      </c>
      <c r="AG13" s="322">
        <v>0.27779999999999999</v>
      </c>
      <c r="AH13" s="322">
        <v>0.2878</v>
      </c>
      <c r="AI13" s="322">
        <v>0.29780000000000001</v>
      </c>
      <c r="AJ13" s="322">
        <v>0.27779999999999999</v>
      </c>
      <c r="AK13" s="322">
        <v>0.25779999999999997</v>
      </c>
      <c r="AL13" s="322">
        <v>0.25779999999999997</v>
      </c>
      <c r="AM13" s="322">
        <v>0.26779999999999998</v>
      </c>
      <c r="AN13" s="322">
        <v>0.2878</v>
      </c>
      <c r="AO13" s="322">
        <v>0.26779999999999998</v>
      </c>
      <c r="AP13" s="322">
        <v>0.26779999999999998</v>
      </c>
      <c r="AQ13" s="322">
        <v>0.25779999999999997</v>
      </c>
      <c r="AR13" s="322">
        <v>0.25779999999999997</v>
      </c>
      <c r="AS13" s="322">
        <v>0.26779999999999998</v>
      </c>
      <c r="AT13" s="322">
        <v>0.25779999999999997</v>
      </c>
      <c r="AU13" s="322">
        <v>0.26779999999999998</v>
      </c>
      <c r="AV13" s="322">
        <v>0.26779999999999998</v>
      </c>
      <c r="AW13" s="322">
        <v>0.27779999999999999</v>
      </c>
      <c r="AX13" s="322">
        <v>0.25779999999999997</v>
      </c>
      <c r="AY13" s="322">
        <v>0.26079999999999998</v>
      </c>
      <c r="AZ13" s="322">
        <v>0.25080000000000002</v>
      </c>
      <c r="BA13" s="322">
        <v>0.26079999999999998</v>
      </c>
      <c r="BB13" s="322">
        <v>0.27079999999999999</v>
      </c>
      <c r="BC13" s="322">
        <v>0.26079999999999998</v>
      </c>
      <c r="BD13" s="677">
        <v>0.26079999999999998</v>
      </c>
      <c r="BE13" s="677">
        <v>0.25079475667000001</v>
      </c>
      <c r="BF13" s="677">
        <v>0.26079661708000001</v>
      </c>
      <c r="BG13" s="677">
        <v>0.25079550777999998</v>
      </c>
      <c r="BH13" s="677">
        <v>0.25079765785000002</v>
      </c>
      <c r="BI13" s="677">
        <v>0.23079544997000001</v>
      </c>
      <c r="BJ13" s="392" t="s">
        <v>1602</v>
      </c>
      <c r="BK13" s="392" t="s">
        <v>1602</v>
      </c>
      <c r="BL13" s="392" t="s">
        <v>1602</v>
      </c>
      <c r="BM13" s="392" t="s">
        <v>1602</v>
      </c>
      <c r="BN13" s="392" t="s">
        <v>1602</v>
      </c>
      <c r="BO13" s="392" t="s">
        <v>1602</v>
      </c>
      <c r="BP13" s="392" t="s">
        <v>1602</v>
      </c>
      <c r="BQ13" s="392" t="s">
        <v>1602</v>
      </c>
      <c r="BR13" s="392" t="s">
        <v>1602</v>
      </c>
      <c r="BS13" s="392" t="s">
        <v>1602</v>
      </c>
      <c r="BT13" s="392" t="s">
        <v>1602</v>
      </c>
      <c r="BU13" s="392" t="s">
        <v>1602</v>
      </c>
      <c r="BV13" s="392" t="s">
        <v>1602</v>
      </c>
      <c r="BW13" s="209"/>
    </row>
    <row r="14" spans="1:75" ht="11.05" customHeight="1" x14ac:dyDescent="0.2">
      <c r="A14" s="360" t="s">
        <v>857</v>
      </c>
      <c r="B14" s="430" t="s">
        <v>988</v>
      </c>
      <c r="C14" s="322">
        <v>0.17299999999999999</v>
      </c>
      <c r="D14" s="322">
        <v>0.16300000000000001</v>
      </c>
      <c r="E14" s="322">
        <v>0.17299999999999999</v>
      </c>
      <c r="F14" s="322">
        <v>0.17799999999999999</v>
      </c>
      <c r="G14" s="322">
        <v>0.14299999999999999</v>
      </c>
      <c r="H14" s="322">
        <v>0.158</v>
      </c>
      <c r="I14" s="322">
        <v>0.153</v>
      </c>
      <c r="J14" s="322">
        <v>0.153</v>
      </c>
      <c r="K14" s="322">
        <v>0.14799999999999999</v>
      </c>
      <c r="L14" s="322">
        <v>0.13300000000000001</v>
      </c>
      <c r="M14" s="322">
        <v>0.14299999999999999</v>
      </c>
      <c r="N14" s="322">
        <v>0.17299999999999999</v>
      </c>
      <c r="O14" s="322">
        <v>0.14799999999999999</v>
      </c>
      <c r="P14" s="322">
        <v>0.14799999999999999</v>
      </c>
      <c r="Q14" s="322">
        <v>0.14799999999999999</v>
      </c>
      <c r="R14" s="322">
        <v>0.14299999999999999</v>
      </c>
      <c r="S14" s="322">
        <v>0.14799999999999999</v>
      </c>
      <c r="T14" s="322">
        <v>0.14299999999999999</v>
      </c>
      <c r="U14" s="322">
        <v>0.14299999999999999</v>
      </c>
      <c r="V14" s="322">
        <v>0.14299999999999999</v>
      </c>
      <c r="W14" s="322">
        <v>0.14299999999999999</v>
      </c>
      <c r="X14" s="322">
        <v>0.128</v>
      </c>
      <c r="Y14" s="322">
        <v>0.13300000000000001</v>
      </c>
      <c r="Z14" s="322">
        <v>0.14299999999999999</v>
      </c>
      <c r="AA14" s="322">
        <v>0.14299999999999999</v>
      </c>
      <c r="AB14" s="322">
        <v>0.13300000000000001</v>
      </c>
      <c r="AC14" s="322">
        <v>0.13300000000000001</v>
      </c>
      <c r="AD14" s="322">
        <v>0.13300000000000001</v>
      </c>
      <c r="AE14" s="322">
        <v>0.13300000000000001</v>
      </c>
      <c r="AF14" s="322">
        <v>0.13300000000000001</v>
      </c>
      <c r="AG14" s="322">
        <v>0.14299999999999999</v>
      </c>
      <c r="AH14" s="322">
        <v>0.123</v>
      </c>
      <c r="AI14" s="322">
        <v>0.14299999999999999</v>
      </c>
      <c r="AJ14" s="322">
        <v>0.11799999999999999</v>
      </c>
      <c r="AK14" s="322">
        <v>0.10299999999999999</v>
      </c>
      <c r="AL14" s="322">
        <v>0.10299999999999999</v>
      </c>
      <c r="AM14" s="322">
        <v>9.7500000000000003E-2</v>
      </c>
      <c r="AN14" s="322">
        <v>0.1021</v>
      </c>
      <c r="AO14" s="322">
        <v>9.6699999999999994E-2</v>
      </c>
      <c r="AP14" s="322">
        <v>0.1013</v>
      </c>
      <c r="AQ14" s="322">
        <v>9.5899999999999999E-2</v>
      </c>
      <c r="AR14" s="322">
        <v>0.1055</v>
      </c>
      <c r="AS14" s="322">
        <v>0.1002</v>
      </c>
      <c r="AT14" s="322">
        <v>0.1048</v>
      </c>
      <c r="AU14" s="322">
        <v>8.9399999999999993E-2</v>
      </c>
      <c r="AV14" s="322">
        <v>9.9099999999999994E-2</v>
      </c>
      <c r="AW14" s="322">
        <v>8.8700000000000001E-2</v>
      </c>
      <c r="AX14" s="322">
        <v>8.8300000000000003E-2</v>
      </c>
      <c r="AY14" s="322">
        <v>9.8299999999999998E-2</v>
      </c>
      <c r="AZ14" s="322">
        <v>8.8200000000000001E-2</v>
      </c>
      <c r="BA14" s="322">
        <v>9.8100000000000007E-2</v>
      </c>
      <c r="BB14" s="322">
        <v>8.7999999999999995E-2</v>
      </c>
      <c r="BC14" s="322">
        <v>9.8000000000000004E-2</v>
      </c>
      <c r="BD14" s="677">
        <v>8.7900000000000006E-2</v>
      </c>
      <c r="BE14" s="677">
        <v>9.7961664828999998E-2</v>
      </c>
      <c r="BF14" s="677">
        <v>9.7895916420999998E-2</v>
      </c>
      <c r="BG14" s="677">
        <v>9.7830281887999998E-2</v>
      </c>
      <c r="BH14" s="677">
        <v>8.7764761031000005E-2</v>
      </c>
      <c r="BI14" s="677">
        <v>9.7699353653999996E-2</v>
      </c>
      <c r="BJ14" s="392" t="s">
        <v>1602</v>
      </c>
      <c r="BK14" s="392" t="s">
        <v>1602</v>
      </c>
      <c r="BL14" s="392" t="s">
        <v>1602</v>
      </c>
      <c r="BM14" s="392" t="s">
        <v>1602</v>
      </c>
      <c r="BN14" s="392" t="s">
        <v>1602</v>
      </c>
      <c r="BO14" s="392" t="s">
        <v>1602</v>
      </c>
      <c r="BP14" s="392" t="s">
        <v>1602</v>
      </c>
      <c r="BQ14" s="392" t="s">
        <v>1602</v>
      </c>
      <c r="BR14" s="392" t="s">
        <v>1602</v>
      </c>
      <c r="BS14" s="392" t="s">
        <v>1602</v>
      </c>
      <c r="BT14" s="392" t="s">
        <v>1602</v>
      </c>
      <c r="BU14" s="392" t="s">
        <v>1602</v>
      </c>
      <c r="BV14" s="392" t="s">
        <v>1602</v>
      </c>
      <c r="BW14" s="209"/>
    </row>
    <row r="15" spans="1:75" ht="11.05" customHeight="1" x14ac:dyDescent="0.2">
      <c r="A15" s="360" t="s">
        <v>858</v>
      </c>
      <c r="B15" s="430" t="s">
        <v>989</v>
      </c>
      <c r="C15" s="322">
        <v>0.18479999999999999</v>
      </c>
      <c r="D15" s="322">
        <v>0.19980000000000001</v>
      </c>
      <c r="E15" s="322">
        <v>0.19980000000000001</v>
      </c>
      <c r="F15" s="322">
        <v>0.1898</v>
      </c>
      <c r="G15" s="322">
        <v>0.17979999999999999</v>
      </c>
      <c r="H15" s="322">
        <v>0.17979999999999999</v>
      </c>
      <c r="I15" s="322">
        <v>0.14979999999999999</v>
      </c>
      <c r="J15" s="322">
        <v>0.14979999999999999</v>
      </c>
      <c r="K15" s="322">
        <v>0.14979999999999999</v>
      </c>
      <c r="L15" s="322">
        <v>0.16980000000000001</v>
      </c>
      <c r="M15" s="322">
        <v>0.1648</v>
      </c>
      <c r="N15" s="322">
        <v>0.1648</v>
      </c>
      <c r="O15" s="322">
        <v>0.15970000000000001</v>
      </c>
      <c r="P15" s="322">
        <v>0.15970000000000001</v>
      </c>
      <c r="Q15" s="322">
        <v>0.1497</v>
      </c>
      <c r="R15" s="322">
        <v>0.16969999999999999</v>
      </c>
      <c r="S15" s="322">
        <v>0.16969999999999999</v>
      </c>
      <c r="T15" s="322">
        <v>0.1797</v>
      </c>
      <c r="U15" s="322">
        <v>0.1797</v>
      </c>
      <c r="V15" s="322">
        <v>0.1797</v>
      </c>
      <c r="W15" s="322">
        <v>0.18970000000000001</v>
      </c>
      <c r="X15" s="322">
        <v>0.1797</v>
      </c>
      <c r="Y15" s="322">
        <v>0.18970000000000001</v>
      </c>
      <c r="Z15" s="322">
        <v>0.18970000000000001</v>
      </c>
      <c r="AA15" s="322">
        <v>0.1797</v>
      </c>
      <c r="AB15" s="322">
        <v>0.18970000000000001</v>
      </c>
      <c r="AC15" s="322">
        <v>0.18970000000000001</v>
      </c>
      <c r="AD15" s="322">
        <v>0.19969999999999999</v>
      </c>
      <c r="AE15" s="322">
        <v>0.1797</v>
      </c>
      <c r="AF15" s="322">
        <v>0.18970000000000001</v>
      </c>
      <c r="AG15" s="322">
        <v>0.19969999999999999</v>
      </c>
      <c r="AH15" s="322">
        <v>0.18970000000000001</v>
      </c>
      <c r="AI15" s="322">
        <v>0.2097</v>
      </c>
      <c r="AJ15" s="322">
        <v>0.21970000000000001</v>
      </c>
      <c r="AK15" s="322">
        <v>0.2097</v>
      </c>
      <c r="AL15" s="322">
        <v>0.18970000000000001</v>
      </c>
      <c r="AM15" s="322">
        <v>0.19969999999999999</v>
      </c>
      <c r="AN15" s="322">
        <v>0.18970000000000001</v>
      </c>
      <c r="AO15" s="322">
        <v>0.19969999999999999</v>
      </c>
      <c r="AP15" s="322">
        <v>0.2097</v>
      </c>
      <c r="AQ15" s="322">
        <v>0.2097</v>
      </c>
      <c r="AR15" s="322">
        <v>0.19969999999999999</v>
      </c>
      <c r="AS15" s="322">
        <v>0.2097</v>
      </c>
      <c r="AT15" s="322">
        <v>0.19969999999999999</v>
      </c>
      <c r="AU15" s="322">
        <v>0.19969999999999999</v>
      </c>
      <c r="AV15" s="322">
        <v>0.19969999999999999</v>
      </c>
      <c r="AW15" s="322">
        <v>0.2097</v>
      </c>
      <c r="AX15" s="322">
        <v>0.21970000000000001</v>
      </c>
      <c r="AY15" s="322">
        <v>0.2097</v>
      </c>
      <c r="AZ15" s="322">
        <v>0.2097</v>
      </c>
      <c r="BA15" s="322">
        <v>0.21970000000000001</v>
      </c>
      <c r="BB15" s="322">
        <v>0.2097</v>
      </c>
      <c r="BC15" s="322">
        <v>0.21970000000000001</v>
      </c>
      <c r="BD15" s="677">
        <v>0.21970000000000001</v>
      </c>
      <c r="BE15" s="677">
        <v>0.20968441028000001</v>
      </c>
      <c r="BF15" s="677">
        <v>0.20968720078</v>
      </c>
      <c r="BG15" s="677">
        <v>0.20968552239999999</v>
      </c>
      <c r="BH15" s="677">
        <v>0.21968875048</v>
      </c>
      <c r="BI15" s="677">
        <v>0.21968542008</v>
      </c>
      <c r="BJ15" s="392" t="s">
        <v>1602</v>
      </c>
      <c r="BK15" s="392" t="s">
        <v>1602</v>
      </c>
      <c r="BL15" s="392" t="s">
        <v>1602</v>
      </c>
      <c r="BM15" s="392" t="s">
        <v>1602</v>
      </c>
      <c r="BN15" s="392" t="s">
        <v>1602</v>
      </c>
      <c r="BO15" s="392" t="s">
        <v>1602</v>
      </c>
      <c r="BP15" s="392" t="s">
        <v>1602</v>
      </c>
      <c r="BQ15" s="392" t="s">
        <v>1602</v>
      </c>
      <c r="BR15" s="392" t="s">
        <v>1602</v>
      </c>
      <c r="BS15" s="392" t="s">
        <v>1602</v>
      </c>
      <c r="BT15" s="392" t="s">
        <v>1602</v>
      </c>
      <c r="BU15" s="392" t="s">
        <v>1602</v>
      </c>
      <c r="BV15" s="392" t="s">
        <v>1602</v>
      </c>
      <c r="BW15" s="209"/>
    </row>
    <row r="16" spans="1:75" ht="11.05" customHeight="1" x14ac:dyDescent="0.2">
      <c r="A16" s="360" t="s">
        <v>859</v>
      </c>
      <c r="B16" s="430" t="s">
        <v>990</v>
      </c>
      <c r="C16" s="322">
        <v>3.0415999999999999</v>
      </c>
      <c r="D16" s="322">
        <v>3.0815999999999999</v>
      </c>
      <c r="E16" s="322">
        <v>3.0316000000000001</v>
      </c>
      <c r="F16" s="322">
        <v>3.0066000000000002</v>
      </c>
      <c r="G16" s="322">
        <v>3.0066000000000002</v>
      </c>
      <c r="H16" s="322">
        <v>2.9815999999999998</v>
      </c>
      <c r="I16" s="322">
        <v>2.9316</v>
      </c>
      <c r="J16" s="322">
        <v>2.9316</v>
      </c>
      <c r="K16" s="322">
        <v>2.9316</v>
      </c>
      <c r="L16" s="322">
        <v>2.9316</v>
      </c>
      <c r="M16" s="322">
        <v>2.9815999999999998</v>
      </c>
      <c r="N16" s="322">
        <v>3.0316000000000001</v>
      </c>
      <c r="O16" s="322">
        <v>3.0922999999999998</v>
      </c>
      <c r="P16" s="322">
        <v>3.2423000000000002</v>
      </c>
      <c r="Q16" s="322">
        <v>3.3422999999999998</v>
      </c>
      <c r="R16" s="322">
        <v>3.5023</v>
      </c>
      <c r="S16" s="322">
        <v>3.5023</v>
      </c>
      <c r="T16" s="322">
        <v>3.5522999999999998</v>
      </c>
      <c r="U16" s="322">
        <v>3.5522999999999998</v>
      </c>
      <c r="V16" s="322">
        <v>3.5019999999999998</v>
      </c>
      <c r="W16" s="322">
        <v>3.5019999999999998</v>
      </c>
      <c r="X16" s="322">
        <v>3.5019999999999998</v>
      </c>
      <c r="Y16" s="322">
        <v>3.5541</v>
      </c>
      <c r="Z16" s="322">
        <v>3.6313</v>
      </c>
      <c r="AA16" s="322">
        <v>3.7602000000000002</v>
      </c>
      <c r="AB16" s="322">
        <v>3.7233000000000001</v>
      </c>
      <c r="AC16" s="322">
        <v>3.7473000000000001</v>
      </c>
      <c r="AD16" s="322">
        <v>3.6667000000000001</v>
      </c>
      <c r="AE16" s="322">
        <v>3.5556999999999999</v>
      </c>
      <c r="AF16" s="322">
        <v>3.5684</v>
      </c>
      <c r="AG16" s="322">
        <v>3.5884999999999998</v>
      </c>
      <c r="AH16" s="322">
        <v>3.6581999999999999</v>
      </c>
      <c r="AI16" s="322">
        <v>3.6032999999999999</v>
      </c>
      <c r="AJ16" s="322">
        <v>3.6103000000000001</v>
      </c>
      <c r="AK16" s="322">
        <v>3.6842000000000001</v>
      </c>
      <c r="AL16" s="322">
        <v>3.7614000000000001</v>
      </c>
      <c r="AM16" s="322">
        <v>3.8102</v>
      </c>
      <c r="AN16" s="322">
        <v>3.7734999999999999</v>
      </c>
      <c r="AO16" s="322">
        <v>3.7974000000000001</v>
      </c>
      <c r="AP16" s="322">
        <v>3.7467999999999999</v>
      </c>
      <c r="AQ16" s="322">
        <v>3.8058000000000001</v>
      </c>
      <c r="AR16" s="322">
        <v>3.8485999999999998</v>
      </c>
      <c r="AS16" s="322">
        <v>3.9386999999999999</v>
      </c>
      <c r="AT16" s="322">
        <v>4.1083999999999996</v>
      </c>
      <c r="AU16" s="322">
        <v>4.1234999999999999</v>
      </c>
      <c r="AV16" s="322">
        <v>4.1604000000000001</v>
      </c>
      <c r="AW16" s="322">
        <v>4.3243999999999998</v>
      </c>
      <c r="AX16" s="322">
        <v>4.4516999999999998</v>
      </c>
      <c r="AY16" s="322">
        <v>4.4802999999999997</v>
      </c>
      <c r="AZ16" s="322">
        <v>4.3936999999999999</v>
      </c>
      <c r="BA16" s="322">
        <v>4.4275000000000002</v>
      </c>
      <c r="BB16" s="322">
        <v>4.3269000000000002</v>
      </c>
      <c r="BC16" s="322">
        <v>4.3159000000000001</v>
      </c>
      <c r="BD16" s="677">
        <v>4.3285999999999998</v>
      </c>
      <c r="BE16" s="677">
        <v>4.3884971669999997</v>
      </c>
      <c r="BF16" s="677">
        <v>4.4381034975000002</v>
      </c>
      <c r="BG16" s="677">
        <v>4.4732237890000004</v>
      </c>
      <c r="BH16" s="677">
        <v>4.4102074282999997</v>
      </c>
      <c r="BI16" s="677">
        <v>4.5441753583000004</v>
      </c>
      <c r="BJ16" s="392" t="s">
        <v>1602</v>
      </c>
      <c r="BK16" s="392" t="s">
        <v>1602</v>
      </c>
      <c r="BL16" s="392" t="s">
        <v>1602</v>
      </c>
      <c r="BM16" s="392" t="s">
        <v>1602</v>
      </c>
      <c r="BN16" s="392" t="s">
        <v>1602</v>
      </c>
      <c r="BO16" s="392" t="s">
        <v>1602</v>
      </c>
      <c r="BP16" s="392" t="s">
        <v>1602</v>
      </c>
      <c r="BQ16" s="392" t="s">
        <v>1602</v>
      </c>
      <c r="BR16" s="392" t="s">
        <v>1602</v>
      </c>
      <c r="BS16" s="392" t="s">
        <v>1602</v>
      </c>
      <c r="BT16" s="392" t="s">
        <v>1602</v>
      </c>
      <c r="BU16" s="392" t="s">
        <v>1602</v>
      </c>
      <c r="BV16" s="392" t="s">
        <v>1602</v>
      </c>
      <c r="BW16" s="209"/>
    </row>
    <row r="17" spans="1:75" ht="11.05" customHeight="1" x14ac:dyDescent="0.2">
      <c r="A17" s="360" t="s">
        <v>860</v>
      </c>
      <c r="B17" s="430" t="s">
        <v>991</v>
      </c>
      <c r="C17" s="322">
        <v>4.6386000000000003</v>
      </c>
      <c r="D17" s="322">
        <v>4.7385999999999999</v>
      </c>
      <c r="E17" s="322">
        <v>4.5885999999999996</v>
      </c>
      <c r="F17" s="322">
        <v>4.5885999999999996</v>
      </c>
      <c r="G17" s="322">
        <v>4.3056000000000001</v>
      </c>
      <c r="H17" s="322">
        <v>3.8355999999999999</v>
      </c>
      <c r="I17" s="322">
        <v>3.7856000000000001</v>
      </c>
      <c r="J17" s="322">
        <v>3.7766000000000002</v>
      </c>
      <c r="K17" s="322">
        <v>3.7966000000000002</v>
      </c>
      <c r="L17" s="322">
        <v>3.9365999999999999</v>
      </c>
      <c r="M17" s="322">
        <v>3.9066000000000001</v>
      </c>
      <c r="N17" s="322">
        <v>3.9466000000000001</v>
      </c>
      <c r="O17" s="322">
        <v>3.9472999999999998</v>
      </c>
      <c r="P17" s="322">
        <v>4.0373000000000001</v>
      </c>
      <c r="Q17" s="322">
        <v>4.0872999999999999</v>
      </c>
      <c r="R17" s="322">
        <v>4.0872999999999999</v>
      </c>
      <c r="S17" s="322">
        <v>4.0872999999999999</v>
      </c>
      <c r="T17" s="322">
        <v>4.0373000000000001</v>
      </c>
      <c r="U17" s="322">
        <v>4.0872999999999999</v>
      </c>
      <c r="V17" s="322">
        <v>4.1628999999999996</v>
      </c>
      <c r="W17" s="322">
        <v>4.2129000000000003</v>
      </c>
      <c r="X17" s="322">
        <v>4.2878999999999996</v>
      </c>
      <c r="Y17" s="322">
        <v>4.3379000000000003</v>
      </c>
      <c r="Z17" s="322">
        <v>4.4080000000000004</v>
      </c>
      <c r="AA17" s="322">
        <v>4.3578000000000001</v>
      </c>
      <c r="AB17" s="322">
        <v>4.4577999999999998</v>
      </c>
      <c r="AC17" s="322">
        <v>4.4077999999999999</v>
      </c>
      <c r="AD17" s="322">
        <v>4.5077999999999996</v>
      </c>
      <c r="AE17" s="322">
        <v>4.5077999999999996</v>
      </c>
      <c r="AF17" s="322">
        <v>4.5578000000000003</v>
      </c>
      <c r="AG17" s="322">
        <v>4.6577999999999999</v>
      </c>
      <c r="AH17" s="322">
        <v>4.6577999999999999</v>
      </c>
      <c r="AI17" s="322">
        <v>4.6577999999999999</v>
      </c>
      <c r="AJ17" s="322">
        <v>4.6878000000000002</v>
      </c>
      <c r="AK17" s="322">
        <v>4.5877999999999997</v>
      </c>
      <c r="AL17" s="322">
        <v>4.5877999999999997</v>
      </c>
      <c r="AM17" s="322">
        <v>4.5377999999999998</v>
      </c>
      <c r="AN17" s="322">
        <v>4.5374999999999996</v>
      </c>
      <c r="AO17" s="322">
        <v>4.4875999999999996</v>
      </c>
      <c r="AP17" s="322">
        <v>4.2777000000000003</v>
      </c>
      <c r="AQ17" s="322">
        <v>4.3075999999999999</v>
      </c>
      <c r="AR17" s="322">
        <v>4.3174000000000001</v>
      </c>
      <c r="AS17" s="322">
        <v>4.3875000000000002</v>
      </c>
      <c r="AT17" s="322">
        <v>4.4675000000000002</v>
      </c>
      <c r="AU17" s="322">
        <v>4.4573999999999998</v>
      </c>
      <c r="AV17" s="322">
        <v>4.4775999999999998</v>
      </c>
      <c r="AW17" s="322">
        <v>4.4474999999999998</v>
      </c>
      <c r="AX17" s="322">
        <v>4.5273000000000003</v>
      </c>
      <c r="AY17" s="322">
        <v>4.5076000000000001</v>
      </c>
      <c r="AZ17" s="322">
        <v>4.5171999999999999</v>
      </c>
      <c r="BA17" s="322">
        <v>4.5974000000000004</v>
      </c>
      <c r="BB17" s="322">
        <v>4.5873999999999997</v>
      </c>
      <c r="BC17" s="322">
        <v>4.5773999999999999</v>
      </c>
      <c r="BD17" s="677">
        <v>4.5473999999999997</v>
      </c>
      <c r="BE17" s="677">
        <v>4.6580753996000004</v>
      </c>
      <c r="BF17" s="677">
        <v>4.5781825266</v>
      </c>
      <c r="BG17" s="677">
        <v>4.4281180937000002</v>
      </c>
      <c r="BH17" s="677">
        <v>4.3782420192</v>
      </c>
      <c r="BI17" s="677">
        <v>4.3581141657</v>
      </c>
      <c r="BJ17" s="392" t="s">
        <v>1602</v>
      </c>
      <c r="BK17" s="392" t="s">
        <v>1602</v>
      </c>
      <c r="BL17" s="392" t="s">
        <v>1602</v>
      </c>
      <c r="BM17" s="392" t="s">
        <v>1602</v>
      </c>
      <c r="BN17" s="392" t="s">
        <v>1602</v>
      </c>
      <c r="BO17" s="392" t="s">
        <v>1602</v>
      </c>
      <c r="BP17" s="392" t="s">
        <v>1602</v>
      </c>
      <c r="BQ17" s="392" t="s">
        <v>1602</v>
      </c>
      <c r="BR17" s="392" t="s">
        <v>1602</v>
      </c>
      <c r="BS17" s="392" t="s">
        <v>1602</v>
      </c>
      <c r="BT17" s="392" t="s">
        <v>1602</v>
      </c>
      <c r="BU17" s="392" t="s">
        <v>1602</v>
      </c>
      <c r="BV17" s="392" t="s">
        <v>1602</v>
      </c>
      <c r="BW17" s="209"/>
    </row>
    <row r="18" spans="1:75" ht="11.05" customHeight="1" x14ac:dyDescent="0.2">
      <c r="A18" s="360" t="s">
        <v>861</v>
      </c>
      <c r="B18" s="430" t="s">
        <v>992</v>
      </c>
      <c r="C18" s="322">
        <v>3.0148000000000001</v>
      </c>
      <c r="D18" s="322">
        <v>3.0148000000000001</v>
      </c>
      <c r="E18" s="322">
        <v>3.2098</v>
      </c>
      <c r="F18" s="322">
        <v>3.3317999999999999</v>
      </c>
      <c r="G18" s="322">
        <v>2.4847999999999999</v>
      </c>
      <c r="H18" s="322">
        <v>2.3748</v>
      </c>
      <c r="I18" s="322">
        <v>2.4447999999999999</v>
      </c>
      <c r="J18" s="322">
        <v>2.5878000000000001</v>
      </c>
      <c r="K18" s="322">
        <v>2.5878000000000001</v>
      </c>
      <c r="L18" s="322">
        <v>2.5878000000000001</v>
      </c>
      <c r="M18" s="322">
        <v>2.5977999999999999</v>
      </c>
      <c r="N18" s="322">
        <v>2.5977999999999999</v>
      </c>
      <c r="O18" s="322">
        <v>2.6274000000000002</v>
      </c>
      <c r="P18" s="322">
        <v>2.6274000000000002</v>
      </c>
      <c r="Q18" s="322">
        <v>2.6294</v>
      </c>
      <c r="R18" s="322">
        <v>2.6294</v>
      </c>
      <c r="S18" s="322">
        <v>2.6604000000000001</v>
      </c>
      <c r="T18" s="322">
        <v>2.6833999999999998</v>
      </c>
      <c r="U18" s="322">
        <v>2.7204000000000002</v>
      </c>
      <c r="V18" s="322">
        <v>2.7505999999999999</v>
      </c>
      <c r="W18" s="322">
        <v>2.7706</v>
      </c>
      <c r="X18" s="322">
        <v>2.8006000000000002</v>
      </c>
      <c r="Y18" s="322">
        <v>2.8401999999999998</v>
      </c>
      <c r="Z18" s="322">
        <v>2.8565</v>
      </c>
      <c r="AA18" s="322">
        <v>2.8923999999999999</v>
      </c>
      <c r="AB18" s="322">
        <v>2.9224000000000001</v>
      </c>
      <c r="AC18" s="322">
        <v>2.9523999999999999</v>
      </c>
      <c r="AD18" s="322">
        <v>2.9723999999999999</v>
      </c>
      <c r="AE18" s="322">
        <v>3.0093000000000001</v>
      </c>
      <c r="AF18" s="322">
        <v>3.0369999999999999</v>
      </c>
      <c r="AG18" s="322">
        <v>3.0893000000000002</v>
      </c>
      <c r="AH18" s="322">
        <v>3.1307</v>
      </c>
      <c r="AI18" s="322">
        <v>3.1406999999999998</v>
      </c>
      <c r="AJ18" s="322">
        <v>3.1206999999999998</v>
      </c>
      <c r="AK18" s="322">
        <v>3.0207000000000002</v>
      </c>
      <c r="AL18" s="322">
        <v>2.9706999999999999</v>
      </c>
      <c r="AM18" s="322">
        <v>3.0124</v>
      </c>
      <c r="AN18" s="322">
        <v>2.9923000000000002</v>
      </c>
      <c r="AO18" s="322">
        <v>2.9824000000000002</v>
      </c>
      <c r="AP18" s="322">
        <v>2.9424000000000001</v>
      </c>
      <c r="AQ18" s="322">
        <v>2.8847</v>
      </c>
      <c r="AR18" s="322">
        <v>2.8868999999999998</v>
      </c>
      <c r="AS18" s="322">
        <v>2.8692000000000002</v>
      </c>
      <c r="AT18" s="322">
        <v>2.8605999999999998</v>
      </c>
      <c r="AU18" s="322">
        <v>2.9005999999999998</v>
      </c>
      <c r="AV18" s="322">
        <v>2.8407</v>
      </c>
      <c r="AW18" s="322">
        <v>2.8706</v>
      </c>
      <c r="AX18" s="322">
        <v>2.8405999999999998</v>
      </c>
      <c r="AY18" s="322">
        <v>2.7624</v>
      </c>
      <c r="AZ18" s="322">
        <v>2.7623000000000002</v>
      </c>
      <c r="BA18" s="322">
        <v>2.7923</v>
      </c>
      <c r="BB18" s="322">
        <v>2.8123</v>
      </c>
      <c r="BC18" s="322">
        <v>2.8146</v>
      </c>
      <c r="BD18" s="677">
        <v>2.7968999999999999</v>
      </c>
      <c r="BE18" s="677">
        <v>2.7594433569999999</v>
      </c>
      <c r="BF18" s="677">
        <v>2.7608545597999998</v>
      </c>
      <c r="BG18" s="677">
        <v>2.7708362455</v>
      </c>
      <c r="BH18" s="677">
        <v>2.7708714698999999</v>
      </c>
      <c r="BI18" s="677">
        <v>2.7308351289999999</v>
      </c>
      <c r="BJ18" s="392" t="s">
        <v>1602</v>
      </c>
      <c r="BK18" s="392" t="s">
        <v>1602</v>
      </c>
      <c r="BL18" s="392" t="s">
        <v>1602</v>
      </c>
      <c r="BM18" s="392" t="s">
        <v>1602</v>
      </c>
      <c r="BN18" s="392" t="s">
        <v>1602</v>
      </c>
      <c r="BO18" s="392" t="s">
        <v>1602</v>
      </c>
      <c r="BP18" s="392" t="s">
        <v>1602</v>
      </c>
      <c r="BQ18" s="392" t="s">
        <v>1602</v>
      </c>
      <c r="BR18" s="392" t="s">
        <v>1602</v>
      </c>
      <c r="BS18" s="392" t="s">
        <v>1602</v>
      </c>
      <c r="BT18" s="392" t="s">
        <v>1602</v>
      </c>
      <c r="BU18" s="392" t="s">
        <v>1602</v>
      </c>
      <c r="BV18" s="392" t="s">
        <v>1602</v>
      </c>
      <c r="BW18" s="209"/>
    </row>
    <row r="19" spans="1:75" ht="11.05" customHeight="1" x14ac:dyDescent="0.2">
      <c r="A19" s="360" t="s">
        <v>862</v>
      </c>
      <c r="B19" s="430" t="s">
        <v>993</v>
      </c>
      <c r="C19" s="322">
        <v>0.83909999999999996</v>
      </c>
      <c r="D19" s="322">
        <v>0.1991</v>
      </c>
      <c r="E19" s="322">
        <v>0.14910000000000001</v>
      </c>
      <c r="F19" s="322">
        <v>0.1341</v>
      </c>
      <c r="G19" s="322">
        <v>0.12909999999999999</v>
      </c>
      <c r="H19" s="322">
        <v>0.12909999999999999</v>
      </c>
      <c r="I19" s="322">
        <v>0.15409999999999999</v>
      </c>
      <c r="J19" s="322">
        <v>0.1391</v>
      </c>
      <c r="K19" s="322">
        <v>0.17910000000000001</v>
      </c>
      <c r="L19" s="322">
        <v>0.49909999999999999</v>
      </c>
      <c r="M19" s="322">
        <v>1.1391</v>
      </c>
      <c r="N19" s="322">
        <v>1.2990999999999999</v>
      </c>
      <c r="O19" s="322">
        <v>1.242</v>
      </c>
      <c r="P19" s="322">
        <v>1.282</v>
      </c>
      <c r="Q19" s="322">
        <v>1.302</v>
      </c>
      <c r="R19" s="322">
        <v>1.232</v>
      </c>
      <c r="S19" s="322">
        <v>1.262</v>
      </c>
      <c r="T19" s="322">
        <v>1.272</v>
      </c>
      <c r="U19" s="322">
        <v>1.282</v>
      </c>
      <c r="V19" s="322">
        <v>1.272</v>
      </c>
      <c r="W19" s="322">
        <v>1.252</v>
      </c>
      <c r="X19" s="322">
        <v>1.252</v>
      </c>
      <c r="Y19" s="322">
        <v>1.232</v>
      </c>
      <c r="Z19" s="322">
        <v>1.1419999999999999</v>
      </c>
      <c r="AA19" s="322">
        <v>1.077</v>
      </c>
      <c r="AB19" s="322">
        <v>1.2270000000000001</v>
      </c>
      <c r="AC19" s="322">
        <v>1.177</v>
      </c>
      <c r="AD19" s="322">
        <v>1.0069999999999999</v>
      </c>
      <c r="AE19" s="322">
        <v>0.82699999999999996</v>
      </c>
      <c r="AF19" s="322">
        <v>0.747</v>
      </c>
      <c r="AG19" s="322">
        <v>0.69699999999999995</v>
      </c>
      <c r="AH19" s="322">
        <v>1.2170000000000001</v>
      </c>
      <c r="AI19" s="322">
        <v>1.2470000000000001</v>
      </c>
      <c r="AJ19" s="322">
        <v>1.2569999999999999</v>
      </c>
      <c r="AK19" s="322">
        <v>1.2070000000000001</v>
      </c>
      <c r="AL19" s="322">
        <v>1.2470000000000001</v>
      </c>
      <c r="AM19" s="322">
        <v>1.2270000000000001</v>
      </c>
      <c r="AN19" s="322">
        <v>1.2569999999999999</v>
      </c>
      <c r="AO19" s="322">
        <v>1.2370000000000001</v>
      </c>
      <c r="AP19" s="322">
        <v>1.2370000000000001</v>
      </c>
      <c r="AQ19" s="322">
        <v>1.1890000000000001</v>
      </c>
      <c r="AR19" s="322">
        <v>1.2470000000000001</v>
      </c>
      <c r="AS19" s="322">
        <v>1.2270000000000001</v>
      </c>
      <c r="AT19" s="322">
        <v>1.2569999999999999</v>
      </c>
      <c r="AU19" s="322">
        <v>1.2569999999999999</v>
      </c>
      <c r="AV19" s="322">
        <v>1.2470000000000001</v>
      </c>
      <c r="AW19" s="322">
        <v>1.2869999999999999</v>
      </c>
      <c r="AX19" s="322">
        <v>1.2668999999999999</v>
      </c>
      <c r="AY19" s="322">
        <v>1.117</v>
      </c>
      <c r="AZ19" s="322">
        <v>1.2369000000000001</v>
      </c>
      <c r="BA19" s="322">
        <v>1.2370000000000001</v>
      </c>
      <c r="BB19" s="322">
        <v>1.2769999999999999</v>
      </c>
      <c r="BC19" s="322">
        <v>1.2769999999999999</v>
      </c>
      <c r="BD19" s="677">
        <v>1.2969999999999999</v>
      </c>
      <c r="BE19" s="677">
        <v>1.2669633680000001</v>
      </c>
      <c r="BF19" s="677">
        <v>1.0169725341</v>
      </c>
      <c r="BG19" s="677">
        <v>0.66696702103000005</v>
      </c>
      <c r="BH19" s="677">
        <v>1.1669776245000001</v>
      </c>
      <c r="BI19" s="677">
        <v>1.2769666849000001</v>
      </c>
      <c r="BJ19" s="392" t="s">
        <v>1602</v>
      </c>
      <c r="BK19" s="392" t="s">
        <v>1602</v>
      </c>
      <c r="BL19" s="392" t="s">
        <v>1602</v>
      </c>
      <c r="BM19" s="392" t="s">
        <v>1602</v>
      </c>
      <c r="BN19" s="392" t="s">
        <v>1602</v>
      </c>
      <c r="BO19" s="392" t="s">
        <v>1602</v>
      </c>
      <c r="BP19" s="392" t="s">
        <v>1602</v>
      </c>
      <c r="BQ19" s="392" t="s">
        <v>1602</v>
      </c>
      <c r="BR19" s="392" t="s">
        <v>1602</v>
      </c>
      <c r="BS19" s="392" t="s">
        <v>1602</v>
      </c>
      <c r="BT19" s="392" t="s">
        <v>1602</v>
      </c>
      <c r="BU19" s="392" t="s">
        <v>1602</v>
      </c>
      <c r="BV19" s="392" t="s">
        <v>1602</v>
      </c>
      <c r="BW19" s="209"/>
    </row>
    <row r="20" spans="1:75" ht="11.05" customHeight="1" x14ac:dyDescent="0.2">
      <c r="A20" s="360" t="s">
        <v>863</v>
      </c>
      <c r="B20" s="430" t="s">
        <v>994</v>
      </c>
      <c r="C20" s="322">
        <v>2.0609000000000002</v>
      </c>
      <c r="D20" s="322">
        <v>2.0470999999999999</v>
      </c>
      <c r="E20" s="322">
        <v>2.0190000000000001</v>
      </c>
      <c r="F20" s="322">
        <v>1.9613</v>
      </c>
      <c r="G20" s="322">
        <v>1.8957999999999999</v>
      </c>
      <c r="H20" s="322">
        <v>1.7484</v>
      </c>
      <c r="I20" s="322">
        <v>1.7311000000000001</v>
      </c>
      <c r="J20" s="322">
        <v>1.7795000000000001</v>
      </c>
      <c r="K20" s="322">
        <v>1.7595000000000001</v>
      </c>
      <c r="L20" s="322">
        <v>1.8234999999999999</v>
      </c>
      <c r="M20" s="322">
        <v>1.7571000000000001</v>
      </c>
      <c r="N20" s="322">
        <v>1.6698</v>
      </c>
      <c r="O20" s="322">
        <v>1.5410999999999999</v>
      </c>
      <c r="P20" s="322">
        <v>1.673</v>
      </c>
      <c r="Q20" s="322">
        <v>1.6583000000000001</v>
      </c>
      <c r="R20" s="322">
        <v>1.6089</v>
      </c>
      <c r="S20" s="322">
        <v>1.6446000000000001</v>
      </c>
      <c r="T20" s="322">
        <v>1.6108</v>
      </c>
      <c r="U20" s="322">
        <v>1.6375999999999999</v>
      </c>
      <c r="V20" s="322">
        <v>1.4643999999999999</v>
      </c>
      <c r="W20" s="322">
        <v>1.6113999999999999</v>
      </c>
      <c r="X20" s="322">
        <v>1.5703</v>
      </c>
      <c r="Y20" s="322">
        <v>1.6237999999999999</v>
      </c>
      <c r="Z20" s="322">
        <v>1.5757000000000001</v>
      </c>
      <c r="AA20" s="322">
        <v>1.5669999999999999</v>
      </c>
      <c r="AB20" s="322">
        <v>1.5999000000000001</v>
      </c>
      <c r="AC20" s="322">
        <v>1.4927999999999999</v>
      </c>
      <c r="AD20" s="322">
        <v>1.4781</v>
      </c>
      <c r="AE20" s="322">
        <v>1.3244</v>
      </c>
      <c r="AF20" s="322">
        <v>1.3468</v>
      </c>
      <c r="AG20" s="322">
        <v>1.2948</v>
      </c>
      <c r="AH20" s="322">
        <v>1.1803999999999999</v>
      </c>
      <c r="AI20" s="322">
        <v>1.2321</v>
      </c>
      <c r="AJ20" s="322">
        <v>1.266</v>
      </c>
      <c r="AK20" s="322">
        <v>1.3261000000000001</v>
      </c>
      <c r="AL20" s="322">
        <v>1.3488</v>
      </c>
      <c r="AM20" s="322">
        <v>1.4623999999999999</v>
      </c>
      <c r="AN20" s="322">
        <v>1.5250999999999999</v>
      </c>
      <c r="AO20" s="322">
        <v>1.5107999999999999</v>
      </c>
      <c r="AP20" s="322">
        <v>1.3482000000000001</v>
      </c>
      <c r="AQ20" s="322">
        <v>1.5482</v>
      </c>
      <c r="AR20" s="322">
        <v>1.5383</v>
      </c>
      <c r="AS20" s="322">
        <v>1.4182999999999999</v>
      </c>
      <c r="AT20" s="322">
        <v>1.4883</v>
      </c>
      <c r="AU20" s="322">
        <v>1.5783</v>
      </c>
      <c r="AV20" s="322">
        <v>1.5982000000000001</v>
      </c>
      <c r="AW20" s="322">
        <v>1.5383</v>
      </c>
      <c r="AX20" s="322">
        <v>1.6483000000000001</v>
      </c>
      <c r="AY20" s="322">
        <v>1.5771999999999999</v>
      </c>
      <c r="AZ20" s="322">
        <v>1.5465</v>
      </c>
      <c r="BA20" s="322">
        <v>1.5754999999999999</v>
      </c>
      <c r="BB20" s="322">
        <v>1.4944999999999999</v>
      </c>
      <c r="BC20" s="322">
        <v>1.5336000000000001</v>
      </c>
      <c r="BD20" s="677">
        <v>1.5327</v>
      </c>
      <c r="BE20" s="677">
        <v>1.5817065347000001</v>
      </c>
      <c r="BF20" s="677">
        <v>1.6407471209</v>
      </c>
      <c r="BG20" s="677">
        <v>1.5398354741</v>
      </c>
      <c r="BH20" s="677">
        <v>1.5488713831000001</v>
      </c>
      <c r="BI20" s="677">
        <v>1.5479773944999999</v>
      </c>
      <c r="BJ20" s="392" t="s">
        <v>1602</v>
      </c>
      <c r="BK20" s="392" t="s">
        <v>1602</v>
      </c>
      <c r="BL20" s="392" t="s">
        <v>1602</v>
      </c>
      <c r="BM20" s="392" t="s">
        <v>1602</v>
      </c>
      <c r="BN20" s="392" t="s">
        <v>1602</v>
      </c>
      <c r="BO20" s="392" t="s">
        <v>1602</v>
      </c>
      <c r="BP20" s="392" t="s">
        <v>1602</v>
      </c>
      <c r="BQ20" s="392" t="s">
        <v>1602</v>
      </c>
      <c r="BR20" s="392" t="s">
        <v>1602</v>
      </c>
      <c r="BS20" s="392" t="s">
        <v>1602</v>
      </c>
      <c r="BT20" s="392" t="s">
        <v>1602</v>
      </c>
      <c r="BU20" s="392" t="s">
        <v>1602</v>
      </c>
      <c r="BV20" s="392" t="s">
        <v>1602</v>
      </c>
      <c r="BW20" s="209"/>
    </row>
    <row r="21" spans="1:75" ht="11.05" customHeight="1" x14ac:dyDescent="0.2">
      <c r="A21" s="360" t="s">
        <v>864</v>
      </c>
      <c r="B21" s="430" t="s">
        <v>995</v>
      </c>
      <c r="C21" s="322">
        <v>11.452999999999999</v>
      </c>
      <c r="D21" s="322">
        <v>11.353</v>
      </c>
      <c r="E21" s="322">
        <v>11.403</v>
      </c>
      <c r="F21" s="322">
        <v>13.202999999999999</v>
      </c>
      <c r="G21" s="322">
        <v>10.153</v>
      </c>
      <c r="H21" s="322">
        <v>9.3030000000000008</v>
      </c>
      <c r="I21" s="322">
        <v>10.003</v>
      </c>
      <c r="J21" s="322">
        <v>10.503</v>
      </c>
      <c r="K21" s="322">
        <v>10.707000000000001</v>
      </c>
      <c r="L21" s="322">
        <v>10.707000000000001</v>
      </c>
      <c r="M21" s="322">
        <v>10.707000000000001</v>
      </c>
      <c r="N21" s="322">
        <v>10.707000000000001</v>
      </c>
      <c r="O21" s="322">
        <v>10.839</v>
      </c>
      <c r="P21" s="322">
        <v>9.8940000000000001</v>
      </c>
      <c r="Q21" s="322">
        <v>9.8539999999999992</v>
      </c>
      <c r="R21" s="322">
        <v>9.8740000000000006</v>
      </c>
      <c r="S21" s="322">
        <v>10.236000000000001</v>
      </c>
      <c r="T21" s="322">
        <v>10.701000000000001</v>
      </c>
      <c r="U21" s="322">
        <v>11.21</v>
      </c>
      <c r="V21" s="322">
        <v>11.311199999999999</v>
      </c>
      <c r="W21" s="322">
        <v>11.4133</v>
      </c>
      <c r="X21" s="322">
        <v>11.5655</v>
      </c>
      <c r="Y21" s="322">
        <v>11.518599999999999</v>
      </c>
      <c r="Z21" s="322">
        <v>11.5207</v>
      </c>
      <c r="AA21" s="322">
        <v>11.71</v>
      </c>
      <c r="AB21" s="322">
        <v>11.96</v>
      </c>
      <c r="AC21" s="322">
        <v>11.71</v>
      </c>
      <c r="AD21" s="322">
        <v>12.01</v>
      </c>
      <c r="AE21" s="322">
        <v>11.96</v>
      </c>
      <c r="AF21" s="322">
        <v>12.06</v>
      </c>
      <c r="AG21" s="322">
        <v>12.31</v>
      </c>
      <c r="AH21" s="322">
        <v>12.66</v>
      </c>
      <c r="AI21" s="322">
        <v>12.71</v>
      </c>
      <c r="AJ21" s="322">
        <v>12.21</v>
      </c>
      <c r="AK21" s="322">
        <v>12.21</v>
      </c>
      <c r="AL21" s="322">
        <v>12.21</v>
      </c>
      <c r="AM21" s="322">
        <v>11.3994</v>
      </c>
      <c r="AN21" s="322">
        <v>11.5999</v>
      </c>
      <c r="AO21" s="322">
        <v>11.8497</v>
      </c>
      <c r="AP21" s="322">
        <v>12.1996</v>
      </c>
      <c r="AQ21" s="322">
        <v>11.499700000000001</v>
      </c>
      <c r="AR21" s="322">
        <v>11.65</v>
      </c>
      <c r="AS21" s="322">
        <v>10.7699</v>
      </c>
      <c r="AT21" s="322">
        <v>10.299899999999999</v>
      </c>
      <c r="AU21" s="322">
        <v>10.8</v>
      </c>
      <c r="AV21" s="322">
        <v>10.649699999999999</v>
      </c>
      <c r="AW21" s="322">
        <v>10.5999</v>
      </c>
      <c r="AX21" s="322">
        <v>10.350199999999999</v>
      </c>
      <c r="AY21" s="322">
        <v>10.569699999999999</v>
      </c>
      <c r="AZ21" s="322">
        <v>10.770300000000001</v>
      </c>
      <c r="BA21" s="322">
        <v>10.87</v>
      </c>
      <c r="BB21" s="322">
        <v>10.87</v>
      </c>
      <c r="BC21" s="322">
        <v>10.67</v>
      </c>
      <c r="BD21" s="677">
        <v>10.32</v>
      </c>
      <c r="BE21" s="677">
        <v>10.619848709999999</v>
      </c>
      <c r="BF21" s="677">
        <v>10.74969256</v>
      </c>
      <c r="BG21" s="677">
        <v>10.539806101</v>
      </c>
      <c r="BH21" s="677">
        <v>10.619623144</v>
      </c>
      <c r="BI21" s="677">
        <v>10.519836077000001</v>
      </c>
      <c r="BJ21" s="392" t="s">
        <v>1602</v>
      </c>
      <c r="BK21" s="392" t="s">
        <v>1602</v>
      </c>
      <c r="BL21" s="392" t="s">
        <v>1602</v>
      </c>
      <c r="BM21" s="392" t="s">
        <v>1602</v>
      </c>
      <c r="BN21" s="392" t="s">
        <v>1602</v>
      </c>
      <c r="BO21" s="392" t="s">
        <v>1602</v>
      </c>
      <c r="BP21" s="392" t="s">
        <v>1602</v>
      </c>
      <c r="BQ21" s="392" t="s">
        <v>1602</v>
      </c>
      <c r="BR21" s="392" t="s">
        <v>1602</v>
      </c>
      <c r="BS21" s="392" t="s">
        <v>1602</v>
      </c>
      <c r="BT21" s="392" t="s">
        <v>1602</v>
      </c>
      <c r="BU21" s="392" t="s">
        <v>1602</v>
      </c>
      <c r="BV21" s="392" t="s">
        <v>1602</v>
      </c>
      <c r="BW21" s="209"/>
    </row>
    <row r="22" spans="1:75" ht="11.05" customHeight="1" x14ac:dyDescent="0.2">
      <c r="A22" s="360" t="s">
        <v>865</v>
      </c>
      <c r="B22" s="430" t="s">
        <v>996</v>
      </c>
      <c r="C22" s="322">
        <v>4.1744000000000003</v>
      </c>
      <c r="D22" s="322">
        <v>4.1486999999999998</v>
      </c>
      <c r="E22" s="322">
        <v>4.4554999999999998</v>
      </c>
      <c r="F22" s="322">
        <v>4.7699999999999996</v>
      </c>
      <c r="G22" s="322">
        <v>3.4668000000000001</v>
      </c>
      <c r="H22" s="322">
        <v>3.3193999999999999</v>
      </c>
      <c r="I22" s="322">
        <v>3.4279999999999999</v>
      </c>
      <c r="J22" s="322">
        <v>3.6848999999999998</v>
      </c>
      <c r="K22" s="322">
        <v>3.4857999999999998</v>
      </c>
      <c r="L22" s="322">
        <v>3.3866000000000001</v>
      </c>
      <c r="M22" s="322">
        <v>3.4975999999999998</v>
      </c>
      <c r="N22" s="322">
        <v>3.5676000000000001</v>
      </c>
      <c r="O22" s="322">
        <v>3.5992999999999999</v>
      </c>
      <c r="P22" s="322">
        <v>3.5992999999999999</v>
      </c>
      <c r="Q22" s="322">
        <v>3.5992999999999999</v>
      </c>
      <c r="R22" s="322">
        <v>3.6743000000000001</v>
      </c>
      <c r="S22" s="322">
        <v>3.7042999999999999</v>
      </c>
      <c r="T22" s="322">
        <v>3.7543000000000002</v>
      </c>
      <c r="U22" s="322">
        <v>3.8092999999999999</v>
      </c>
      <c r="V22" s="322">
        <v>3.8677000000000001</v>
      </c>
      <c r="W22" s="322">
        <v>3.8923000000000001</v>
      </c>
      <c r="X22" s="322">
        <v>3.9369999999999998</v>
      </c>
      <c r="Y22" s="322">
        <v>3.9615999999999998</v>
      </c>
      <c r="Z22" s="322">
        <v>4.0162000000000004</v>
      </c>
      <c r="AA22" s="322">
        <v>4.0765000000000002</v>
      </c>
      <c r="AB22" s="322">
        <v>4.1115000000000004</v>
      </c>
      <c r="AC22" s="322">
        <v>4.1364999999999998</v>
      </c>
      <c r="AD22" s="322">
        <v>4.1764999999999999</v>
      </c>
      <c r="AE22" s="322">
        <v>4.2111000000000001</v>
      </c>
      <c r="AF22" s="322">
        <v>4.2557999999999998</v>
      </c>
      <c r="AG22" s="322">
        <v>4.3103999999999996</v>
      </c>
      <c r="AH22" s="322">
        <v>4.3604000000000003</v>
      </c>
      <c r="AI22" s="322">
        <v>4.3704000000000001</v>
      </c>
      <c r="AJ22" s="322">
        <v>4.3604000000000003</v>
      </c>
      <c r="AK22" s="322">
        <v>4.2304000000000004</v>
      </c>
      <c r="AL22" s="322">
        <v>4.2304000000000004</v>
      </c>
      <c r="AM22" s="322">
        <v>4.2687999999999997</v>
      </c>
      <c r="AN22" s="322">
        <v>4.2691999999999997</v>
      </c>
      <c r="AO22" s="322">
        <v>4.2690999999999999</v>
      </c>
      <c r="AP22" s="322">
        <v>4.2389000000000001</v>
      </c>
      <c r="AQ22" s="322">
        <v>4.109</v>
      </c>
      <c r="AR22" s="322">
        <v>4.1093000000000002</v>
      </c>
      <c r="AS22" s="322">
        <v>4.1092000000000004</v>
      </c>
      <c r="AT22" s="322">
        <v>4.1192000000000002</v>
      </c>
      <c r="AU22" s="322">
        <v>4.1292999999999997</v>
      </c>
      <c r="AV22" s="322">
        <v>4.1390000000000002</v>
      </c>
      <c r="AW22" s="322">
        <v>4.0991999999999997</v>
      </c>
      <c r="AX22" s="322">
        <v>4.0994999999999999</v>
      </c>
      <c r="AY22" s="322">
        <v>4.1589999999999998</v>
      </c>
      <c r="AZ22" s="322">
        <v>4.1496000000000004</v>
      </c>
      <c r="BA22" s="322">
        <v>4.1493000000000002</v>
      </c>
      <c r="BB22" s="322">
        <v>4.1792999999999996</v>
      </c>
      <c r="BC22" s="322">
        <v>4.1692999999999998</v>
      </c>
      <c r="BD22" s="677">
        <v>4.1493000000000002</v>
      </c>
      <c r="BE22" s="677">
        <v>4.1985956407999998</v>
      </c>
      <c r="BF22" s="677">
        <v>4.1784523857</v>
      </c>
      <c r="BG22" s="677">
        <v>4.1985385482000002</v>
      </c>
      <c r="BH22" s="677">
        <v>4.1883728294999996</v>
      </c>
      <c r="BI22" s="677">
        <v>4.1885438009999998</v>
      </c>
      <c r="BJ22" s="392" t="s">
        <v>1602</v>
      </c>
      <c r="BK22" s="392" t="s">
        <v>1602</v>
      </c>
      <c r="BL22" s="392" t="s">
        <v>1602</v>
      </c>
      <c r="BM22" s="392" t="s">
        <v>1602</v>
      </c>
      <c r="BN22" s="392" t="s">
        <v>1602</v>
      </c>
      <c r="BO22" s="392" t="s">
        <v>1602</v>
      </c>
      <c r="BP22" s="392" t="s">
        <v>1602</v>
      </c>
      <c r="BQ22" s="392" t="s">
        <v>1602</v>
      </c>
      <c r="BR22" s="392" t="s">
        <v>1602</v>
      </c>
      <c r="BS22" s="392" t="s">
        <v>1602</v>
      </c>
      <c r="BT22" s="392" t="s">
        <v>1602</v>
      </c>
      <c r="BU22" s="392" t="s">
        <v>1602</v>
      </c>
      <c r="BV22" s="392" t="s">
        <v>1602</v>
      </c>
      <c r="BW22" s="209"/>
    </row>
    <row r="23" spans="1:75" ht="11.05" customHeight="1" x14ac:dyDescent="0.2">
      <c r="A23" s="360" t="s">
        <v>866</v>
      </c>
      <c r="B23" s="430" t="s">
        <v>997</v>
      </c>
      <c r="C23" s="322">
        <v>0.92830000000000001</v>
      </c>
      <c r="D23" s="322">
        <v>0.87829999999999997</v>
      </c>
      <c r="E23" s="322">
        <v>0.69330000000000003</v>
      </c>
      <c r="F23" s="322">
        <v>0.64329999999999998</v>
      </c>
      <c r="G23" s="322">
        <v>0.56830000000000003</v>
      </c>
      <c r="H23" s="322">
        <v>0.42330000000000001</v>
      </c>
      <c r="I23" s="322">
        <v>0.40329999999999999</v>
      </c>
      <c r="J23" s="322">
        <v>0.40329999999999999</v>
      </c>
      <c r="K23" s="322">
        <v>0.38329999999999997</v>
      </c>
      <c r="L23" s="322">
        <v>0.42330000000000001</v>
      </c>
      <c r="M23" s="322">
        <v>0.44330000000000003</v>
      </c>
      <c r="N23" s="322">
        <v>0.45329999999999998</v>
      </c>
      <c r="O23" s="322">
        <v>0.54920000000000002</v>
      </c>
      <c r="P23" s="322">
        <v>0.58919999999999995</v>
      </c>
      <c r="Q23" s="322">
        <v>0.57920000000000005</v>
      </c>
      <c r="R23" s="322">
        <v>0.53920000000000001</v>
      </c>
      <c r="S23" s="322">
        <v>0.58420000000000005</v>
      </c>
      <c r="T23" s="322">
        <v>0.59919999999999995</v>
      </c>
      <c r="U23" s="322">
        <v>0.58919999999999995</v>
      </c>
      <c r="V23" s="322">
        <v>0.57879999999999998</v>
      </c>
      <c r="W23" s="322">
        <v>0.57879999999999998</v>
      </c>
      <c r="X23" s="322">
        <v>0.64880000000000004</v>
      </c>
      <c r="Y23" s="322">
        <v>0.7288</v>
      </c>
      <c r="Z23" s="322">
        <v>0.79879999999999995</v>
      </c>
      <c r="AA23" s="322">
        <v>0.70889999999999997</v>
      </c>
      <c r="AB23" s="322">
        <v>0.72889999999999999</v>
      </c>
      <c r="AC23" s="322">
        <v>0.75390000000000001</v>
      </c>
      <c r="AD23" s="322">
        <v>0.77890000000000004</v>
      </c>
      <c r="AE23" s="322">
        <v>0.74890000000000001</v>
      </c>
      <c r="AF23" s="322">
        <v>0.72889999999999999</v>
      </c>
      <c r="AG23" s="322">
        <v>0.64890000000000003</v>
      </c>
      <c r="AH23" s="322">
        <v>0.72889999999999999</v>
      </c>
      <c r="AI23" s="322">
        <v>0.69889999999999997</v>
      </c>
      <c r="AJ23" s="322">
        <v>0.74890000000000001</v>
      </c>
      <c r="AK23" s="322">
        <v>0.69889999999999997</v>
      </c>
      <c r="AL23" s="322">
        <v>0.69889999999999997</v>
      </c>
      <c r="AM23" s="322">
        <v>0.74890000000000001</v>
      </c>
      <c r="AN23" s="322">
        <v>0.69920000000000004</v>
      </c>
      <c r="AO23" s="322">
        <v>0.72909999999999997</v>
      </c>
      <c r="AP23" s="322">
        <v>0.76900000000000002</v>
      </c>
      <c r="AQ23" s="322">
        <v>0.78910000000000002</v>
      </c>
      <c r="AR23" s="322">
        <v>0.78920000000000001</v>
      </c>
      <c r="AS23" s="322">
        <v>0.81920000000000004</v>
      </c>
      <c r="AT23" s="322">
        <v>0.78920000000000001</v>
      </c>
      <c r="AU23" s="322">
        <v>0.76419999999999999</v>
      </c>
      <c r="AV23" s="322">
        <v>0.7641</v>
      </c>
      <c r="AW23" s="322">
        <v>0.7792</v>
      </c>
      <c r="AX23" s="322">
        <v>0.7893</v>
      </c>
      <c r="AY23" s="322">
        <v>0.78910000000000002</v>
      </c>
      <c r="AZ23" s="322">
        <v>0.82440000000000002</v>
      </c>
      <c r="BA23" s="322">
        <v>0.82420000000000004</v>
      </c>
      <c r="BB23" s="322">
        <v>0.83919999999999995</v>
      </c>
      <c r="BC23" s="322">
        <v>0.85919999999999996</v>
      </c>
      <c r="BD23" s="677">
        <v>0.84919999999999995</v>
      </c>
      <c r="BE23" s="677">
        <v>0.90882549335999996</v>
      </c>
      <c r="BF23" s="677">
        <v>0.92874745663000002</v>
      </c>
      <c r="BG23" s="677">
        <v>0.93879439279999999</v>
      </c>
      <c r="BH23" s="677">
        <v>0.94870411922999998</v>
      </c>
      <c r="BI23" s="677">
        <v>0.88879725417</v>
      </c>
      <c r="BJ23" s="392" t="s">
        <v>1602</v>
      </c>
      <c r="BK23" s="392" t="s">
        <v>1602</v>
      </c>
      <c r="BL23" s="392" t="s">
        <v>1602</v>
      </c>
      <c r="BM23" s="392" t="s">
        <v>1602</v>
      </c>
      <c r="BN23" s="392" t="s">
        <v>1602</v>
      </c>
      <c r="BO23" s="392" t="s">
        <v>1602</v>
      </c>
      <c r="BP23" s="392" t="s">
        <v>1602</v>
      </c>
      <c r="BQ23" s="392" t="s">
        <v>1602</v>
      </c>
      <c r="BR23" s="392" t="s">
        <v>1602</v>
      </c>
      <c r="BS23" s="392" t="s">
        <v>1602</v>
      </c>
      <c r="BT23" s="392" t="s">
        <v>1602</v>
      </c>
      <c r="BU23" s="392" t="s">
        <v>1602</v>
      </c>
      <c r="BV23" s="392" t="s">
        <v>1602</v>
      </c>
      <c r="BW23" s="209"/>
    </row>
    <row r="24" spans="1:75" ht="11.05" customHeight="1" x14ac:dyDescent="0.2">
      <c r="A24" s="360"/>
      <c r="B24" s="427"/>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677"/>
      <c r="BE24" s="677"/>
      <c r="BF24" s="677"/>
      <c r="BG24" s="677"/>
      <c r="BH24" s="677"/>
      <c r="BI24" s="677"/>
      <c r="BJ24" s="392"/>
      <c r="BK24" s="392"/>
      <c r="BL24" s="392"/>
      <c r="BM24" s="392"/>
      <c r="BN24" s="392"/>
      <c r="BO24" s="392"/>
      <c r="BP24" s="392"/>
      <c r="BQ24" s="392"/>
      <c r="BR24" s="392"/>
      <c r="BS24" s="392"/>
      <c r="BT24" s="392"/>
      <c r="BU24" s="392"/>
      <c r="BV24" s="392"/>
    </row>
    <row r="25" spans="1:75" s="293" customFormat="1" ht="11.05" customHeight="1" x14ac:dyDescent="0.2">
      <c r="A25" s="432" t="s">
        <v>852</v>
      </c>
      <c r="B25" s="429" t="s">
        <v>867</v>
      </c>
      <c r="C25" s="106">
        <v>46.124899999999997</v>
      </c>
      <c r="D25" s="106">
        <v>46.0779</v>
      </c>
      <c r="E25" s="106">
        <v>46.590899999999998</v>
      </c>
      <c r="F25" s="106">
        <v>48.7485</v>
      </c>
      <c r="G25" s="106">
        <v>40.241</v>
      </c>
      <c r="H25" s="106">
        <v>38.369199999999999</v>
      </c>
      <c r="I25" s="106">
        <v>39.158499999999997</v>
      </c>
      <c r="J25" s="106">
        <v>40.799100000000003</v>
      </c>
      <c r="K25" s="106">
        <v>40.826300000000003</v>
      </c>
      <c r="L25" s="106">
        <v>41.062399999999997</v>
      </c>
      <c r="M25" s="106">
        <v>41.1995</v>
      </c>
      <c r="N25" s="106">
        <v>41.336599999999997</v>
      </c>
      <c r="O25" s="106">
        <v>41.562199999999997</v>
      </c>
      <c r="P25" s="106">
        <v>40.900199999999998</v>
      </c>
      <c r="Q25" s="106">
        <v>40.984999999999999</v>
      </c>
      <c r="R25" s="106">
        <v>41.168999999999997</v>
      </c>
      <c r="S25" s="106">
        <v>41.675400000000003</v>
      </c>
      <c r="T25" s="106">
        <v>42.142299999999999</v>
      </c>
      <c r="U25" s="106">
        <v>42.818199999999997</v>
      </c>
      <c r="V25" s="106">
        <v>42.5901</v>
      </c>
      <c r="W25" s="106">
        <v>43.3583</v>
      </c>
      <c r="X25" s="106">
        <v>44.008699999999997</v>
      </c>
      <c r="Y25" s="106">
        <v>44.384799999999998</v>
      </c>
      <c r="Z25" s="106">
        <v>44.527000000000001</v>
      </c>
      <c r="AA25" s="106">
        <v>44.803400000000003</v>
      </c>
      <c r="AB25" s="106">
        <v>45.374000000000002</v>
      </c>
      <c r="AC25" s="106">
        <v>44.932000000000002</v>
      </c>
      <c r="AD25" s="106">
        <v>44.245100000000001</v>
      </c>
      <c r="AE25" s="106">
        <v>44.3551</v>
      </c>
      <c r="AF25" s="106">
        <v>44.792499999999997</v>
      </c>
      <c r="AG25" s="106">
        <v>45.377800000000001</v>
      </c>
      <c r="AH25" s="106">
        <v>45.4499</v>
      </c>
      <c r="AI25" s="106">
        <v>45.661900000000003</v>
      </c>
      <c r="AJ25" s="106">
        <v>45.303100000000001</v>
      </c>
      <c r="AK25" s="106">
        <v>45.476999999999997</v>
      </c>
      <c r="AL25" s="106">
        <v>45.436399999999999</v>
      </c>
      <c r="AM25" s="106">
        <v>44.829000000000001</v>
      </c>
      <c r="AN25" s="106">
        <v>45.2592</v>
      </c>
      <c r="AO25" s="106">
        <v>45.099200000000003</v>
      </c>
      <c r="AP25" s="106">
        <v>44.926499999999997</v>
      </c>
      <c r="AQ25" s="106">
        <v>43.997700000000002</v>
      </c>
      <c r="AR25" s="106">
        <v>44.162799999999997</v>
      </c>
      <c r="AS25" s="106">
        <v>42.979799999999997</v>
      </c>
      <c r="AT25" s="106">
        <v>42.547899999999998</v>
      </c>
      <c r="AU25" s="106">
        <v>43.443600000000004</v>
      </c>
      <c r="AV25" s="106">
        <v>43.481900000000003</v>
      </c>
      <c r="AW25" s="106">
        <v>43.338700000000003</v>
      </c>
      <c r="AX25" s="106">
        <v>43.241599999999998</v>
      </c>
      <c r="AY25" s="106">
        <v>43.245100000000001</v>
      </c>
      <c r="AZ25" s="106">
        <v>43.198799999999999</v>
      </c>
      <c r="BA25" s="106">
        <v>43.368499999999997</v>
      </c>
      <c r="BB25" s="106">
        <v>43.112200000000001</v>
      </c>
      <c r="BC25" s="106">
        <v>42.617699999999999</v>
      </c>
      <c r="BD25" s="691">
        <v>42.130600000000001</v>
      </c>
      <c r="BE25" s="691">
        <v>42.642506001999998</v>
      </c>
      <c r="BF25" s="691">
        <v>42.489802892</v>
      </c>
      <c r="BG25" s="691">
        <v>42.272149394000003</v>
      </c>
      <c r="BH25" s="691">
        <v>42.064940641</v>
      </c>
      <c r="BI25" s="691">
        <v>42.109937012000003</v>
      </c>
      <c r="BJ25" s="425">
        <v>42.291526896999997</v>
      </c>
      <c r="BK25" s="425">
        <v>42.502525949999999</v>
      </c>
      <c r="BL25" s="425">
        <v>42.538115140999999</v>
      </c>
      <c r="BM25" s="425">
        <v>42.577456249999997</v>
      </c>
      <c r="BN25" s="425">
        <v>42.667709109</v>
      </c>
      <c r="BO25" s="425">
        <v>42.653423697000001</v>
      </c>
      <c r="BP25" s="425">
        <v>42.727660462999999</v>
      </c>
      <c r="BQ25" s="425">
        <v>42.754061608999997</v>
      </c>
      <c r="BR25" s="425">
        <v>42.804432061</v>
      </c>
      <c r="BS25" s="425">
        <v>42.955103031</v>
      </c>
      <c r="BT25" s="425">
        <v>43.062525409000003</v>
      </c>
      <c r="BU25" s="425">
        <v>43.194984204000001</v>
      </c>
      <c r="BV25" s="425">
        <v>43.314484966000002</v>
      </c>
      <c r="BW25" s="435"/>
    </row>
    <row r="26" spans="1:75" s="293" customFormat="1" ht="11.05" customHeight="1" x14ac:dyDescent="0.2">
      <c r="A26" s="432" t="s">
        <v>868</v>
      </c>
      <c r="B26" s="445" t="s">
        <v>983</v>
      </c>
      <c r="C26" s="106">
        <v>27.543900000000001</v>
      </c>
      <c r="D26" s="106">
        <v>27.494299999999999</v>
      </c>
      <c r="E26" s="106">
        <v>27.887899999999998</v>
      </c>
      <c r="F26" s="106">
        <v>30.0718</v>
      </c>
      <c r="G26" s="106">
        <v>24.248100000000001</v>
      </c>
      <c r="H26" s="106">
        <v>22.523399999999999</v>
      </c>
      <c r="I26" s="106">
        <v>23.274699999999999</v>
      </c>
      <c r="J26" s="106">
        <v>24.2638</v>
      </c>
      <c r="K26" s="106">
        <v>24.273700000000002</v>
      </c>
      <c r="L26" s="106">
        <v>24.3734</v>
      </c>
      <c r="M26" s="106">
        <v>24.418399999999998</v>
      </c>
      <c r="N26" s="106">
        <v>24.445799999999998</v>
      </c>
      <c r="O26" s="106">
        <v>24.5001</v>
      </c>
      <c r="P26" s="106">
        <v>23.7958</v>
      </c>
      <c r="Q26" s="106">
        <v>23.803100000000001</v>
      </c>
      <c r="R26" s="106">
        <v>23.848800000000001</v>
      </c>
      <c r="S26" s="106">
        <v>24.307600000000001</v>
      </c>
      <c r="T26" s="106">
        <v>24.791799999999999</v>
      </c>
      <c r="U26" s="106">
        <v>25.474599999999999</v>
      </c>
      <c r="V26" s="106">
        <v>25.576699999999999</v>
      </c>
      <c r="W26" s="106">
        <v>25.930399999999999</v>
      </c>
      <c r="X26" s="106">
        <v>26.186199999999999</v>
      </c>
      <c r="Y26" s="106">
        <v>26.321999999999999</v>
      </c>
      <c r="Z26" s="106">
        <v>26.446999999999999</v>
      </c>
      <c r="AA26" s="106">
        <v>26.645299999999999</v>
      </c>
      <c r="AB26" s="106">
        <v>27.103200000000001</v>
      </c>
      <c r="AC26" s="106">
        <v>26.741099999999999</v>
      </c>
      <c r="AD26" s="106">
        <v>27.2164</v>
      </c>
      <c r="AE26" s="106">
        <v>27.084199999999999</v>
      </c>
      <c r="AF26" s="106">
        <v>27.359000000000002</v>
      </c>
      <c r="AG26" s="106">
        <v>27.7639</v>
      </c>
      <c r="AH26" s="106">
        <v>28.0809</v>
      </c>
      <c r="AI26" s="106">
        <v>28.252600000000001</v>
      </c>
      <c r="AJ26" s="106">
        <v>27.761500000000002</v>
      </c>
      <c r="AK26" s="106">
        <v>27.426600000000001</v>
      </c>
      <c r="AL26" s="106">
        <v>27.379300000000001</v>
      </c>
      <c r="AM26" s="106">
        <v>26.726900000000001</v>
      </c>
      <c r="AN26" s="106">
        <v>26.9847</v>
      </c>
      <c r="AO26" s="106">
        <v>27.134899999999998</v>
      </c>
      <c r="AP26" s="106">
        <v>27.066700000000001</v>
      </c>
      <c r="AQ26" s="106">
        <v>26.363700000000001</v>
      </c>
      <c r="AR26" s="106">
        <v>26.4861</v>
      </c>
      <c r="AS26" s="106">
        <v>25.562999999999999</v>
      </c>
      <c r="AT26" s="106">
        <v>25.2089</v>
      </c>
      <c r="AU26" s="106">
        <v>25.843699999999998</v>
      </c>
      <c r="AV26" s="106">
        <v>25.7029</v>
      </c>
      <c r="AW26" s="106">
        <v>25.562899999999999</v>
      </c>
      <c r="AX26" s="106">
        <v>25.4529</v>
      </c>
      <c r="AY26" s="106">
        <v>25.535799999999998</v>
      </c>
      <c r="AZ26" s="106">
        <v>25.675799999999999</v>
      </c>
      <c r="BA26" s="106">
        <v>25.944299999999998</v>
      </c>
      <c r="BB26" s="106">
        <v>25.8932</v>
      </c>
      <c r="BC26" s="106">
        <v>25.714500000000001</v>
      </c>
      <c r="BD26" s="691">
        <v>25.285799999999998</v>
      </c>
      <c r="BE26" s="691">
        <v>25.757256866999999</v>
      </c>
      <c r="BF26" s="691">
        <v>25.857445144</v>
      </c>
      <c r="BG26" s="691">
        <v>25.416588128000001</v>
      </c>
      <c r="BH26" s="691">
        <v>25.445362641999999</v>
      </c>
      <c r="BI26" s="691">
        <v>25.269629515999998</v>
      </c>
      <c r="BJ26" s="425">
        <v>25.437735789000001</v>
      </c>
      <c r="BK26" s="425">
        <v>25.525188902</v>
      </c>
      <c r="BL26" s="425">
        <v>25.520628724000002</v>
      </c>
      <c r="BM26" s="425">
        <v>25.51411074</v>
      </c>
      <c r="BN26" s="425">
        <v>25.631749169999999</v>
      </c>
      <c r="BO26" s="425">
        <v>25.672189939999999</v>
      </c>
      <c r="BP26" s="425">
        <v>25.70860455</v>
      </c>
      <c r="BQ26" s="425">
        <v>25.763155515000001</v>
      </c>
      <c r="BR26" s="425">
        <v>25.826261184</v>
      </c>
      <c r="BS26" s="425">
        <v>25.893049375</v>
      </c>
      <c r="BT26" s="425">
        <v>25.961593004000001</v>
      </c>
      <c r="BU26" s="425">
        <v>26.024461510999998</v>
      </c>
      <c r="BV26" s="425">
        <v>26.094956088</v>
      </c>
      <c r="BW26" s="435"/>
    </row>
    <row r="27" spans="1:75" s="293" customFormat="1" ht="11.05" customHeight="1" x14ac:dyDescent="0.2">
      <c r="A27" s="432" t="s">
        <v>869</v>
      </c>
      <c r="B27" s="446" t="s">
        <v>984</v>
      </c>
      <c r="C27" s="106">
        <v>18.581</v>
      </c>
      <c r="D27" s="106">
        <v>18.583600000000001</v>
      </c>
      <c r="E27" s="106">
        <v>18.702999999999999</v>
      </c>
      <c r="F27" s="106">
        <v>18.6767</v>
      </c>
      <c r="G27" s="106">
        <v>15.992900000000001</v>
      </c>
      <c r="H27" s="106">
        <v>15.845800000000001</v>
      </c>
      <c r="I27" s="106">
        <v>15.883800000000001</v>
      </c>
      <c r="J27" s="106">
        <v>16.535299999999999</v>
      </c>
      <c r="K27" s="106">
        <v>16.552600000000002</v>
      </c>
      <c r="L27" s="106">
        <v>16.689</v>
      </c>
      <c r="M27" s="106">
        <v>16.781099999999999</v>
      </c>
      <c r="N27" s="106">
        <v>16.890799999999999</v>
      </c>
      <c r="O27" s="106">
        <v>17.062100000000001</v>
      </c>
      <c r="P27" s="106">
        <v>17.104399999999998</v>
      </c>
      <c r="Q27" s="106">
        <v>17.181899999999999</v>
      </c>
      <c r="R27" s="106">
        <v>17.3202</v>
      </c>
      <c r="S27" s="106">
        <v>17.367799999999999</v>
      </c>
      <c r="T27" s="106">
        <v>17.3505</v>
      </c>
      <c r="U27" s="106">
        <v>17.343599999999999</v>
      </c>
      <c r="V27" s="106">
        <v>17.013400000000001</v>
      </c>
      <c r="W27" s="106">
        <v>17.427900000000001</v>
      </c>
      <c r="X27" s="106">
        <v>17.822500000000002</v>
      </c>
      <c r="Y27" s="106">
        <v>18.062799999999999</v>
      </c>
      <c r="Z27" s="106">
        <v>18.079999999999998</v>
      </c>
      <c r="AA27" s="106">
        <v>18.158100000000001</v>
      </c>
      <c r="AB27" s="106">
        <v>18.270800000000001</v>
      </c>
      <c r="AC27" s="106">
        <v>18.190899999999999</v>
      </c>
      <c r="AD27" s="106">
        <v>17.028700000000001</v>
      </c>
      <c r="AE27" s="106">
        <v>17.270900000000001</v>
      </c>
      <c r="AF27" s="106">
        <v>17.433499999999999</v>
      </c>
      <c r="AG27" s="106">
        <v>17.613900000000001</v>
      </c>
      <c r="AH27" s="106">
        <v>17.369</v>
      </c>
      <c r="AI27" s="106">
        <v>17.409300000000002</v>
      </c>
      <c r="AJ27" s="106">
        <v>17.541599999999999</v>
      </c>
      <c r="AK27" s="106">
        <v>18.0504</v>
      </c>
      <c r="AL27" s="106">
        <v>18.057099999999998</v>
      </c>
      <c r="AM27" s="106">
        <v>18.1021</v>
      </c>
      <c r="AN27" s="106">
        <v>18.2745</v>
      </c>
      <c r="AO27" s="106">
        <v>17.964300000000001</v>
      </c>
      <c r="AP27" s="106">
        <v>17.8598</v>
      </c>
      <c r="AQ27" s="106">
        <v>17.634</v>
      </c>
      <c r="AR27" s="106">
        <v>17.6767</v>
      </c>
      <c r="AS27" s="106">
        <v>17.416799999999999</v>
      </c>
      <c r="AT27" s="106">
        <v>17.338999999999999</v>
      </c>
      <c r="AU27" s="106">
        <v>17.599900000000002</v>
      </c>
      <c r="AV27" s="106">
        <v>17.779</v>
      </c>
      <c r="AW27" s="106">
        <v>17.7758</v>
      </c>
      <c r="AX27" s="106">
        <v>17.788699999999999</v>
      </c>
      <c r="AY27" s="106">
        <v>17.709299999999999</v>
      </c>
      <c r="AZ27" s="106">
        <v>17.523</v>
      </c>
      <c r="BA27" s="106">
        <v>17.424199999999999</v>
      </c>
      <c r="BB27" s="106">
        <v>17.219000000000001</v>
      </c>
      <c r="BC27" s="106">
        <v>16.903199999999998</v>
      </c>
      <c r="BD27" s="691">
        <v>16.844799999999999</v>
      </c>
      <c r="BE27" s="691">
        <v>16.885249134999999</v>
      </c>
      <c r="BF27" s="691">
        <v>16.632357748</v>
      </c>
      <c r="BG27" s="691">
        <v>16.855561265999999</v>
      </c>
      <c r="BH27" s="691">
        <v>16.619577999000001</v>
      </c>
      <c r="BI27" s="691">
        <v>16.840307496000001</v>
      </c>
      <c r="BJ27" s="425">
        <v>16.853791107999999</v>
      </c>
      <c r="BK27" s="425">
        <v>16.977337046999999</v>
      </c>
      <c r="BL27" s="425">
        <v>17.017486417000001</v>
      </c>
      <c r="BM27" s="425">
        <v>17.063345510000001</v>
      </c>
      <c r="BN27" s="425">
        <v>17.035959940000001</v>
      </c>
      <c r="BO27" s="425">
        <v>16.981233756999998</v>
      </c>
      <c r="BP27" s="425">
        <v>17.019055911999999</v>
      </c>
      <c r="BQ27" s="425">
        <v>16.990906094</v>
      </c>
      <c r="BR27" s="425">
        <v>16.978170877</v>
      </c>
      <c r="BS27" s="425">
        <v>17.062053656</v>
      </c>
      <c r="BT27" s="425">
        <v>17.100932404999998</v>
      </c>
      <c r="BU27" s="425">
        <v>17.170522691999999</v>
      </c>
      <c r="BV27" s="425">
        <v>17.219528877999998</v>
      </c>
      <c r="BW27" s="435"/>
    </row>
    <row r="28" spans="1:75" ht="11.05" customHeight="1" x14ac:dyDescent="0.2">
      <c r="A28" s="360" t="s">
        <v>870</v>
      </c>
      <c r="B28" s="447" t="s">
        <v>203</v>
      </c>
      <c r="C28" s="322">
        <v>0.77129999999999999</v>
      </c>
      <c r="D28" s="322">
        <v>0.75290000000000001</v>
      </c>
      <c r="E28" s="322">
        <v>0.76619999999999999</v>
      </c>
      <c r="F28" s="322">
        <v>0.77370000000000005</v>
      </c>
      <c r="G28" s="322">
        <v>0.65229999999999999</v>
      </c>
      <c r="H28" s="322">
        <v>0.65129999999999999</v>
      </c>
      <c r="I28" s="322">
        <v>0.65239999999999998</v>
      </c>
      <c r="J28" s="322">
        <v>0.6714</v>
      </c>
      <c r="K28" s="322">
        <v>0.65580000000000005</v>
      </c>
      <c r="L28" s="322">
        <v>0.67749999999999999</v>
      </c>
      <c r="M28" s="322">
        <v>0.6885</v>
      </c>
      <c r="N28" s="322">
        <v>0.69110000000000005</v>
      </c>
      <c r="O28" s="322">
        <v>0.75480000000000003</v>
      </c>
      <c r="P28" s="322">
        <v>0.74380000000000002</v>
      </c>
      <c r="Q28" s="322">
        <v>0.73760000000000003</v>
      </c>
      <c r="R28" s="322">
        <v>0.70079999999999998</v>
      </c>
      <c r="S28" s="322">
        <v>0.67679999999999996</v>
      </c>
      <c r="T28" s="322">
        <v>0.70789999999999997</v>
      </c>
      <c r="U28" s="322">
        <v>0.7198</v>
      </c>
      <c r="V28" s="322">
        <v>0.71419999999999995</v>
      </c>
      <c r="W28" s="322">
        <v>0.70569999999999999</v>
      </c>
      <c r="X28" s="322">
        <v>0.70699999999999996</v>
      </c>
      <c r="Y28" s="322">
        <v>0.71099999999999997</v>
      </c>
      <c r="Z28" s="322">
        <v>0.72019999999999995</v>
      </c>
      <c r="AA28" s="322">
        <v>0.70350000000000001</v>
      </c>
      <c r="AB28" s="322">
        <v>0.68679999999999997</v>
      </c>
      <c r="AC28" s="322">
        <v>0.69910000000000005</v>
      </c>
      <c r="AD28" s="322">
        <v>0.69579999999999997</v>
      </c>
      <c r="AE28" s="322">
        <v>0.68259999999999998</v>
      </c>
      <c r="AF28" s="322">
        <v>0.6351</v>
      </c>
      <c r="AG28" s="322">
        <v>0.66169999999999995</v>
      </c>
      <c r="AH28" s="322">
        <v>0.64370000000000005</v>
      </c>
      <c r="AI28" s="322">
        <v>0.65669999999999995</v>
      </c>
      <c r="AJ28" s="322">
        <v>0.66649999999999998</v>
      </c>
      <c r="AK28" s="322">
        <v>0.66949999999999998</v>
      </c>
      <c r="AL28" s="322">
        <v>0.67069999999999996</v>
      </c>
      <c r="AM28" s="322">
        <v>0.65469999999999995</v>
      </c>
      <c r="AN28" s="322">
        <v>0.65080000000000005</v>
      </c>
      <c r="AO28" s="322">
        <v>0.63480000000000003</v>
      </c>
      <c r="AP28" s="322">
        <v>0.62870000000000004</v>
      </c>
      <c r="AQ28" s="322">
        <v>0.61480000000000001</v>
      </c>
      <c r="AR28" s="322">
        <v>0.61280000000000001</v>
      </c>
      <c r="AS28" s="322">
        <v>0.62380000000000002</v>
      </c>
      <c r="AT28" s="322">
        <v>0.62280000000000002</v>
      </c>
      <c r="AU28" s="322">
        <v>0.60980000000000001</v>
      </c>
      <c r="AV28" s="322">
        <v>0.60570000000000002</v>
      </c>
      <c r="AW28" s="322">
        <v>0.61180000000000001</v>
      </c>
      <c r="AX28" s="322">
        <v>0.6069</v>
      </c>
      <c r="AY28" s="322">
        <v>0.6008</v>
      </c>
      <c r="AZ28" s="322">
        <v>0.60089999999999999</v>
      </c>
      <c r="BA28" s="322">
        <v>0.60780000000000001</v>
      </c>
      <c r="BB28" s="322">
        <v>0.60680000000000001</v>
      </c>
      <c r="BC28" s="322">
        <v>0.57240000000000002</v>
      </c>
      <c r="BD28" s="677">
        <v>0.60070000000000001</v>
      </c>
      <c r="BE28" s="677">
        <v>0.60063064191000004</v>
      </c>
      <c r="BF28" s="677">
        <v>0.58361945443999996</v>
      </c>
      <c r="BG28" s="677">
        <v>0.58495360241000005</v>
      </c>
      <c r="BH28" s="677">
        <v>0.59476152067999999</v>
      </c>
      <c r="BI28" s="677">
        <v>0.59570362305000002</v>
      </c>
      <c r="BJ28" s="392">
        <v>0.59503539123000004</v>
      </c>
      <c r="BK28" s="392">
        <v>0.60052746094999998</v>
      </c>
      <c r="BL28" s="392">
        <v>0.60661892765000003</v>
      </c>
      <c r="BM28" s="392">
        <v>0.61449026670999995</v>
      </c>
      <c r="BN28" s="392">
        <v>0.61749838554000003</v>
      </c>
      <c r="BO28" s="392">
        <v>0.62433452251999999</v>
      </c>
      <c r="BP28" s="392">
        <v>0.63154123111000005</v>
      </c>
      <c r="BQ28" s="392">
        <v>0.63874684703999995</v>
      </c>
      <c r="BR28" s="392">
        <v>0.64610192909999997</v>
      </c>
      <c r="BS28" s="392">
        <v>0.64288897812000001</v>
      </c>
      <c r="BT28" s="392">
        <v>0.64499299778999997</v>
      </c>
      <c r="BU28" s="392">
        <v>0.64210133585999996</v>
      </c>
      <c r="BV28" s="392">
        <v>0.63932181712000002</v>
      </c>
      <c r="BW28" s="209"/>
    </row>
    <row r="29" spans="1:75" ht="11.05" customHeight="1" x14ac:dyDescent="0.2">
      <c r="A29" s="360" t="s">
        <v>871</v>
      </c>
      <c r="B29" s="447" t="s">
        <v>872</v>
      </c>
      <c r="C29" s="322">
        <v>0.1583</v>
      </c>
      <c r="D29" s="322">
        <v>0.21490000000000001</v>
      </c>
      <c r="E29" s="322">
        <v>0.22120000000000001</v>
      </c>
      <c r="F29" s="322">
        <v>0.22789999999999999</v>
      </c>
      <c r="G29" s="322">
        <v>0.15859999999999999</v>
      </c>
      <c r="H29" s="322">
        <v>0.1716</v>
      </c>
      <c r="I29" s="322">
        <v>0.1666</v>
      </c>
      <c r="J29" s="322">
        <v>0.1676</v>
      </c>
      <c r="K29" s="322">
        <v>0.17849999999999999</v>
      </c>
      <c r="L29" s="322">
        <v>0.1835</v>
      </c>
      <c r="M29" s="322">
        <v>0.1835</v>
      </c>
      <c r="N29" s="322">
        <v>0.1835</v>
      </c>
      <c r="O29" s="322">
        <v>0.1837</v>
      </c>
      <c r="P29" s="322">
        <v>0.1837</v>
      </c>
      <c r="Q29" s="322">
        <v>0.1837</v>
      </c>
      <c r="R29" s="322">
        <v>0.18360000000000001</v>
      </c>
      <c r="S29" s="322">
        <v>0.18559999999999999</v>
      </c>
      <c r="T29" s="322">
        <v>0.18759999999999999</v>
      </c>
      <c r="U29" s="322">
        <v>0.19059999999999999</v>
      </c>
      <c r="V29" s="322">
        <v>0.192</v>
      </c>
      <c r="W29" s="322">
        <v>0.19409999999999999</v>
      </c>
      <c r="X29" s="322">
        <v>0.18090000000000001</v>
      </c>
      <c r="Y29" s="322">
        <v>0.1981</v>
      </c>
      <c r="Z29" s="322">
        <v>0.1971</v>
      </c>
      <c r="AA29" s="322">
        <v>0.1744</v>
      </c>
      <c r="AB29" s="322">
        <v>0.19409999999999999</v>
      </c>
      <c r="AC29" s="322">
        <v>0.21160000000000001</v>
      </c>
      <c r="AD29" s="322">
        <v>0.20319999999999999</v>
      </c>
      <c r="AE29" s="322">
        <v>0.1804</v>
      </c>
      <c r="AF29" s="322">
        <v>0.2155</v>
      </c>
      <c r="AG29" s="322">
        <v>0.21479999999999999</v>
      </c>
      <c r="AH29" s="322">
        <v>0.21329999999999999</v>
      </c>
      <c r="AI29" s="322">
        <v>0.217</v>
      </c>
      <c r="AJ29" s="322">
        <v>0.2145</v>
      </c>
      <c r="AK29" s="322">
        <v>0.16689999999999999</v>
      </c>
      <c r="AL29" s="322">
        <v>0.2127</v>
      </c>
      <c r="AM29" s="322">
        <v>0.14990000000000001</v>
      </c>
      <c r="AN29" s="322">
        <v>0.18</v>
      </c>
      <c r="AO29" s="322">
        <v>0.20930000000000001</v>
      </c>
      <c r="AP29" s="322">
        <v>0.20100000000000001</v>
      </c>
      <c r="AQ29" s="322">
        <v>0.20910000000000001</v>
      </c>
      <c r="AR29" s="322">
        <v>0.215</v>
      </c>
      <c r="AS29" s="322">
        <v>0.13070000000000001</v>
      </c>
      <c r="AT29" s="322">
        <v>0.2029</v>
      </c>
      <c r="AU29" s="322">
        <v>0.21190000000000001</v>
      </c>
      <c r="AV29" s="322">
        <v>0.21490000000000001</v>
      </c>
      <c r="AW29" s="322">
        <v>0.21290000000000001</v>
      </c>
      <c r="AX29" s="322">
        <v>0.1779</v>
      </c>
      <c r="AY29" s="322">
        <v>0.20979999999999999</v>
      </c>
      <c r="AZ29" s="322">
        <v>0.16089999999999999</v>
      </c>
      <c r="BA29" s="322">
        <v>0.17080000000000001</v>
      </c>
      <c r="BB29" s="322">
        <v>0.20069999999999999</v>
      </c>
      <c r="BC29" s="322">
        <v>0.19769999999999999</v>
      </c>
      <c r="BD29" s="677">
        <v>0.19070000000000001</v>
      </c>
      <c r="BE29" s="677">
        <v>0.19100982387000001</v>
      </c>
      <c r="BF29" s="677">
        <v>0.16699099440000001</v>
      </c>
      <c r="BG29" s="677">
        <v>0.17001563107000001</v>
      </c>
      <c r="BH29" s="677">
        <v>0.18999093093</v>
      </c>
      <c r="BI29" s="677">
        <v>0.18839278377999999</v>
      </c>
      <c r="BJ29" s="392">
        <v>0.17606161056</v>
      </c>
      <c r="BK29" s="392">
        <v>0.16462467861999999</v>
      </c>
      <c r="BL29" s="392">
        <v>0.18070906814000001</v>
      </c>
      <c r="BM29" s="392">
        <v>0.18790089541999999</v>
      </c>
      <c r="BN29" s="392">
        <v>0.19266053614</v>
      </c>
      <c r="BO29" s="392">
        <v>0.18163864188000001</v>
      </c>
      <c r="BP29" s="392">
        <v>0.18883348826999999</v>
      </c>
      <c r="BQ29" s="392">
        <v>0.17659422141</v>
      </c>
      <c r="BR29" s="392">
        <v>0.18726422074999999</v>
      </c>
      <c r="BS29" s="392">
        <v>0.19185173172</v>
      </c>
      <c r="BT29" s="392">
        <v>0.18966301020000001</v>
      </c>
      <c r="BU29" s="392">
        <v>0.18486938204</v>
      </c>
      <c r="BV29" s="392">
        <v>0.17253372765</v>
      </c>
      <c r="BW29" s="209"/>
    </row>
    <row r="30" spans="1:75" ht="11.05" customHeight="1" x14ac:dyDescent="0.2">
      <c r="A30" s="360" t="s">
        <v>873</v>
      </c>
      <c r="B30" s="447" t="s">
        <v>874</v>
      </c>
      <c r="C30" s="322">
        <v>0.1201</v>
      </c>
      <c r="D30" s="322">
        <v>0.1149</v>
      </c>
      <c r="E30" s="322">
        <v>0.1128</v>
      </c>
      <c r="F30" s="322">
        <v>0.1197</v>
      </c>
      <c r="G30" s="322">
        <v>0.1198</v>
      </c>
      <c r="H30" s="322">
        <v>0.1153</v>
      </c>
      <c r="I30" s="322">
        <v>8.8999999999999996E-2</v>
      </c>
      <c r="J30" s="322">
        <v>0.1152</v>
      </c>
      <c r="K30" s="322">
        <v>9.6799999999999997E-2</v>
      </c>
      <c r="L30" s="322">
        <v>0.10539999999999999</v>
      </c>
      <c r="M30" s="322">
        <v>9.5500000000000002E-2</v>
      </c>
      <c r="N30" s="322">
        <v>0.1144</v>
      </c>
      <c r="O30" s="322">
        <v>0.1202</v>
      </c>
      <c r="P30" s="322">
        <v>0.11890000000000001</v>
      </c>
      <c r="Q30" s="322">
        <v>0.10589999999999999</v>
      </c>
      <c r="R30" s="322">
        <v>0.1106</v>
      </c>
      <c r="S30" s="322">
        <v>0.1144</v>
      </c>
      <c r="T30" s="322">
        <v>0.109</v>
      </c>
      <c r="U30" s="322">
        <v>8.3400000000000002E-2</v>
      </c>
      <c r="V30" s="322">
        <v>0.11169999999999999</v>
      </c>
      <c r="W30" s="322">
        <v>9.6100000000000005E-2</v>
      </c>
      <c r="X30" s="322">
        <v>9.8000000000000004E-2</v>
      </c>
      <c r="Y30" s="322">
        <v>0.1043</v>
      </c>
      <c r="Z30" s="322">
        <v>0.108</v>
      </c>
      <c r="AA30" s="322">
        <v>0.1027</v>
      </c>
      <c r="AB30" s="322">
        <v>0.10539999999999999</v>
      </c>
      <c r="AC30" s="322">
        <v>0.1026</v>
      </c>
      <c r="AD30" s="322">
        <v>0.1056</v>
      </c>
      <c r="AE30" s="322">
        <v>9.1999999999999998E-2</v>
      </c>
      <c r="AF30" s="322">
        <v>8.8599999999999998E-2</v>
      </c>
      <c r="AG30" s="322">
        <v>8.9700000000000002E-2</v>
      </c>
      <c r="AH30" s="322">
        <v>9.9900000000000003E-2</v>
      </c>
      <c r="AI30" s="322">
        <v>7.3300000000000004E-2</v>
      </c>
      <c r="AJ30" s="322">
        <v>6.7900000000000002E-2</v>
      </c>
      <c r="AK30" s="322">
        <v>9.8799999999999999E-2</v>
      </c>
      <c r="AL30" s="322">
        <v>9.7199999999999995E-2</v>
      </c>
      <c r="AM30" s="322">
        <v>9.5600000000000004E-2</v>
      </c>
      <c r="AN30" s="322">
        <v>9.4899999999999998E-2</v>
      </c>
      <c r="AO30" s="322">
        <v>0.12479999999999999</v>
      </c>
      <c r="AP30" s="322">
        <v>9.7000000000000003E-2</v>
      </c>
      <c r="AQ30" s="322">
        <v>5.9900000000000002E-2</v>
      </c>
      <c r="AR30" s="322">
        <v>8.5300000000000001E-2</v>
      </c>
      <c r="AS30" s="322">
        <v>9.8699999999999996E-2</v>
      </c>
      <c r="AT30" s="322">
        <v>8.8599999999999998E-2</v>
      </c>
      <c r="AU30" s="322">
        <v>8.1900000000000001E-2</v>
      </c>
      <c r="AV30" s="322">
        <v>9.4500000000000001E-2</v>
      </c>
      <c r="AW30" s="322">
        <v>0.10539999999999999</v>
      </c>
      <c r="AX30" s="322">
        <v>0.1076</v>
      </c>
      <c r="AY30" s="322">
        <v>0.1086</v>
      </c>
      <c r="AZ30" s="322">
        <v>0.10009999999999999</v>
      </c>
      <c r="BA30" s="322">
        <v>0.1003</v>
      </c>
      <c r="BB30" s="322">
        <v>9.3899999999999997E-2</v>
      </c>
      <c r="BC30" s="322">
        <v>7.1599999999999997E-2</v>
      </c>
      <c r="BD30" s="677">
        <v>8.9499999999999996E-2</v>
      </c>
      <c r="BE30" s="677">
        <v>0.11246806304</v>
      </c>
      <c r="BF30" s="677">
        <v>0.11203325560000001</v>
      </c>
      <c r="BG30" s="677">
        <v>0.113479889</v>
      </c>
      <c r="BH30" s="677">
        <v>0.10236470989</v>
      </c>
      <c r="BI30" s="677">
        <v>9.6320239091000001E-2</v>
      </c>
      <c r="BJ30" s="392">
        <v>9.6500081180000002E-2</v>
      </c>
      <c r="BK30" s="392">
        <v>9.6565730057999996E-2</v>
      </c>
      <c r="BL30" s="392">
        <v>9.6553294080000004E-2</v>
      </c>
      <c r="BM30" s="392">
        <v>9.6786521442000006E-2</v>
      </c>
      <c r="BN30" s="392">
        <v>9.5337670277000006E-2</v>
      </c>
      <c r="BO30" s="392">
        <v>9.4746066463999995E-2</v>
      </c>
      <c r="BP30" s="392">
        <v>9.6525430745000002E-2</v>
      </c>
      <c r="BQ30" s="392">
        <v>9.7224186441000005E-2</v>
      </c>
      <c r="BR30" s="392">
        <v>9.6779032382999994E-2</v>
      </c>
      <c r="BS30" s="392">
        <v>9.7235006565999996E-2</v>
      </c>
      <c r="BT30" s="392">
        <v>9.7716596231E-2</v>
      </c>
      <c r="BU30" s="392">
        <v>9.7975567666000005E-2</v>
      </c>
      <c r="BV30" s="392">
        <v>9.7964828944999999E-2</v>
      </c>
      <c r="BW30" s="209"/>
    </row>
    <row r="31" spans="1:75" ht="11.05" customHeight="1" x14ac:dyDescent="0.2">
      <c r="A31" s="360" t="s">
        <v>875</v>
      </c>
      <c r="B31" s="447" t="s">
        <v>204</v>
      </c>
      <c r="C31" s="322">
        <v>2.0474999999999999</v>
      </c>
      <c r="D31" s="322">
        <v>2.0749</v>
      </c>
      <c r="E31" s="322">
        <v>2.0465</v>
      </c>
      <c r="F31" s="322">
        <v>2.0405000000000002</v>
      </c>
      <c r="G31" s="322">
        <v>1.8424</v>
      </c>
      <c r="H31" s="322">
        <v>1.704</v>
      </c>
      <c r="I31" s="322">
        <v>1.7038</v>
      </c>
      <c r="J31" s="322">
        <v>1.7405999999999999</v>
      </c>
      <c r="K31" s="322">
        <v>1.6858</v>
      </c>
      <c r="L31" s="322">
        <v>1.7733000000000001</v>
      </c>
      <c r="M31" s="322">
        <v>1.8307</v>
      </c>
      <c r="N31" s="322">
        <v>1.8310999999999999</v>
      </c>
      <c r="O31" s="322">
        <v>1.8013999999999999</v>
      </c>
      <c r="P31" s="322">
        <v>1.9204000000000001</v>
      </c>
      <c r="Q31" s="322">
        <v>1.8798999999999999</v>
      </c>
      <c r="R31" s="322">
        <v>1.8458000000000001</v>
      </c>
      <c r="S31" s="322">
        <v>1.8756999999999999</v>
      </c>
      <c r="T31" s="322">
        <v>1.8546</v>
      </c>
      <c r="U31" s="322">
        <v>1.8575999999999999</v>
      </c>
      <c r="V31" s="322">
        <v>1.6144000000000001</v>
      </c>
      <c r="W31" s="322">
        <v>1.6883999999999999</v>
      </c>
      <c r="X31" s="322">
        <v>1.9521999999999999</v>
      </c>
      <c r="Y31" s="322">
        <v>2.0367000000000002</v>
      </c>
      <c r="Z31" s="322">
        <v>2.0379999999999998</v>
      </c>
      <c r="AA31" s="322">
        <v>2.0164</v>
      </c>
      <c r="AB31" s="322">
        <v>2.0278</v>
      </c>
      <c r="AC31" s="322">
        <v>1.9761</v>
      </c>
      <c r="AD31" s="322">
        <v>1.8005</v>
      </c>
      <c r="AE31" s="322">
        <v>1.9480999999999999</v>
      </c>
      <c r="AF31" s="322">
        <v>1.5671999999999999</v>
      </c>
      <c r="AG31" s="322">
        <v>1.7668999999999999</v>
      </c>
      <c r="AH31" s="322">
        <v>1.5881000000000001</v>
      </c>
      <c r="AI31" s="322">
        <v>1.5082</v>
      </c>
      <c r="AJ31" s="322">
        <v>1.6626000000000001</v>
      </c>
      <c r="AK31" s="322">
        <v>2.0436999999999999</v>
      </c>
      <c r="AL31" s="322">
        <v>2.0512000000000001</v>
      </c>
      <c r="AM31" s="322">
        <v>2.0379999999999998</v>
      </c>
      <c r="AN31" s="322">
        <v>2.0146000000000002</v>
      </c>
      <c r="AO31" s="322">
        <v>2.0055000000000001</v>
      </c>
      <c r="AP31" s="322">
        <v>2.0076999999999998</v>
      </c>
      <c r="AQ31" s="322">
        <v>1.9173</v>
      </c>
      <c r="AR31" s="322">
        <v>1.982</v>
      </c>
      <c r="AS31" s="322">
        <v>1.8562000000000001</v>
      </c>
      <c r="AT31" s="322">
        <v>1.8035000000000001</v>
      </c>
      <c r="AU31" s="322">
        <v>1.8896999999999999</v>
      </c>
      <c r="AV31" s="322">
        <v>2.0131000000000001</v>
      </c>
      <c r="AW31" s="322">
        <v>1.9654</v>
      </c>
      <c r="AX31" s="322">
        <v>2.0003000000000002</v>
      </c>
      <c r="AY31" s="322">
        <v>1.9985999999999999</v>
      </c>
      <c r="AZ31" s="322">
        <v>1.9923</v>
      </c>
      <c r="BA31" s="322">
        <v>1.9957</v>
      </c>
      <c r="BB31" s="322">
        <v>1.9346000000000001</v>
      </c>
      <c r="BC31" s="322">
        <v>1.8412999999999999</v>
      </c>
      <c r="BD31" s="677">
        <v>1.8897999999999999</v>
      </c>
      <c r="BE31" s="677">
        <v>1.9369233882000001</v>
      </c>
      <c r="BF31" s="677">
        <v>1.8215060678999999</v>
      </c>
      <c r="BG31" s="677">
        <v>1.9584398713</v>
      </c>
      <c r="BH31" s="677">
        <v>1.6972469100000001</v>
      </c>
      <c r="BI31" s="677">
        <v>1.8721080777000001</v>
      </c>
      <c r="BJ31" s="392">
        <v>1.8668134746</v>
      </c>
      <c r="BK31" s="392">
        <v>1.8840208049</v>
      </c>
      <c r="BL31" s="392">
        <v>1.9013639219</v>
      </c>
      <c r="BM31" s="392">
        <v>1.9381614818999999</v>
      </c>
      <c r="BN31" s="392">
        <v>1.9426856433999999</v>
      </c>
      <c r="BO31" s="392">
        <v>1.9169655654</v>
      </c>
      <c r="BP31" s="392">
        <v>1.9626514668999999</v>
      </c>
      <c r="BQ31" s="392">
        <v>1.9729435916</v>
      </c>
      <c r="BR31" s="392">
        <v>1.8841998794999999</v>
      </c>
      <c r="BS31" s="392">
        <v>1.9210178951000001</v>
      </c>
      <c r="BT31" s="392">
        <v>1.9604540876000001</v>
      </c>
      <c r="BU31" s="392">
        <v>2.0002063087000002</v>
      </c>
      <c r="BV31" s="392">
        <v>2.0116791452</v>
      </c>
      <c r="BW31" s="209"/>
    </row>
    <row r="32" spans="1:75" ht="11.05" customHeight="1" x14ac:dyDescent="0.2">
      <c r="A32" s="360" t="s">
        <v>876</v>
      </c>
      <c r="B32" s="447" t="s">
        <v>194</v>
      </c>
      <c r="C32" s="322">
        <v>0.74450000000000005</v>
      </c>
      <c r="D32" s="322">
        <v>0.71399999999999997</v>
      </c>
      <c r="E32" s="322">
        <v>0.70489999999999997</v>
      </c>
      <c r="F32" s="322">
        <v>0.6109</v>
      </c>
      <c r="G32" s="322">
        <v>0.60599999999999998</v>
      </c>
      <c r="H32" s="322">
        <v>0.62339999999999995</v>
      </c>
      <c r="I32" s="322">
        <v>0.64690000000000003</v>
      </c>
      <c r="J32" s="322">
        <v>0.63870000000000005</v>
      </c>
      <c r="K32" s="322">
        <v>0.63649999999999995</v>
      </c>
      <c r="L32" s="322">
        <v>0.63080000000000003</v>
      </c>
      <c r="M32" s="322">
        <v>0.64329999999999998</v>
      </c>
      <c r="N32" s="322">
        <v>0.66500000000000004</v>
      </c>
      <c r="O32" s="322">
        <v>0.67910000000000004</v>
      </c>
      <c r="P32" s="322">
        <v>0.65290000000000004</v>
      </c>
      <c r="Q32" s="322">
        <v>0.61929999999999996</v>
      </c>
      <c r="R32" s="322">
        <v>0.61099999999999999</v>
      </c>
      <c r="S32" s="322">
        <v>0.63200000000000001</v>
      </c>
      <c r="T32" s="322">
        <v>0.63100000000000001</v>
      </c>
      <c r="U32" s="322">
        <v>0.5806</v>
      </c>
      <c r="V32" s="322">
        <v>0.56289999999999996</v>
      </c>
      <c r="W32" s="322">
        <v>0.57579999999999998</v>
      </c>
      <c r="X32" s="322">
        <v>0.56189999999999996</v>
      </c>
      <c r="Y32" s="322">
        <v>0.60089999999999999</v>
      </c>
      <c r="Z32" s="322">
        <v>0.59889999999999999</v>
      </c>
      <c r="AA32" s="322">
        <v>0.59909999999999997</v>
      </c>
      <c r="AB32" s="322">
        <v>0.6431</v>
      </c>
      <c r="AC32" s="322">
        <v>0.61109999999999998</v>
      </c>
      <c r="AD32" s="322">
        <v>0.60209999999999997</v>
      </c>
      <c r="AE32" s="322">
        <v>0.58389999999999997</v>
      </c>
      <c r="AF32" s="322">
        <v>0.60870000000000002</v>
      </c>
      <c r="AG32" s="322">
        <v>0.54559999999999997</v>
      </c>
      <c r="AH32" s="322">
        <v>0.59240000000000004</v>
      </c>
      <c r="AI32" s="322">
        <v>0.59619999999999995</v>
      </c>
      <c r="AJ32" s="322">
        <v>0.60109999999999997</v>
      </c>
      <c r="AK32" s="322">
        <v>0.62690000000000001</v>
      </c>
      <c r="AL32" s="322">
        <v>0.62470000000000003</v>
      </c>
      <c r="AM32" s="322">
        <v>0.60560000000000003</v>
      </c>
      <c r="AN32" s="322">
        <v>0.62280000000000002</v>
      </c>
      <c r="AO32" s="322">
        <v>0.60650000000000004</v>
      </c>
      <c r="AP32" s="322">
        <v>0.60229999999999995</v>
      </c>
      <c r="AQ32" s="322">
        <v>0.55220000000000002</v>
      </c>
      <c r="AR32" s="322">
        <v>0.59219999999999995</v>
      </c>
      <c r="AS32" s="322">
        <v>0.59699999999999998</v>
      </c>
      <c r="AT32" s="322">
        <v>0.54779999999999995</v>
      </c>
      <c r="AU32" s="322">
        <v>0.59870000000000001</v>
      </c>
      <c r="AV32" s="322">
        <v>0.60840000000000005</v>
      </c>
      <c r="AW32" s="322">
        <v>0.61439999999999995</v>
      </c>
      <c r="AX32" s="322">
        <v>0.62039999999999995</v>
      </c>
      <c r="AY32" s="322">
        <v>0.59989999999999999</v>
      </c>
      <c r="AZ32" s="322">
        <v>0.59419999999999995</v>
      </c>
      <c r="BA32" s="322">
        <v>0.5827</v>
      </c>
      <c r="BB32" s="322">
        <v>0.5786</v>
      </c>
      <c r="BC32" s="322">
        <v>0.58689999999999998</v>
      </c>
      <c r="BD32" s="677">
        <v>0.56359999999999999</v>
      </c>
      <c r="BE32" s="677">
        <v>0.53352733056000001</v>
      </c>
      <c r="BF32" s="677">
        <v>0.49817374813999998</v>
      </c>
      <c r="BG32" s="677">
        <v>0.57417048709999996</v>
      </c>
      <c r="BH32" s="677">
        <v>0.57669403257999996</v>
      </c>
      <c r="BI32" s="677">
        <v>0.57743886460000005</v>
      </c>
      <c r="BJ32" s="392">
        <v>0.57823650362000001</v>
      </c>
      <c r="BK32" s="392">
        <v>0.58130460078000001</v>
      </c>
      <c r="BL32" s="392">
        <v>0.58189486822000003</v>
      </c>
      <c r="BM32" s="392">
        <v>0.58239958801000002</v>
      </c>
      <c r="BN32" s="392">
        <v>0.5824489934</v>
      </c>
      <c r="BO32" s="392">
        <v>0.58515263233000003</v>
      </c>
      <c r="BP32" s="392">
        <v>0.58692521870000003</v>
      </c>
      <c r="BQ32" s="392">
        <v>0.58953942329999998</v>
      </c>
      <c r="BR32" s="392">
        <v>0.58915111429</v>
      </c>
      <c r="BS32" s="392">
        <v>0.58886119955000005</v>
      </c>
      <c r="BT32" s="392">
        <v>0.58837083247999999</v>
      </c>
      <c r="BU32" s="392">
        <v>0.58811084494999999</v>
      </c>
      <c r="BV32" s="392">
        <v>0.59210449338000004</v>
      </c>
      <c r="BW32" s="209"/>
    </row>
    <row r="33" spans="1:75" ht="11.05" customHeight="1" x14ac:dyDescent="0.2">
      <c r="A33" s="360" t="s">
        <v>176</v>
      </c>
      <c r="B33" s="447" t="s">
        <v>195</v>
      </c>
      <c r="C33" s="322">
        <v>2.0026000000000002</v>
      </c>
      <c r="D33" s="322">
        <v>2.0047000000000001</v>
      </c>
      <c r="E33" s="322">
        <v>2.0209000000000001</v>
      </c>
      <c r="F33" s="322">
        <v>2.0042</v>
      </c>
      <c r="G33" s="322">
        <v>1.9192</v>
      </c>
      <c r="H33" s="322">
        <v>1.9034</v>
      </c>
      <c r="I33" s="322">
        <v>1.8876999999999999</v>
      </c>
      <c r="J33" s="322">
        <v>1.9377</v>
      </c>
      <c r="K33" s="322">
        <v>1.9394</v>
      </c>
      <c r="L33" s="322">
        <v>1.9039999999999999</v>
      </c>
      <c r="M33" s="322">
        <v>1.9033</v>
      </c>
      <c r="N33" s="322">
        <v>1.9288000000000001</v>
      </c>
      <c r="O33" s="322">
        <v>1.9180999999999999</v>
      </c>
      <c r="P33" s="322">
        <v>1.9441999999999999</v>
      </c>
      <c r="Q33" s="322">
        <v>1.9686999999999999</v>
      </c>
      <c r="R33" s="322">
        <v>1.9645999999999999</v>
      </c>
      <c r="S33" s="322">
        <v>1.9762</v>
      </c>
      <c r="T33" s="322">
        <v>1.9841</v>
      </c>
      <c r="U33" s="322">
        <v>1.9858</v>
      </c>
      <c r="V33" s="322">
        <v>1.9278</v>
      </c>
      <c r="W33" s="322">
        <v>1.9681999999999999</v>
      </c>
      <c r="X33" s="322">
        <v>1.9801</v>
      </c>
      <c r="Y33" s="322">
        <v>2.0030000000000001</v>
      </c>
      <c r="Z33" s="322">
        <v>2.0055000000000001</v>
      </c>
      <c r="AA33" s="322">
        <v>2.0274999999999999</v>
      </c>
      <c r="AB33" s="322">
        <v>2.0091000000000001</v>
      </c>
      <c r="AC33" s="322">
        <v>2.0308999999999999</v>
      </c>
      <c r="AD33" s="322">
        <v>2.0184000000000002</v>
      </c>
      <c r="AE33" s="322">
        <v>2.0335000000000001</v>
      </c>
      <c r="AF33" s="322">
        <v>2.0419</v>
      </c>
      <c r="AG33" s="322">
        <v>2.0211999999999999</v>
      </c>
      <c r="AH33" s="322">
        <v>2.0348999999999999</v>
      </c>
      <c r="AI33" s="322">
        <v>2.0384000000000002</v>
      </c>
      <c r="AJ33" s="322">
        <v>2.0327999999999999</v>
      </c>
      <c r="AK33" s="322">
        <v>2.0383</v>
      </c>
      <c r="AL33" s="322">
        <v>2.0301</v>
      </c>
      <c r="AM33" s="322">
        <v>2.1225000000000001</v>
      </c>
      <c r="AN33" s="322">
        <v>2.1120999999999999</v>
      </c>
      <c r="AO33" s="322">
        <v>2.1221000000000001</v>
      </c>
      <c r="AP33" s="322">
        <v>2.1604999999999999</v>
      </c>
      <c r="AQ33" s="322">
        <v>2.1640000000000001</v>
      </c>
      <c r="AR33" s="322">
        <v>2.1480000000000001</v>
      </c>
      <c r="AS33" s="322">
        <v>2.0912000000000002</v>
      </c>
      <c r="AT33" s="322">
        <v>2.1089000000000002</v>
      </c>
      <c r="AU33" s="322">
        <v>2.1214</v>
      </c>
      <c r="AV33" s="322">
        <v>2.0975999999999999</v>
      </c>
      <c r="AW33" s="322">
        <v>2.0977000000000001</v>
      </c>
      <c r="AX33" s="322">
        <v>2.0855999999999999</v>
      </c>
      <c r="AY33" s="322">
        <v>2.0543999999999998</v>
      </c>
      <c r="AZ33" s="322">
        <v>2.0463</v>
      </c>
      <c r="BA33" s="322">
        <v>2.0415999999999999</v>
      </c>
      <c r="BB33" s="322">
        <v>2.0036999999999998</v>
      </c>
      <c r="BC33" s="322">
        <v>1.9936</v>
      </c>
      <c r="BD33" s="677">
        <v>2.0125000000000002</v>
      </c>
      <c r="BE33" s="677">
        <v>2.0393236006</v>
      </c>
      <c r="BF33" s="677">
        <v>2.0375631871</v>
      </c>
      <c r="BG33" s="677">
        <v>2.0446890976000001</v>
      </c>
      <c r="BH33" s="677">
        <v>1.9950252505999999</v>
      </c>
      <c r="BI33" s="677">
        <v>1.9790857761</v>
      </c>
      <c r="BJ33" s="392">
        <v>1.9752624924</v>
      </c>
      <c r="BK33" s="392">
        <v>1.9812255959</v>
      </c>
      <c r="BL33" s="392">
        <v>1.9810058800000001</v>
      </c>
      <c r="BM33" s="392">
        <v>1.9751310895</v>
      </c>
      <c r="BN33" s="392">
        <v>1.9570046044</v>
      </c>
      <c r="BO33" s="392">
        <v>1.9488161175000001</v>
      </c>
      <c r="BP33" s="392">
        <v>1.9425676029000001</v>
      </c>
      <c r="BQ33" s="392">
        <v>1.9308389036</v>
      </c>
      <c r="BR33" s="392">
        <v>1.9289212496000001</v>
      </c>
      <c r="BS33" s="392">
        <v>1.9243717299</v>
      </c>
      <c r="BT33" s="392">
        <v>1.9093146934</v>
      </c>
      <c r="BU33" s="392">
        <v>1.8957361895</v>
      </c>
      <c r="BV33" s="392">
        <v>1.8940403686</v>
      </c>
      <c r="BW33" s="209"/>
    </row>
    <row r="34" spans="1:75" ht="11.05" customHeight="1" x14ac:dyDescent="0.2">
      <c r="A34" s="360" t="s">
        <v>877</v>
      </c>
      <c r="B34" s="447" t="s">
        <v>207</v>
      </c>
      <c r="C34" s="322">
        <v>0.96740000000000004</v>
      </c>
      <c r="D34" s="322">
        <v>0.96460000000000001</v>
      </c>
      <c r="E34" s="322">
        <v>1.0874999999999999</v>
      </c>
      <c r="F34" s="322">
        <v>1.1174999999999999</v>
      </c>
      <c r="G34" s="322">
        <v>0.84719999999999995</v>
      </c>
      <c r="H34" s="322">
        <v>0.9022</v>
      </c>
      <c r="I34" s="322">
        <v>0.9012</v>
      </c>
      <c r="J34" s="322">
        <v>0.93020000000000003</v>
      </c>
      <c r="K34" s="322">
        <v>0.92620000000000002</v>
      </c>
      <c r="L34" s="322">
        <v>0.95320000000000005</v>
      </c>
      <c r="M34" s="322">
        <v>0.94920000000000004</v>
      </c>
      <c r="N34" s="322">
        <v>0.95420000000000005</v>
      </c>
      <c r="O34" s="322">
        <v>0.96740000000000004</v>
      </c>
      <c r="P34" s="322">
        <v>0.95840000000000003</v>
      </c>
      <c r="Q34" s="322">
        <v>0.96140000000000003</v>
      </c>
      <c r="R34" s="322">
        <v>0.95940000000000003</v>
      </c>
      <c r="S34" s="322">
        <v>0.96440000000000003</v>
      </c>
      <c r="T34" s="322">
        <v>0.97140000000000004</v>
      </c>
      <c r="U34" s="322">
        <v>0.97540000000000004</v>
      </c>
      <c r="V34" s="322">
        <v>0.98229999999999995</v>
      </c>
      <c r="W34" s="322">
        <v>0.99229999999999996</v>
      </c>
      <c r="X34" s="322">
        <v>1.0013000000000001</v>
      </c>
      <c r="Y34" s="322">
        <v>1.0073000000000001</v>
      </c>
      <c r="Z34" s="322">
        <v>1.0193000000000001</v>
      </c>
      <c r="AA34" s="322">
        <v>1.0373000000000001</v>
      </c>
      <c r="AB34" s="322">
        <v>1.0463</v>
      </c>
      <c r="AC34" s="322">
        <v>1.0532999999999999</v>
      </c>
      <c r="AD34" s="322">
        <v>1.0583</v>
      </c>
      <c r="AE34" s="322">
        <v>1.0623</v>
      </c>
      <c r="AF34" s="322">
        <v>1.0783</v>
      </c>
      <c r="AG34" s="322">
        <v>1.0932999999999999</v>
      </c>
      <c r="AH34" s="322">
        <v>1.1003000000000001</v>
      </c>
      <c r="AI34" s="322">
        <v>1.1003000000000001</v>
      </c>
      <c r="AJ34" s="322">
        <v>1.1032999999999999</v>
      </c>
      <c r="AK34" s="322">
        <v>1.0703</v>
      </c>
      <c r="AL34" s="322">
        <v>1.0652999999999999</v>
      </c>
      <c r="AM34" s="322">
        <v>1.0743</v>
      </c>
      <c r="AN34" s="322">
        <v>1.0704</v>
      </c>
      <c r="AO34" s="322">
        <v>1.0723</v>
      </c>
      <c r="AP34" s="322">
        <v>1.0752999999999999</v>
      </c>
      <c r="AQ34" s="322">
        <v>1.0532999999999999</v>
      </c>
      <c r="AR34" s="322">
        <v>1.0495000000000001</v>
      </c>
      <c r="AS34" s="322">
        <v>1.0478000000000001</v>
      </c>
      <c r="AT34" s="322">
        <v>1.0504</v>
      </c>
      <c r="AU34" s="322">
        <v>1.0501</v>
      </c>
      <c r="AV34" s="322">
        <v>1.0499000000000001</v>
      </c>
      <c r="AW34" s="322">
        <v>1.0457000000000001</v>
      </c>
      <c r="AX34" s="322">
        <v>1.0490999999999999</v>
      </c>
      <c r="AY34" s="322">
        <v>1.0167999999999999</v>
      </c>
      <c r="AZ34" s="322">
        <v>1.0037</v>
      </c>
      <c r="BA34" s="322">
        <v>1.0033000000000001</v>
      </c>
      <c r="BB34" s="322">
        <v>1.0015000000000001</v>
      </c>
      <c r="BC34" s="322">
        <v>1.0011000000000001</v>
      </c>
      <c r="BD34" s="677">
        <v>1.0006999999999999</v>
      </c>
      <c r="BE34" s="677">
        <v>0.99917244628000002</v>
      </c>
      <c r="BF34" s="677">
        <v>0.99978818952000004</v>
      </c>
      <c r="BG34" s="677">
        <v>0.99864309560999998</v>
      </c>
      <c r="BH34" s="677">
        <v>0.99869445411000002</v>
      </c>
      <c r="BI34" s="677">
        <v>1.0111623999999999</v>
      </c>
      <c r="BJ34" s="392">
        <v>1.0112677026000001</v>
      </c>
      <c r="BK34" s="392">
        <v>1.0075764001</v>
      </c>
      <c r="BL34" s="392">
        <v>1.007521788</v>
      </c>
      <c r="BM34" s="392">
        <v>1.0074742270999999</v>
      </c>
      <c r="BN34" s="392">
        <v>1.0094054842</v>
      </c>
      <c r="BO34" s="392">
        <v>1.0123934333</v>
      </c>
      <c r="BP34" s="392">
        <v>1.014373497</v>
      </c>
      <c r="BQ34" s="392">
        <v>1.0163473763999999</v>
      </c>
      <c r="BR34" s="392">
        <v>1.0193129829000001</v>
      </c>
      <c r="BS34" s="392">
        <v>1.0213569419999999</v>
      </c>
      <c r="BT34" s="392">
        <v>1.0233197541000001</v>
      </c>
      <c r="BU34" s="392">
        <v>1.0263123127</v>
      </c>
      <c r="BV34" s="392">
        <v>1.0284209718999999</v>
      </c>
      <c r="BW34" s="209"/>
    </row>
    <row r="35" spans="1:75" ht="11.05" customHeight="1" x14ac:dyDescent="0.2">
      <c r="A35" s="360" t="s">
        <v>878</v>
      </c>
      <c r="B35" s="447" t="s">
        <v>205</v>
      </c>
      <c r="C35" s="322">
        <v>11.541</v>
      </c>
      <c r="D35" s="322">
        <v>11.5221</v>
      </c>
      <c r="E35" s="322">
        <v>11.518599999999999</v>
      </c>
      <c r="F35" s="322">
        <v>11.563599999999999</v>
      </c>
      <c r="G35" s="322">
        <v>9.6255000000000006</v>
      </c>
      <c r="H35" s="322">
        <v>9.5581999999999994</v>
      </c>
      <c r="I35" s="322">
        <v>9.6106999999999996</v>
      </c>
      <c r="J35" s="322">
        <v>10.100300000000001</v>
      </c>
      <c r="K35" s="322">
        <v>10.194900000000001</v>
      </c>
      <c r="L35" s="322">
        <v>10.2263</v>
      </c>
      <c r="M35" s="322">
        <v>10.2547</v>
      </c>
      <c r="N35" s="322">
        <v>10.2875</v>
      </c>
      <c r="O35" s="322">
        <v>10.404</v>
      </c>
      <c r="P35" s="322">
        <v>10.3528</v>
      </c>
      <c r="Q35" s="322">
        <v>10.508599999999999</v>
      </c>
      <c r="R35" s="322">
        <v>10.7279</v>
      </c>
      <c r="S35" s="322">
        <v>10.724500000000001</v>
      </c>
      <c r="T35" s="322">
        <v>10.682</v>
      </c>
      <c r="U35" s="322">
        <v>10.7301</v>
      </c>
      <c r="V35" s="322">
        <v>10.696199999999999</v>
      </c>
      <c r="W35" s="322">
        <v>10.989000000000001</v>
      </c>
      <c r="X35" s="322">
        <v>11.1182</v>
      </c>
      <c r="Y35" s="322">
        <v>11.1816</v>
      </c>
      <c r="Z35" s="322">
        <v>11.1785</v>
      </c>
      <c r="AA35" s="322">
        <v>11.2776</v>
      </c>
      <c r="AB35" s="322">
        <v>11.3308</v>
      </c>
      <c r="AC35" s="322">
        <v>11.287100000000001</v>
      </c>
      <c r="AD35" s="322">
        <v>10.3225</v>
      </c>
      <c r="AE35" s="322">
        <v>10.467499999999999</v>
      </c>
      <c r="AF35" s="322">
        <v>10.977499999999999</v>
      </c>
      <c r="AG35" s="322">
        <v>10.9992</v>
      </c>
      <c r="AH35" s="322">
        <v>10.8743</v>
      </c>
      <c r="AI35" s="322">
        <v>10.991400000000001</v>
      </c>
      <c r="AJ35" s="322">
        <v>10.9664</v>
      </c>
      <c r="AK35" s="322">
        <v>11.116400000000001</v>
      </c>
      <c r="AL35" s="322">
        <v>11.0914</v>
      </c>
      <c r="AM35" s="322">
        <v>11.1532</v>
      </c>
      <c r="AN35" s="322">
        <v>11.323399999999999</v>
      </c>
      <c r="AO35" s="322">
        <v>10.9947</v>
      </c>
      <c r="AP35" s="322">
        <v>10.898899999999999</v>
      </c>
      <c r="AQ35" s="322">
        <v>10.859400000000001</v>
      </c>
      <c r="AR35" s="322">
        <v>10.7743</v>
      </c>
      <c r="AS35" s="322">
        <v>10.745699999999999</v>
      </c>
      <c r="AT35" s="322">
        <v>10.688700000000001</v>
      </c>
      <c r="AU35" s="322">
        <v>10.8087</v>
      </c>
      <c r="AV35" s="322">
        <v>10.8657</v>
      </c>
      <c r="AW35" s="322">
        <v>10.8912</v>
      </c>
      <c r="AX35" s="322">
        <v>10.908099999999999</v>
      </c>
      <c r="AY35" s="322">
        <v>10.8886</v>
      </c>
      <c r="AZ35" s="322">
        <v>10.812799999999999</v>
      </c>
      <c r="BA35" s="322">
        <v>10.7902</v>
      </c>
      <c r="BB35" s="322">
        <v>10.6874</v>
      </c>
      <c r="BC35" s="322">
        <v>10.546799999999999</v>
      </c>
      <c r="BD35" s="677">
        <v>10.4055</v>
      </c>
      <c r="BE35" s="677">
        <v>10.380107430000001</v>
      </c>
      <c r="BF35" s="677">
        <v>10.320610596</v>
      </c>
      <c r="BG35" s="677">
        <v>10.319086449</v>
      </c>
      <c r="BH35" s="677">
        <v>10.372733836</v>
      </c>
      <c r="BI35" s="677">
        <v>10.428009361999999</v>
      </c>
      <c r="BJ35" s="392">
        <v>10.462498740999999</v>
      </c>
      <c r="BK35" s="392">
        <v>10.462409758</v>
      </c>
      <c r="BL35" s="392">
        <v>10.463686733999999</v>
      </c>
      <c r="BM35" s="392">
        <v>10.463891843000001</v>
      </c>
      <c r="BN35" s="392">
        <v>10.442820300999999</v>
      </c>
      <c r="BO35" s="392">
        <v>10.422077653000001</v>
      </c>
      <c r="BP35" s="392">
        <v>10.401506561</v>
      </c>
      <c r="BQ35" s="392">
        <v>10.380544242999999</v>
      </c>
      <c r="BR35" s="392">
        <v>10.439317702</v>
      </c>
      <c r="BS35" s="392">
        <v>10.488335538999999</v>
      </c>
      <c r="BT35" s="392">
        <v>10.501987345</v>
      </c>
      <c r="BU35" s="392">
        <v>10.551080803</v>
      </c>
      <c r="BV35" s="392">
        <v>10.600307771000001</v>
      </c>
      <c r="BW35" s="209"/>
    </row>
    <row r="36" spans="1:75" ht="11.05" customHeight="1" x14ac:dyDescent="0.2">
      <c r="A36" s="360" t="s">
        <v>879</v>
      </c>
      <c r="B36" s="447" t="s">
        <v>561</v>
      </c>
      <c r="C36" s="322">
        <v>0.15640000000000001</v>
      </c>
      <c r="D36" s="322">
        <v>0.1502</v>
      </c>
      <c r="E36" s="322">
        <v>0.15559999999999999</v>
      </c>
      <c r="F36" s="322">
        <v>0.1515</v>
      </c>
      <c r="G36" s="322">
        <v>0.15609999999999999</v>
      </c>
      <c r="H36" s="322">
        <v>0.15110000000000001</v>
      </c>
      <c r="I36" s="322">
        <v>0.16139999999999999</v>
      </c>
      <c r="J36" s="322">
        <v>0.17069999999999999</v>
      </c>
      <c r="K36" s="322">
        <v>0.17799999999999999</v>
      </c>
      <c r="L36" s="322">
        <v>0.17430000000000001</v>
      </c>
      <c r="M36" s="322">
        <v>0.17169999999999999</v>
      </c>
      <c r="N36" s="322">
        <v>0.1719</v>
      </c>
      <c r="O36" s="322">
        <v>0.1673</v>
      </c>
      <c r="P36" s="322">
        <v>0.16270000000000001</v>
      </c>
      <c r="Q36" s="322">
        <v>0.15229999999999999</v>
      </c>
      <c r="R36" s="322">
        <v>0.15409999999999999</v>
      </c>
      <c r="S36" s="322">
        <v>0.15579999999999999</v>
      </c>
      <c r="T36" s="322">
        <v>0.1605</v>
      </c>
      <c r="U36" s="322">
        <v>0.15790000000000001</v>
      </c>
      <c r="V36" s="322">
        <v>0.14960000000000001</v>
      </c>
      <c r="W36" s="322">
        <v>0.156</v>
      </c>
      <c r="X36" s="322">
        <v>0.16059999999999999</v>
      </c>
      <c r="Y36" s="322">
        <v>0.15759999999999999</v>
      </c>
      <c r="Z36" s="322">
        <v>0.151</v>
      </c>
      <c r="AA36" s="322">
        <v>0.15390000000000001</v>
      </c>
      <c r="AB36" s="322">
        <v>0.1598</v>
      </c>
      <c r="AC36" s="322">
        <v>0.15079999999999999</v>
      </c>
      <c r="AD36" s="322">
        <v>0.155</v>
      </c>
      <c r="AE36" s="322">
        <v>0.15329999999999999</v>
      </c>
      <c r="AF36" s="322">
        <v>0.1552</v>
      </c>
      <c r="AG36" s="322">
        <v>0.15679999999999999</v>
      </c>
      <c r="AH36" s="322">
        <v>0.15809999999999999</v>
      </c>
      <c r="AI36" s="322">
        <v>0.16259999999999999</v>
      </c>
      <c r="AJ36" s="322">
        <v>0.15939999999999999</v>
      </c>
      <c r="AK36" s="322">
        <v>0.15140000000000001</v>
      </c>
      <c r="AL36" s="322">
        <v>0.14499999999999999</v>
      </c>
      <c r="AM36" s="322">
        <v>0.13950000000000001</v>
      </c>
      <c r="AN36" s="322">
        <v>0.13600000000000001</v>
      </c>
      <c r="AO36" s="322">
        <v>0.1245</v>
      </c>
      <c r="AP36" s="322">
        <v>0.1176</v>
      </c>
      <c r="AQ36" s="322">
        <v>0.13400000000000001</v>
      </c>
      <c r="AR36" s="322">
        <v>0.14729999999999999</v>
      </c>
      <c r="AS36" s="322">
        <v>0.157</v>
      </c>
      <c r="AT36" s="322">
        <v>0.15720000000000001</v>
      </c>
      <c r="AU36" s="322">
        <v>0.16</v>
      </c>
      <c r="AV36" s="322">
        <v>0.16</v>
      </c>
      <c r="AW36" s="322">
        <v>0.16</v>
      </c>
      <c r="AX36" s="322">
        <v>0.16</v>
      </c>
      <c r="AY36" s="322">
        <v>0.16</v>
      </c>
      <c r="AZ36" s="322">
        <v>0.16</v>
      </c>
      <c r="BA36" s="322">
        <v>0.08</v>
      </c>
      <c r="BB36" s="322">
        <v>7.0000000000000007E-2</v>
      </c>
      <c r="BC36" s="322">
        <v>0.06</v>
      </c>
      <c r="BD36" s="677">
        <v>0.06</v>
      </c>
      <c r="BE36" s="677">
        <v>0.06</v>
      </c>
      <c r="BF36" s="677">
        <v>0.06</v>
      </c>
      <c r="BG36" s="677">
        <v>0.06</v>
      </c>
      <c r="BH36" s="677">
        <v>0.06</v>
      </c>
      <c r="BI36" s="677">
        <v>0.06</v>
      </c>
      <c r="BJ36" s="392">
        <v>0.06</v>
      </c>
      <c r="BK36" s="392">
        <v>0.14499999999999999</v>
      </c>
      <c r="BL36" s="392">
        <v>0.14499999999999999</v>
      </c>
      <c r="BM36" s="392">
        <v>0.14499999999999999</v>
      </c>
      <c r="BN36" s="392">
        <v>0.14499999999999999</v>
      </c>
      <c r="BO36" s="392">
        <v>0.14499999999999999</v>
      </c>
      <c r="BP36" s="392">
        <v>0.14499999999999999</v>
      </c>
      <c r="BQ36" s="392">
        <v>0.14000000000000001</v>
      </c>
      <c r="BR36" s="392">
        <v>0.14000000000000001</v>
      </c>
      <c r="BS36" s="392">
        <v>0.14000000000000001</v>
      </c>
      <c r="BT36" s="392">
        <v>0.14000000000000001</v>
      </c>
      <c r="BU36" s="392">
        <v>0.14000000000000001</v>
      </c>
      <c r="BV36" s="392">
        <v>0.14000000000000001</v>
      </c>
      <c r="BW36" s="209"/>
    </row>
    <row r="37" spans="1:75" ht="11.05" customHeight="1" x14ac:dyDescent="0.2">
      <c r="A37" s="360" t="s">
        <v>880</v>
      </c>
      <c r="B37" s="448" t="s">
        <v>881</v>
      </c>
      <c r="C37" s="366">
        <v>7.1900000000000006E-2</v>
      </c>
      <c r="D37" s="366">
        <v>7.0400000000000004E-2</v>
      </c>
      <c r="E37" s="366">
        <v>6.88E-2</v>
      </c>
      <c r="F37" s="366">
        <v>6.7199999999999996E-2</v>
      </c>
      <c r="G37" s="366">
        <v>6.5799999999999997E-2</v>
      </c>
      <c r="H37" s="366">
        <v>6.5299999999999997E-2</v>
      </c>
      <c r="I37" s="366">
        <v>6.4100000000000004E-2</v>
      </c>
      <c r="J37" s="366">
        <v>6.2899999999999998E-2</v>
      </c>
      <c r="K37" s="366">
        <v>6.0699999999999997E-2</v>
      </c>
      <c r="L37" s="366">
        <v>6.0699999999999997E-2</v>
      </c>
      <c r="M37" s="366">
        <v>6.0699999999999997E-2</v>
      </c>
      <c r="N37" s="366">
        <v>6.3299999999999995E-2</v>
      </c>
      <c r="O37" s="366">
        <v>6.6100000000000006E-2</v>
      </c>
      <c r="P37" s="366">
        <v>6.6600000000000006E-2</v>
      </c>
      <c r="Q37" s="366">
        <v>6.4500000000000002E-2</v>
      </c>
      <c r="R37" s="366">
        <v>6.2399999999999997E-2</v>
      </c>
      <c r="S37" s="366">
        <v>6.2399999999999997E-2</v>
      </c>
      <c r="T37" s="366">
        <v>6.2399999999999997E-2</v>
      </c>
      <c r="U37" s="366">
        <v>6.2399999999999997E-2</v>
      </c>
      <c r="V37" s="366">
        <v>6.2300000000000001E-2</v>
      </c>
      <c r="W37" s="366">
        <v>6.2300000000000001E-2</v>
      </c>
      <c r="X37" s="366">
        <v>6.2300000000000001E-2</v>
      </c>
      <c r="Y37" s="366">
        <v>6.2300000000000001E-2</v>
      </c>
      <c r="Z37" s="366">
        <v>6.3500000000000001E-2</v>
      </c>
      <c r="AA37" s="366">
        <v>6.5699999999999995E-2</v>
      </c>
      <c r="AB37" s="366">
        <v>6.7599999999999993E-2</v>
      </c>
      <c r="AC37" s="366">
        <v>6.83E-2</v>
      </c>
      <c r="AD37" s="366">
        <v>6.7299999999999999E-2</v>
      </c>
      <c r="AE37" s="366">
        <v>6.7299999999999999E-2</v>
      </c>
      <c r="AF37" s="366">
        <v>6.5500000000000003E-2</v>
      </c>
      <c r="AG37" s="366">
        <v>6.4699999999999994E-2</v>
      </c>
      <c r="AH37" s="366">
        <v>6.4000000000000001E-2</v>
      </c>
      <c r="AI37" s="366">
        <v>6.5199999999999994E-2</v>
      </c>
      <c r="AJ37" s="366">
        <v>6.7100000000000007E-2</v>
      </c>
      <c r="AK37" s="366">
        <v>6.8199999999999997E-2</v>
      </c>
      <c r="AL37" s="366">
        <v>6.88E-2</v>
      </c>
      <c r="AM37" s="366">
        <v>6.88E-2</v>
      </c>
      <c r="AN37" s="366">
        <v>6.9500000000000006E-2</v>
      </c>
      <c r="AO37" s="366">
        <v>6.9800000000000001E-2</v>
      </c>
      <c r="AP37" s="366">
        <v>7.0800000000000002E-2</v>
      </c>
      <c r="AQ37" s="366">
        <v>7.0000000000000007E-2</v>
      </c>
      <c r="AR37" s="366">
        <v>7.0300000000000001E-2</v>
      </c>
      <c r="AS37" s="366">
        <v>6.8699999999999997E-2</v>
      </c>
      <c r="AT37" s="366">
        <v>6.8199999999999997E-2</v>
      </c>
      <c r="AU37" s="366">
        <v>6.7699999999999996E-2</v>
      </c>
      <c r="AV37" s="366">
        <v>6.9199999999999998E-2</v>
      </c>
      <c r="AW37" s="366">
        <v>7.1300000000000002E-2</v>
      </c>
      <c r="AX37" s="366">
        <v>7.2800000000000004E-2</v>
      </c>
      <c r="AY37" s="366">
        <v>7.1800000000000003E-2</v>
      </c>
      <c r="AZ37" s="366">
        <v>5.1799999999999999E-2</v>
      </c>
      <c r="BA37" s="366">
        <v>5.1799999999999999E-2</v>
      </c>
      <c r="BB37" s="366">
        <v>4.1799999999999997E-2</v>
      </c>
      <c r="BC37" s="366">
        <v>3.1800000000000002E-2</v>
      </c>
      <c r="BD37" s="697">
        <v>3.1800000000000002E-2</v>
      </c>
      <c r="BE37" s="697">
        <v>3.2086410609999998E-2</v>
      </c>
      <c r="BF37" s="697">
        <v>3.2072255070999998E-2</v>
      </c>
      <c r="BG37" s="697">
        <v>3.2083142777000001E-2</v>
      </c>
      <c r="BH37" s="697">
        <v>3.2066354369000002E-2</v>
      </c>
      <c r="BI37" s="697">
        <v>3.2086370417E-2</v>
      </c>
      <c r="BJ37" s="437">
        <v>3.2115110856000002E-2</v>
      </c>
      <c r="BK37" s="437">
        <v>5.4082018370999997E-2</v>
      </c>
      <c r="BL37" s="437">
        <v>5.3131934418000001E-2</v>
      </c>
      <c r="BM37" s="437">
        <v>5.2109596528999998E-2</v>
      </c>
      <c r="BN37" s="437">
        <v>5.1098321250000002E-2</v>
      </c>
      <c r="BO37" s="437">
        <v>5.0109124446999997E-2</v>
      </c>
      <c r="BP37" s="437">
        <v>4.9131415332000002E-2</v>
      </c>
      <c r="BQ37" s="437">
        <v>4.8127301238999998E-2</v>
      </c>
      <c r="BR37" s="437">
        <v>4.7122766476E-2</v>
      </c>
      <c r="BS37" s="437">
        <v>4.6134633580999999E-2</v>
      </c>
      <c r="BT37" s="437">
        <v>4.5113087826999999E-2</v>
      </c>
      <c r="BU37" s="437">
        <v>4.4129948203000001E-2</v>
      </c>
      <c r="BV37" s="437">
        <v>4.31557537E-2</v>
      </c>
      <c r="BW37" s="209"/>
    </row>
    <row r="38" spans="1:75" ht="11.95" customHeight="1" x14ac:dyDescent="0.2">
      <c r="B38" s="1016" t="s">
        <v>843</v>
      </c>
      <c r="C38" s="1015"/>
      <c r="D38" s="1015"/>
      <c r="E38" s="1015"/>
      <c r="F38" s="1015"/>
      <c r="G38" s="1015"/>
      <c r="H38" s="1015"/>
      <c r="I38" s="1015"/>
      <c r="J38" s="1015"/>
      <c r="K38" s="1015"/>
      <c r="L38" s="1015"/>
      <c r="M38" s="1015"/>
      <c r="N38" s="1015"/>
      <c r="O38" s="1015"/>
      <c r="P38" s="1015"/>
      <c r="Q38" s="1015"/>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52"/>
      <c r="AZ38" s="152"/>
      <c r="BA38" s="152"/>
      <c r="BB38" s="152"/>
      <c r="BC38" s="152"/>
      <c r="BD38" s="698"/>
      <c r="BE38" s="152"/>
      <c r="BF38" s="698"/>
      <c r="BG38" s="698"/>
      <c r="BH38" s="698"/>
      <c r="BI38" s="698"/>
      <c r="BJ38" s="152"/>
      <c r="BK38" s="152"/>
      <c r="BL38" s="152"/>
      <c r="BM38" s="152"/>
      <c r="BN38" s="152"/>
      <c r="BO38" s="152"/>
      <c r="BP38" s="152"/>
      <c r="BQ38" s="152"/>
      <c r="BR38" s="152"/>
      <c r="BS38" s="152"/>
      <c r="BT38" s="152"/>
      <c r="BU38" s="152"/>
      <c r="BV38" s="152"/>
      <c r="BW38" s="209"/>
    </row>
    <row r="39" spans="1:75" ht="11.95" customHeight="1" x14ac:dyDescent="0.2">
      <c r="B39" s="1027" t="s">
        <v>844</v>
      </c>
      <c r="C39" s="1027"/>
      <c r="D39" s="1027"/>
      <c r="E39" s="1027"/>
      <c r="F39" s="1027"/>
      <c r="G39" s="1027"/>
      <c r="H39" s="1027"/>
      <c r="I39" s="1027"/>
      <c r="J39" s="1027"/>
      <c r="K39" s="1027"/>
      <c r="L39" s="1027"/>
      <c r="M39" s="1027"/>
      <c r="N39" s="1027"/>
      <c r="O39" s="1027"/>
      <c r="P39" s="1027"/>
      <c r="Q39" s="1027"/>
      <c r="BD39" s="695"/>
      <c r="BE39" s="209"/>
      <c r="BF39" s="695"/>
      <c r="BK39" s="209"/>
      <c r="BL39" s="209"/>
      <c r="BM39" s="209"/>
      <c r="BN39" s="209"/>
      <c r="BO39" s="209"/>
      <c r="BP39" s="209"/>
      <c r="BQ39" s="209"/>
      <c r="BR39" s="209"/>
      <c r="BS39" s="209"/>
      <c r="BT39" s="209"/>
      <c r="BU39" s="209"/>
      <c r="BV39" s="209"/>
      <c r="BW39" s="209"/>
    </row>
    <row r="40" spans="1:75" ht="11.95" customHeight="1" x14ac:dyDescent="0.2">
      <c r="B40" s="1027" t="s">
        <v>845</v>
      </c>
      <c r="C40" s="1027"/>
      <c r="D40" s="1027"/>
      <c r="E40" s="1027"/>
      <c r="F40" s="1027"/>
      <c r="G40" s="1027"/>
      <c r="H40" s="1027"/>
      <c r="I40" s="1027"/>
      <c r="J40" s="1027"/>
      <c r="K40" s="1027"/>
      <c r="L40" s="1027"/>
      <c r="M40" s="1027"/>
      <c r="N40" s="1027"/>
      <c r="O40" s="1027"/>
      <c r="P40" s="1027"/>
      <c r="Q40" s="1027"/>
      <c r="BD40" s="695"/>
      <c r="BE40" s="209"/>
      <c r="BF40" s="695"/>
      <c r="BK40" s="209"/>
      <c r="BL40" s="209"/>
      <c r="BM40" s="209"/>
      <c r="BN40" s="209"/>
      <c r="BO40" s="209"/>
      <c r="BP40" s="209"/>
      <c r="BQ40" s="209"/>
      <c r="BR40" s="209"/>
      <c r="BS40" s="209"/>
      <c r="BT40" s="209"/>
      <c r="BU40" s="209"/>
      <c r="BV40" s="209"/>
      <c r="BW40" s="209"/>
    </row>
    <row r="41" spans="1:75" s="174" customFormat="1" ht="11.95" customHeight="1" x14ac:dyDescent="0.2">
      <c r="A41" s="173"/>
      <c r="B41" s="1016" t="s">
        <v>847</v>
      </c>
      <c r="C41" s="1015"/>
      <c r="D41" s="1015"/>
      <c r="E41" s="1015"/>
      <c r="F41" s="1015"/>
      <c r="G41" s="1015"/>
      <c r="H41" s="1015"/>
      <c r="I41" s="1015"/>
      <c r="J41" s="1015"/>
      <c r="K41" s="1015"/>
      <c r="L41" s="1015"/>
      <c r="M41" s="1015"/>
      <c r="N41" s="1015"/>
      <c r="O41" s="1015"/>
      <c r="P41" s="1015"/>
      <c r="Q41" s="1015"/>
      <c r="R41" s="334"/>
      <c r="AY41" s="240"/>
      <c r="AZ41" s="240"/>
      <c r="BA41" s="240"/>
      <c r="BB41" s="240"/>
      <c r="BC41" s="240"/>
      <c r="BD41" s="684"/>
      <c r="BE41" s="296"/>
      <c r="BF41" s="684"/>
      <c r="BG41" s="944"/>
      <c r="BH41" s="944"/>
      <c r="BI41" s="944"/>
      <c r="BJ41" s="240"/>
    </row>
    <row r="42" spans="1:75" s="175" customFormat="1" ht="11.95" customHeight="1" x14ac:dyDescent="0.2">
      <c r="A42" s="176"/>
      <c r="B42" s="890" t="s">
        <v>826</v>
      </c>
      <c r="C42" s="905"/>
      <c r="D42" s="905"/>
      <c r="E42" s="905"/>
      <c r="F42" s="905"/>
      <c r="G42" s="905"/>
      <c r="H42" s="917"/>
      <c r="I42" s="905"/>
      <c r="J42" s="905"/>
      <c r="K42" s="905"/>
      <c r="L42" s="905"/>
      <c r="M42" s="905"/>
      <c r="N42" s="905"/>
      <c r="O42" s="905"/>
      <c r="P42" s="905"/>
      <c r="Q42" s="905"/>
      <c r="AY42" s="239"/>
      <c r="AZ42" s="239"/>
      <c r="BA42" s="239"/>
      <c r="BB42" s="239"/>
      <c r="BC42" s="239"/>
      <c r="BD42" s="696"/>
      <c r="BE42" s="239"/>
      <c r="BF42" s="696"/>
      <c r="BG42" s="696"/>
      <c r="BH42" s="696"/>
      <c r="BI42" s="696"/>
      <c r="BJ42" s="239"/>
      <c r="BK42" s="239"/>
      <c r="BL42" s="239"/>
      <c r="BM42" s="239"/>
      <c r="BN42" s="239"/>
      <c r="BO42" s="239"/>
      <c r="BP42" s="239"/>
      <c r="BQ42" s="239"/>
      <c r="BR42" s="239"/>
      <c r="BS42" s="239"/>
      <c r="BT42" s="239"/>
      <c r="BU42" s="239"/>
      <c r="BV42" s="239"/>
      <c r="BW42" s="239"/>
    </row>
    <row r="43" spans="1:75" s="175" customFormat="1" ht="11.95" customHeight="1" x14ac:dyDescent="0.2">
      <c r="A43" s="176"/>
      <c r="B43" s="914" t="str">
        <f>Dates!$G$2</f>
        <v>EIA completed modeling and analysis for this report on Thursday, December 5, 2024.</v>
      </c>
      <c r="C43" s="903"/>
      <c r="D43" s="903"/>
      <c r="E43" s="903"/>
      <c r="F43" s="903"/>
      <c r="G43" s="903"/>
      <c r="H43" s="903"/>
      <c r="I43" s="903"/>
      <c r="J43" s="903"/>
      <c r="K43" s="903"/>
      <c r="L43" s="903"/>
      <c r="M43" s="903"/>
      <c r="N43" s="903"/>
      <c r="O43" s="903"/>
      <c r="P43" s="903"/>
      <c r="Q43" s="903"/>
      <c r="AY43" s="239"/>
      <c r="AZ43" s="239"/>
      <c r="BA43" s="239"/>
      <c r="BB43" s="239"/>
      <c r="BC43" s="239"/>
      <c r="BD43" s="693"/>
      <c r="BE43" s="295"/>
      <c r="BF43" s="693"/>
      <c r="BG43" s="696"/>
      <c r="BH43" s="696"/>
      <c r="BI43" s="696"/>
      <c r="BJ43" s="239"/>
    </row>
    <row r="44" spans="1:75" s="175" customFormat="1" ht="11.95" customHeight="1" x14ac:dyDescent="0.2">
      <c r="A44" s="176"/>
      <c r="B44" s="1012" t="s">
        <v>483</v>
      </c>
      <c r="C44" s="1013"/>
      <c r="D44" s="1013"/>
      <c r="E44" s="1013"/>
      <c r="F44" s="1013"/>
      <c r="G44" s="1013"/>
      <c r="H44" s="1013"/>
      <c r="I44" s="1013"/>
      <c r="J44" s="1013"/>
      <c r="K44" s="1013"/>
      <c r="L44" s="1013"/>
      <c r="M44" s="1013"/>
      <c r="N44" s="1013"/>
      <c r="O44" s="1013"/>
      <c r="P44" s="1013"/>
      <c r="Q44" s="1013"/>
      <c r="AY44" s="239"/>
      <c r="AZ44" s="239"/>
      <c r="BA44" s="239"/>
      <c r="BB44" s="239"/>
      <c r="BC44" s="239"/>
      <c r="BD44" s="693"/>
      <c r="BE44" s="295"/>
      <c r="BF44" s="693"/>
      <c r="BG44" s="696"/>
      <c r="BH44" s="696"/>
      <c r="BI44" s="696"/>
      <c r="BJ44" s="239"/>
    </row>
    <row r="45" spans="1:75" s="175" customFormat="1" ht="11.95" customHeight="1" x14ac:dyDescent="0.2">
      <c r="A45" s="176"/>
      <c r="B45" s="988" t="s">
        <v>1442</v>
      </c>
      <c r="C45" s="989"/>
      <c r="D45" s="989"/>
      <c r="E45" s="989"/>
      <c r="F45" s="989"/>
      <c r="G45" s="989"/>
      <c r="H45" s="989"/>
      <c r="I45" s="989"/>
      <c r="J45" s="989"/>
      <c r="K45" s="989"/>
      <c r="L45" s="989"/>
      <c r="M45" s="989"/>
      <c r="N45" s="989"/>
      <c r="O45" s="989"/>
      <c r="P45" s="989"/>
      <c r="Q45" s="989"/>
      <c r="AY45" s="239"/>
      <c r="AZ45" s="239"/>
      <c r="BA45" s="239"/>
      <c r="BB45" s="239"/>
      <c r="BC45" s="239"/>
      <c r="BD45" s="693"/>
      <c r="BE45" s="295"/>
      <c r="BF45" s="693"/>
      <c r="BG45" s="696"/>
      <c r="BH45" s="696"/>
      <c r="BI45" s="696"/>
      <c r="BJ45" s="239"/>
    </row>
    <row r="46" spans="1:75" s="175" customFormat="1" ht="11.95" customHeight="1" x14ac:dyDescent="0.2">
      <c r="A46" s="176"/>
      <c r="B46" s="983" t="s">
        <v>492</v>
      </c>
      <c r="C46" s="1015"/>
      <c r="D46" s="1015"/>
      <c r="E46" s="1015"/>
      <c r="F46" s="1015"/>
      <c r="G46" s="1015"/>
      <c r="H46" s="1015"/>
      <c r="I46" s="1015"/>
      <c r="J46" s="1015"/>
      <c r="K46" s="1015"/>
      <c r="L46" s="1015"/>
      <c r="M46" s="1015"/>
      <c r="N46" s="1015"/>
      <c r="O46" s="1015"/>
      <c r="P46" s="1015"/>
      <c r="Q46" s="1015"/>
      <c r="AY46" s="239"/>
      <c r="AZ46" s="239"/>
      <c r="BA46" s="239"/>
      <c r="BB46" s="239"/>
      <c r="BC46" s="239"/>
      <c r="BD46" s="693"/>
      <c r="BE46" s="295"/>
      <c r="BF46" s="693"/>
      <c r="BG46" s="696"/>
      <c r="BH46" s="696"/>
      <c r="BI46" s="696"/>
      <c r="BJ46" s="239"/>
    </row>
    <row r="47" spans="1:75" s="175" customFormat="1" ht="11.95" customHeight="1" x14ac:dyDescent="0.2">
      <c r="A47" s="172"/>
      <c r="B47" s="907" t="s">
        <v>840</v>
      </c>
      <c r="C47" s="908"/>
      <c r="D47" s="908"/>
      <c r="E47" s="908"/>
      <c r="F47" s="908"/>
      <c r="G47" s="908"/>
      <c r="H47" s="918"/>
      <c r="I47" s="908"/>
      <c r="J47" s="908"/>
      <c r="K47" s="908"/>
      <c r="L47" s="908"/>
      <c r="M47" s="908"/>
      <c r="N47" s="908"/>
      <c r="O47" s="908"/>
      <c r="P47" s="908"/>
      <c r="Q47" s="906"/>
      <c r="AY47" s="239"/>
      <c r="AZ47" s="239"/>
      <c r="BA47" s="239"/>
      <c r="BB47" s="239"/>
      <c r="BC47" s="239"/>
      <c r="BD47" s="693"/>
      <c r="BE47" s="295"/>
      <c r="BF47" s="693"/>
      <c r="BG47" s="696"/>
      <c r="BH47" s="696"/>
      <c r="BI47" s="696"/>
      <c r="BJ47" s="239"/>
    </row>
    <row r="48" spans="1:75" ht="12.85" x14ac:dyDescent="0.2">
      <c r="B48" s="1029" t="s">
        <v>841</v>
      </c>
      <c r="C48" s="1015"/>
      <c r="D48" s="1015"/>
      <c r="E48" s="1015"/>
      <c r="F48" s="1015"/>
      <c r="G48" s="1015"/>
      <c r="H48" s="1015"/>
      <c r="I48" s="1015"/>
      <c r="J48" s="1015"/>
      <c r="K48" s="1015"/>
      <c r="L48" s="1015"/>
      <c r="M48" s="1015"/>
      <c r="N48" s="1015"/>
      <c r="O48" s="1015"/>
      <c r="P48" s="1015"/>
      <c r="Q48" s="1015"/>
      <c r="BK48" s="153"/>
      <c r="BL48" s="153"/>
      <c r="BM48" s="153"/>
      <c r="BN48" s="153"/>
      <c r="BO48" s="153"/>
      <c r="BP48" s="153"/>
      <c r="BQ48" s="153"/>
      <c r="BR48" s="153"/>
      <c r="BS48" s="153"/>
      <c r="BT48" s="153"/>
      <c r="BU48" s="153"/>
      <c r="BV48" s="153"/>
    </row>
    <row r="49" spans="2:74" ht="12.85" x14ac:dyDescent="0.2">
      <c r="B49" s="1004" t="s">
        <v>842</v>
      </c>
      <c r="C49" s="1015"/>
      <c r="D49" s="1015"/>
      <c r="E49" s="1015"/>
      <c r="F49" s="1015"/>
      <c r="G49" s="1015"/>
      <c r="H49" s="1015"/>
      <c r="I49" s="1015"/>
      <c r="J49" s="1015"/>
      <c r="K49" s="1015"/>
      <c r="L49" s="1015"/>
      <c r="M49" s="1015"/>
      <c r="N49" s="1015"/>
      <c r="O49" s="1015"/>
      <c r="P49" s="1015"/>
      <c r="Q49" s="1015"/>
      <c r="BK49" s="153"/>
      <c r="BL49" s="153"/>
      <c r="BM49" s="153"/>
      <c r="BN49" s="153"/>
      <c r="BO49" s="153"/>
      <c r="BP49" s="153"/>
      <c r="BQ49" s="153"/>
      <c r="BR49" s="153"/>
      <c r="BS49" s="153"/>
      <c r="BT49" s="153"/>
      <c r="BU49" s="153"/>
      <c r="BV49" s="153"/>
    </row>
    <row r="50" spans="2:74" x14ac:dyDescent="0.2">
      <c r="BK50" s="153"/>
      <c r="BL50" s="153"/>
      <c r="BM50" s="153"/>
      <c r="BN50" s="153"/>
      <c r="BO50" s="153"/>
      <c r="BP50" s="153"/>
      <c r="BQ50" s="153"/>
      <c r="BR50" s="153"/>
      <c r="BS50" s="153"/>
      <c r="BT50" s="153"/>
      <c r="BU50" s="153"/>
      <c r="BV50" s="153"/>
    </row>
    <row r="51" spans="2:74" x14ac:dyDescent="0.2">
      <c r="BK51" s="153"/>
      <c r="BL51" s="153"/>
      <c r="BM51" s="153"/>
      <c r="BN51" s="153"/>
      <c r="BO51" s="153"/>
      <c r="BP51" s="153"/>
      <c r="BQ51" s="153"/>
      <c r="BR51" s="153"/>
      <c r="BS51" s="153"/>
      <c r="BT51" s="153"/>
      <c r="BU51" s="153"/>
      <c r="BV51" s="153"/>
    </row>
    <row r="52" spans="2:74" x14ac:dyDescent="0.2">
      <c r="BK52" s="153"/>
      <c r="BL52" s="153"/>
      <c r="BM52" s="153"/>
      <c r="BN52" s="153"/>
      <c r="BO52" s="153"/>
      <c r="BP52" s="153"/>
      <c r="BQ52" s="153"/>
      <c r="BR52" s="153"/>
      <c r="BS52" s="153"/>
      <c r="BT52" s="153"/>
      <c r="BU52" s="153"/>
      <c r="BV52" s="153"/>
    </row>
    <row r="53" spans="2:74" x14ac:dyDescent="0.2">
      <c r="BK53" s="153"/>
      <c r="BL53" s="153"/>
      <c r="BM53" s="153"/>
      <c r="BN53" s="153"/>
      <c r="BO53" s="153"/>
      <c r="BP53" s="153"/>
      <c r="BQ53" s="153"/>
      <c r="BR53" s="153"/>
      <c r="BS53" s="153"/>
      <c r="BT53" s="153"/>
      <c r="BU53" s="153"/>
      <c r="BV53" s="153"/>
    </row>
    <row r="54" spans="2:74" x14ac:dyDescent="0.2">
      <c r="BK54" s="153"/>
      <c r="BL54" s="153"/>
      <c r="BM54" s="153"/>
      <c r="BN54" s="153"/>
      <c r="BO54" s="153"/>
      <c r="BP54" s="153"/>
      <c r="BQ54" s="153"/>
      <c r="BR54" s="153"/>
      <c r="BS54" s="153"/>
      <c r="BT54" s="153"/>
      <c r="BU54" s="153"/>
      <c r="BV54" s="153"/>
    </row>
    <row r="55" spans="2:74" x14ac:dyDescent="0.2">
      <c r="BK55" s="153"/>
      <c r="BL55" s="153"/>
      <c r="BM55" s="153"/>
      <c r="BN55" s="153"/>
      <c r="BO55" s="153"/>
      <c r="BP55" s="153"/>
      <c r="BQ55" s="153"/>
      <c r="BR55" s="153"/>
      <c r="BS55" s="153"/>
      <c r="BT55" s="153"/>
      <c r="BU55" s="153"/>
      <c r="BV55" s="153"/>
    </row>
    <row r="56" spans="2:74" x14ac:dyDescent="0.2">
      <c r="BK56" s="153"/>
      <c r="BL56" s="153"/>
      <c r="BM56" s="153"/>
      <c r="BN56" s="153"/>
      <c r="BO56" s="153"/>
      <c r="BP56" s="153"/>
      <c r="BQ56" s="153"/>
      <c r="BR56" s="153"/>
      <c r="BS56" s="153"/>
      <c r="BT56" s="153"/>
      <c r="BU56" s="153"/>
      <c r="BV56" s="153"/>
    </row>
    <row r="57" spans="2:74" x14ac:dyDescent="0.2">
      <c r="BK57" s="153"/>
      <c r="BL57" s="153"/>
      <c r="BM57" s="153"/>
      <c r="BN57" s="153"/>
      <c r="BO57" s="153"/>
      <c r="BP57" s="153"/>
      <c r="BQ57" s="153"/>
      <c r="BR57" s="153"/>
      <c r="BS57" s="153"/>
      <c r="BT57" s="153"/>
      <c r="BU57" s="153"/>
      <c r="BV57" s="153"/>
    </row>
    <row r="58" spans="2:74" x14ac:dyDescent="0.2">
      <c r="BK58" s="153"/>
      <c r="BL58" s="153"/>
      <c r="BM58" s="153"/>
      <c r="BN58" s="153"/>
      <c r="BO58" s="153"/>
      <c r="BP58" s="153"/>
      <c r="BQ58" s="153"/>
      <c r="BR58" s="153"/>
      <c r="BS58" s="153"/>
      <c r="BT58" s="153"/>
      <c r="BU58" s="153"/>
      <c r="BV58" s="153"/>
    </row>
    <row r="59" spans="2:74" x14ac:dyDescent="0.2">
      <c r="BK59" s="153"/>
      <c r="BL59" s="153"/>
      <c r="BM59" s="153"/>
      <c r="BN59" s="153"/>
      <c r="BO59" s="153"/>
      <c r="BP59" s="153"/>
      <c r="BQ59" s="153"/>
      <c r="BR59" s="153"/>
      <c r="BS59" s="153"/>
      <c r="BT59" s="153"/>
      <c r="BU59" s="153"/>
      <c r="BV59" s="153"/>
    </row>
    <row r="60" spans="2:74" x14ac:dyDescent="0.2">
      <c r="BK60" s="153"/>
      <c r="BL60" s="153"/>
      <c r="BM60" s="153"/>
      <c r="BN60" s="153"/>
      <c r="BO60" s="153"/>
      <c r="BP60" s="153"/>
      <c r="BQ60" s="153"/>
      <c r="BR60" s="153"/>
      <c r="BS60" s="153"/>
      <c r="BT60" s="153"/>
      <c r="BU60" s="153"/>
      <c r="BV60" s="153"/>
    </row>
    <row r="61" spans="2:74" x14ac:dyDescent="0.2">
      <c r="BK61" s="153"/>
      <c r="BL61" s="153"/>
      <c r="BM61" s="153"/>
      <c r="BN61" s="153"/>
      <c r="BO61" s="153"/>
      <c r="BP61" s="153"/>
      <c r="BQ61" s="153"/>
      <c r="BR61" s="153"/>
      <c r="BS61" s="153"/>
      <c r="BT61" s="153"/>
      <c r="BU61" s="153"/>
      <c r="BV61" s="153"/>
    </row>
    <row r="62" spans="2:74" x14ac:dyDescent="0.2">
      <c r="BK62" s="153"/>
      <c r="BL62" s="153"/>
      <c r="BM62" s="153"/>
      <c r="BN62" s="153"/>
      <c r="BO62" s="153"/>
      <c r="BP62" s="153"/>
      <c r="BQ62" s="153"/>
      <c r="BR62" s="153"/>
      <c r="BS62" s="153"/>
      <c r="BT62" s="153"/>
      <c r="BU62" s="153"/>
      <c r="BV62" s="153"/>
    </row>
    <row r="63" spans="2:74" x14ac:dyDescent="0.2">
      <c r="BK63" s="153"/>
      <c r="BL63" s="153"/>
      <c r="BM63" s="153"/>
      <c r="BN63" s="153"/>
      <c r="BO63" s="153"/>
      <c r="BP63" s="153"/>
      <c r="BQ63" s="153"/>
      <c r="BR63" s="153"/>
      <c r="BS63" s="153"/>
      <c r="BT63" s="153"/>
      <c r="BU63" s="153"/>
      <c r="BV63" s="153"/>
    </row>
    <row r="64" spans="2: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sheetData>
  <mergeCells count="17">
    <mergeCell ref="A1:A2"/>
    <mergeCell ref="B40:Q40"/>
    <mergeCell ref="B44:Q44"/>
    <mergeCell ref="B45:Q45"/>
    <mergeCell ref="B1:AL1"/>
    <mergeCell ref="C3:N3"/>
    <mergeCell ref="O3:Z3"/>
    <mergeCell ref="AA3:AL3"/>
    <mergeCell ref="B39:Q39"/>
    <mergeCell ref="B38:Q38"/>
    <mergeCell ref="B41:Q41"/>
    <mergeCell ref="B48:Q48"/>
    <mergeCell ref="B49:Q49"/>
    <mergeCell ref="AM3:AX3"/>
    <mergeCell ref="AY3:BJ3"/>
    <mergeCell ref="BK3:BV3"/>
    <mergeCell ref="B46:Q46"/>
  </mergeCells>
  <phoneticPr fontId="4" type="noConversion"/>
  <hyperlinks>
    <hyperlink ref="A1:A2" location="Contents!A1" display="Table of Contents"/>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V66"/>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BV1"/>
    </sheetView>
  </sheetViews>
  <sheetFormatPr defaultColWidth="8.5" defaultRowHeight="10.7" x14ac:dyDescent="0.2"/>
  <cols>
    <col min="1" max="1" width="17.5" style="90" customWidth="1"/>
    <col min="2" max="2" width="42.5" style="84" customWidth="1"/>
    <col min="3" max="50" width="6.5" style="84" customWidth="1"/>
    <col min="51" max="55" width="6.5" style="209" customWidth="1"/>
    <col min="56" max="56" width="6.5" style="690" customWidth="1"/>
    <col min="57" max="57" width="6.5" style="293" customWidth="1"/>
    <col min="58" max="58" width="6.5" style="690" customWidth="1"/>
    <col min="59" max="61" width="6.5" style="695" customWidth="1"/>
    <col min="62" max="62" width="6.5" style="209" customWidth="1"/>
    <col min="63" max="74" width="6.5" style="84" customWidth="1"/>
    <col min="75" max="16384" width="8.5" style="84"/>
  </cols>
  <sheetData>
    <row r="1" spans="1:74" ht="12.85" customHeight="1" x14ac:dyDescent="0.2">
      <c r="A1" s="999" t="s">
        <v>479</v>
      </c>
      <c r="B1" s="1032" t="s">
        <v>910</v>
      </c>
      <c r="C1" s="1032"/>
      <c r="D1" s="1032"/>
      <c r="E1" s="1032"/>
      <c r="F1" s="1032"/>
      <c r="G1" s="1032"/>
      <c r="H1" s="1032"/>
      <c r="I1" s="1032"/>
      <c r="J1" s="1032"/>
      <c r="K1" s="1032"/>
      <c r="L1" s="1032"/>
      <c r="M1" s="1032"/>
      <c r="N1" s="1032"/>
      <c r="O1" s="1032"/>
      <c r="P1" s="1032"/>
      <c r="Q1" s="1032"/>
      <c r="R1" s="1032"/>
      <c r="S1" s="1032"/>
      <c r="T1" s="1032"/>
      <c r="U1" s="1032"/>
      <c r="V1" s="1032"/>
      <c r="W1" s="1032"/>
      <c r="X1" s="1032"/>
      <c r="Y1" s="1032"/>
      <c r="Z1" s="1032"/>
      <c r="AA1" s="1032"/>
      <c r="AB1" s="1032"/>
      <c r="AC1" s="1032"/>
      <c r="AD1" s="1032"/>
      <c r="AE1" s="1032"/>
      <c r="AF1" s="1032"/>
      <c r="AG1" s="1032"/>
      <c r="AH1" s="1032"/>
      <c r="AI1" s="1032"/>
      <c r="AJ1" s="1032"/>
      <c r="AK1" s="1032"/>
      <c r="AL1" s="1032"/>
      <c r="AM1" s="1032"/>
      <c r="AN1" s="1032"/>
      <c r="AO1" s="1032"/>
      <c r="AP1" s="1032"/>
      <c r="AQ1" s="1032"/>
      <c r="AR1" s="1032"/>
      <c r="AS1" s="1032"/>
      <c r="AT1" s="1032"/>
      <c r="AU1" s="1032"/>
      <c r="AV1" s="1032"/>
      <c r="AW1" s="1032"/>
      <c r="AX1" s="1032"/>
      <c r="AY1" s="1032"/>
      <c r="AZ1" s="1032"/>
      <c r="BA1" s="1032"/>
      <c r="BB1" s="1032"/>
      <c r="BC1" s="1032"/>
      <c r="BD1" s="1032"/>
      <c r="BE1" s="1032"/>
      <c r="BF1" s="1032"/>
      <c r="BG1" s="1032"/>
      <c r="BH1" s="1032"/>
      <c r="BI1" s="1032"/>
      <c r="BJ1" s="1032"/>
      <c r="BK1" s="1032"/>
      <c r="BL1" s="1032"/>
      <c r="BM1" s="1032"/>
      <c r="BN1" s="1032"/>
      <c r="BO1" s="1032"/>
      <c r="BP1" s="1032"/>
      <c r="BQ1" s="1032"/>
      <c r="BR1" s="1032"/>
      <c r="BS1" s="1032"/>
      <c r="BT1" s="1032"/>
      <c r="BU1" s="1032"/>
      <c r="BV1" s="1032"/>
    </row>
    <row r="2" spans="1:74" ht="12.85" customHeight="1" x14ac:dyDescent="0.2">
      <c r="A2" s="1000"/>
      <c r="B2" s="241" t="str">
        <f>"U.S. Energy Information Administration  |  Short-Term Energy Outlook  - "&amp;Dates!D1</f>
        <v>U.S. Energy Information Administration  |  Short-Term Energy Outlook  - December 2024</v>
      </c>
      <c r="C2" s="242"/>
      <c r="D2" s="242"/>
      <c r="E2" s="242"/>
      <c r="F2" s="242"/>
      <c r="G2" s="333"/>
      <c r="H2" s="371"/>
      <c r="I2" s="371"/>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1"/>
      <c r="AN2" s="281"/>
      <c r="AO2" s="281"/>
      <c r="AP2" s="281"/>
      <c r="AQ2" s="281"/>
      <c r="AR2" s="281"/>
      <c r="AS2" s="281"/>
      <c r="AT2" s="281"/>
      <c r="AU2" s="281"/>
      <c r="AV2" s="281"/>
      <c r="AW2" s="281"/>
      <c r="AX2" s="281"/>
      <c r="AY2" s="282"/>
      <c r="AZ2" s="282"/>
      <c r="BA2" s="282"/>
      <c r="BB2" s="282"/>
      <c r="BC2" s="282"/>
      <c r="BD2" s="699"/>
      <c r="BE2" s="299"/>
      <c r="BF2" s="699"/>
      <c r="BG2" s="945"/>
      <c r="BH2" s="945"/>
      <c r="BI2" s="945"/>
      <c r="BJ2" s="282"/>
      <c r="BK2" s="281"/>
      <c r="BL2" s="281"/>
      <c r="BM2" s="281"/>
      <c r="BN2" s="281"/>
      <c r="BO2" s="281"/>
      <c r="BP2" s="281"/>
      <c r="BQ2" s="281"/>
      <c r="BR2" s="281"/>
      <c r="BS2" s="281"/>
      <c r="BT2" s="281"/>
      <c r="BU2" s="281"/>
      <c r="BV2" s="283"/>
    </row>
    <row r="3" spans="1:74" ht="12.85" x14ac:dyDescent="0.2">
      <c r="A3" s="353" t="s">
        <v>777</v>
      </c>
      <c r="B3" s="207"/>
      <c r="C3" s="1002">
        <f>Dates!D3</f>
        <v>2020</v>
      </c>
      <c r="D3" s="994"/>
      <c r="E3" s="994"/>
      <c r="F3" s="994"/>
      <c r="G3" s="994"/>
      <c r="H3" s="994"/>
      <c r="I3" s="994"/>
      <c r="J3" s="994"/>
      <c r="K3" s="994"/>
      <c r="L3" s="994"/>
      <c r="M3" s="994"/>
      <c r="N3" s="995"/>
      <c r="O3" s="1002">
        <f>C3+1</f>
        <v>2021</v>
      </c>
      <c r="P3" s="1003"/>
      <c r="Q3" s="1003"/>
      <c r="R3" s="1003"/>
      <c r="S3" s="1003"/>
      <c r="T3" s="1003"/>
      <c r="U3" s="1003"/>
      <c r="V3" s="1003"/>
      <c r="W3" s="1003"/>
      <c r="X3" s="994"/>
      <c r="Y3" s="994"/>
      <c r="Z3" s="995"/>
      <c r="AA3" s="991">
        <f>O3+1</f>
        <v>2022</v>
      </c>
      <c r="AB3" s="994"/>
      <c r="AC3" s="994"/>
      <c r="AD3" s="994"/>
      <c r="AE3" s="994"/>
      <c r="AF3" s="994"/>
      <c r="AG3" s="994"/>
      <c r="AH3" s="994"/>
      <c r="AI3" s="994"/>
      <c r="AJ3" s="994"/>
      <c r="AK3" s="994"/>
      <c r="AL3" s="995"/>
      <c r="AM3" s="991">
        <f>AA3+1</f>
        <v>2023</v>
      </c>
      <c r="AN3" s="994"/>
      <c r="AO3" s="994"/>
      <c r="AP3" s="994"/>
      <c r="AQ3" s="994"/>
      <c r="AR3" s="994"/>
      <c r="AS3" s="994"/>
      <c r="AT3" s="994"/>
      <c r="AU3" s="994"/>
      <c r="AV3" s="994"/>
      <c r="AW3" s="994"/>
      <c r="AX3" s="995"/>
      <c r="AY3" s="991">
        <f>AM3+1</f>
        <v>2024</v>
      </c>
      <c r="AZ3" s="992"/>
      <c r="BA3" s="992"/>
      <c r="BB3" s="992"/>
      <c r="BC3" s="992"/>
      <c r="BD3" s="992"/>
      <c r="BE3" s="992"/>
      <c r="BF3" s="992"/>
      <c r="BG3" s="992"/>
      <c r="BH3" s="992"/>
      <c r="BI3" s="992"/>
      <c r="BJ3" s="993"/>
      <c r="BK3" s="991">
        <f>AY3+1</f>
        <v>2025</v>
      </c>
      <c r="BL3" s="994"/>
      <c r="BM3" s="994"/>
      <c r="BN3" s="994"/>
      <c r="BO3" s="994"/>
      <c r="BP3" s="994"/>
      <c r="BQ3" s="994"/>
      <c r="BR3" s="994"/>
      <c r="BS3" s="994"/>
      <c r="BT3" s="994"/>
      <c r="BU3" s="994"/>
      <c r="BV3" s="995"/>
    </row>
    <row r="4" spans="1:74" x14ac:dyDescent="0.2">
      <c r="A4" s="359" t="str">
        <f>TEXT(Dates!$D$2,"dddd, mmmm d, yyyy")</f>
        <v>Thursday, December 5, 2024</v>
      </c>
      <c r="B4" s="208"/>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72"/>
      <c r="B5" s="364" t="s">
        <v>882</v>
      </c>
      <c r="AY5" s="84"/>
      <c r="BE5" s="690"/>
      <c r="BG5" s="690"/>
      <c r="BH5" s="690"/>
      <c r="BI5" s="690"/>
      <c r="BJ5" s="436"/>
      <c r="BK5" s="436"/>
      <c r="BL5" s="436"/>
      <c r="BM5" s="436"/>
      <c r="BN5" s="436"/>
      <c r="BO5" s="436"/>
      <c r="BP5" s="436"/>
      <c r="BQ5" s="436"/>
      <c r="BR5" s="436"/>
      <c r="BS5" s="436"/>
      <c r="BT5" s="436"/>
      <c r="BU5" s="436"/>
      <c r="BV5" s="436"/>
    </row>
    <row r="6" spans="1:74" s="293" customFormat="1" ht="11.05" customHeight="1" x14ac:dyDescent="0.2">
      <c r="A6" s="455" t="s">
        <v>828</v>
      </c>
      <c r="B6" s="449" t="s">
        <v>827</v>
      </c>
      <c r="C6" s="106">
        <v>78.254785756999993</v>
      </c>
      <c r="D6" s="106">
        <v>77.515563561999997</v>
      </c>
      <c r="E6" s="106">
        <v>77.638013587000003</v>
      </c>
      <c r="F6" s="106">
        <v>77.834495464</v>
      </c>
      <c r="G6" s="106">
        <v>66.606054584999995</v>
      </c>
      <c r="H6" s="106">
        <v>65.641065093999998</v>
      </c>
      <c r="I6" s="106">
        <v>67.105409957999996</v>
      </c>
      <c r="J6" s="106">
        <v>68.053285418000002</v>
      </c>
      <c r="K6" s="106">
        <v>68.068316526999993</v>
      </c>
      <c r="L6" s="106">
        <v>68.457396348000003</v>
      </c>
      <c r="M6" s="106">
        <v>70.242542135999997</v>
      </c>
      <c r="N6" s="106">
        <v>70.964769192000006</v>
      </c>
      <c r="O6" s="106">
        <v>71.061989096999994</v>
      </c>
      <c r="P6" s="106">
        <v>69.217158611000002</v>
      </c>
      <c r="Q6" s="106">
        <v>71.10443033</v>
      </c>
      <c r="R6" s="106">
        <v>70.663883381999995</v>
      </c>
      <c r="S6" s="106">
        <v>71.173188240000002</v>
      </c>
      <c r="T6" s="106">
        <v>71.748962789999993</v>
      </c>
      <c r="U6" s="106">
        <v>72.990898189000006</v>
      </c>
      <c r="V6" s="106">
        <v>72.690409345999996</v>
      </c>
      <c r="W6" s="106">
        <v>72.948017046000004</v>
      </c>
      <c r="X6" s="106">
        <v>74.213686135000003</v>
      </c>
      <c r="Y6" s="106">
        <v>74.978427816999996</v>
      </c>
      <c r="Z6" s="106">
        <v>74.553942563999996</v>
      </c>
      <c r="AA6" s="106">
        <v>74.595727189000002</v>
      </c>
      <c r="AB6" s="106">
        <v>75.692835995999999</v>
      </c>
      <c r="AC6" s="106">
        <v>75.622279343000002</v>
      </c>
      <c r="AD6" s="106">
        <v>74.876239206999998</v>
      </c>
      <c r="AE6" s="106">
        <v>74.229011638000003</v>
      </c>
      <c r="AF6" s="106">
        <v>74.502749378000004</v>
      </c>
      <c r="AG6" s="106">
        <v>75.569067203000003</v>
      </c>
      <c r="AH6" s="106">
        <v>76.617522820999994</v>
      </c>
      <c r="AI6" s="106">
        <v>77.139718372000004</v>
      </c>
      <c r="AJ6" s="106">
        <v>76.987918617000005</v>
      </c>
      <c r="AK6" s="106">
        <v>77.041057567999999</v>
      </c>
      <c r="AL6" s="106">
        <v>76.498804618999998</v>
      </c>
      <c r="AM6" s="106">
        <v>76.531024529999996</v>
      </c>
      <c r="AN6" s="106">
        <v>77.159359901000002</v>
      </c>
      <c r="AO6" s="106">
        <v>77.132843546999993</v>
      </c>
      <c r="AP6" s="106">
        <v>76.555255727000002</v>
      </c>
      <c r="AQ6" s="106">
        <v>75.905325536999996</v>
      </c>
      <c r="AR6" s="106">
        <v>76.521875988999994</v>
      </c>
      <c r="AS6" s="106">
        <v>75.858588849</v>
      </c>
      <c r="AT6" s="106">
        <v>75.523048990000007</v>
      </c>
      <c r="AU6" s="106">
        <v>76.435312764000003</v>
      </c>
      <c r="AV6" s="106">
        <v>76.529412979</v>
      </c>
      <c r="AW6" s="106">
        <v>77.244459109999994</v>
      </c>
      <c r="AX6" s="106">
        <v>77.478880262999994</v>
      </c>
      <c r="AY6" s="106">
        <v>76.081140978999997</v>
      </c>
      <c r="AZ6" s="106">
        <v>76.766114041999998</v>
      </c>
      <c r="BA6" s="106">
        <v>77.252516125</v>
      </c>
      <c r="BB6" s="106">
        <v>76.703186947999995</v>
      </c>
      <c r="BC6" s="106">
        <v>76.077322713000001</v>
      </c>
      <c r="BD6" s="691">
        <v>75.796311191000001</v>
      </c>
      <c r="BE6" s="691">
        <v>76.204572530999997</v>
      </c>
      <c r="BF6" s="691">
        <v>76.320453052999994</v>
      </c>
      <c r="BG6" s="691">
        <v>75.470223845999996</v>
      </c>
      <c r="BH6" s="691">
        <v>76.454065662000005</v>
      </c>
      <c r="BI6" s="691">
        <v>77.079939741999993</v>
      </c>
      <c r="BJ6" s="425">
        <v>77.161688710999996</v>
      </c>
      <c r="BK6" s="425">
        <v>77.188225552999995</v>
      </c>
      <c r="BL6" s="425">
        <v>77.298500312000002</v>
      </c>
      <c r="BM6" s="425">
        <v>77.230714754999994</v>
      </c>
      <c r="BN6" s="425">
        <v>77.218720113000003</v>
      </c>
      <c r="BO6" s="425">
        <v>77.154857793000005</v>
      </c>
      <c r="BP6" s="425">
        <v>77.638308957000007</v>
      </c>
      <c r="BQ6" s="425">
        <v>77.876944100000003</v>
      </c>
      <c r="BR6" s="425">
        <v>77.945959273</v>
      </c>
      <c r="BS6" s="425">
        <v>78.114832325999998</v>
      </c>
      <c r="BT6" s="425">
        <v>78.354481266999997</v>
      </c>
      <c r="BU6" s="425">
        <v>78.786812714999996</v>
      </c>
      <c r="BV6" s="425">
        <v>78.853082345999994</v>
      </c>
    </row>
    <row r="7" spans="1:74" ht="11.05" customHeight="1" x14ac:dyDescent="0.2">
      <c r="A7" s="372" t="s">
        <v>822</v>
      </c>
      <c r="B7" s="441" t="s">
        <v>867</v>
      </c>
      <c r="C7" s="322">
        <v>39.959000000000003</v>
      </c>
      <c r="D7" s="322">
        <v>39.927900000000001</v>
      </c>
      <c r="E7" s="322">
        <v>40.4895</v>
      </c>
      <c r="F7" s="322">
        <v>42.665100000000002</v>
      </c>
      <c r="G7" s="322">
        <v>34.241199999999999</v>
      </c>
      <c r="H7" s="322">
        <v>32.3551</v>
      </c>
      <c r="I7" s="322">
        <v>33.115400000000001</v>
      </c>
      <c r="J7" s="322">
        <v>34.656700000000001</v>
      </c>
      <c r="K7" s="322">
        <v>34.676000000000002</v>
      </c>
      <c r="L7" s="322">
        <v>34.820599999999999</v>
      </c>
      <c r="M7" s="322">
        <v>34.865400000000001</v>
      </c>
      <c r="N7" s="322">
        <v>34.9544</v>
      </c>
      <c r="O7" s="322">
        <v>35.046900000000001</v>
      </c>
      <c r="P7" s="322">
        <v>34.469700000000003</v>
      </c>
      <c r="Q7" s="322">
        <v>34.597200000000001</v>
      </c>
      <c r="R7" s="322">
        <v>34.743899999999996</v>
      </c>
      <c r="S7" s="322">
        <v>35.1648</v>
      </c>
      <c r="T7" s="322">
        <v>35.684600000000003</v>
      </c>
      <c r="U7" s="322">
        <v>36.364800000000002</v>
      </c>
      <c r="V7" s="322">
        <v>36.278199999999998</v>
      </c>
      <c r="W7" s="322">
        <v>36.898400000000002</v>
      </c>
      <c r="X7" s="322">
        <v>37.4407</v>
      </c>
      <c r="Y7" s="322">
        <v>37.848399999999998</v>
      </c>
      <c r="Z7" s="322">
        <v>37.993899999999996</v>
      </c>
      <c r="AA7" s="322">
        <v>38.100200000000001</v>
      </c>
      <c r="AB7" s="322">
        <v>38.623800000000003</v>
      </c>
      <c r="AC7" s="322">
        <v>38.155200000000001</v>
      </c>
      <c r="AD7" s="322">
        <v>37.618200000000002</v>
      </c>
      <c r="AE7" s="322">
        <v>37.646000000000001</v>
      </c>
      <c r="AF7" s="322">
        <v>38.124899999999997</v>
      </c>
      <c r="AG7" s="322">
        <v>38.7121</v>
      </c>
      <c r="AH7" s="322">
        <v>38.875300000000003</v>
      </c>
      <c r="AI7" s="322">
        <v>39.130899999999997</v>
      </c>
      <c r="AJ7" s="322">
        <v>38.659599999999998</v>
      </c>
      <c r="AK7" s="322">
        <v>38.6175</v>
      </c>
      <c r="AL7" s="322">
        <v>38.689100000000003</v>
      </c>
      <c r="AM7" s="322">
        <v>37.954599999999999</v>
      </c>
      <c r="AN7" s="322">
        <v>38.3568</v>
      </c>
      <c r="AO7" s="322">
        <v>38.247100000000003</v>
      </c>
      <c r="AP7" s="322">
        <v>38.024900000000002</v>
      </c>
      <c r="AQ7" s="322">
        <v>37.188699999999997</v>
      </c>
      <c r="AR7" s="322">
        <v>37.301499999999997</v>
      </c>
      <c r="AS7" s="322">
        <v>36.211799999999997</v>
      </c>
      <c r="AT7" s="322">
        <v>35.847900000000003</v>
      </c>
      <c r="AU7" s="322">
        <v>36.6768</v>
      </c>
      <c r="AV7" s="322">
        <v>36.585500000000003</v>
      </c>
      <c r="AW7" s="322">
        <v>36.390099999999997</v>
      </c>
      <c r="AX7" s="322">
        <v>36.277500000000003</v>
      </c>
      <c r="AY7" s="322">
        <v>36.253100000000003</v>
      </c>
      <c r="AZ7" s="322">
        <v>36.227400000000003</v>
      </c>
      <c r="BA7" s="322">
        <v>36.414900000000003</v>
      </c>
      <c r="BB7" s="322">
        <v>36.184800000000003</v>
      </c>
      <c r="BC7" s="322">
        <v>35.758699999999997</v>
      </c>
      <c r="BD7" s="677">
        <v>35.309600000000003</v>
      </c>
      <c r="BE7" s="677">
        <v>35.770587130999999</v>
      </c>
      <c r="BF7" s="677">
        <v>35.659142756000001</v>
      </c>
      <c r="BG7" s="677">
        <v>35.402824819000003</v>
      </c>
      <c r="BH7" s="677">
        <v>35.082442157999999</v>
      </c>
      <c r="BI7" s="677">
        <v>35.114072540999999</v>
      </c>
      <c r="BJ7" s="392">
        <v>35.268641303999999</v>
      </c>
      <c r="BK7" s="392">
        <v>35.485274967000002</v>
      </c>
      <c r="BL7" s="392">
        <v>35.525266956000003</v>
      </c>
      <c r="BM7" s="392">
        <v>35.550923044999998</v>
      </c>
      <c r="BN7" s="392">
        <v>35.690741860000003</v>
      </c>
      <c r="BO7" s="392">
        <v>35.717602825</v>
      </c>
      <c r="BP7" s="392">
        <v>35.828163910000001</v>
      </c>
      <c r="BQ7" s="392">
        <v>35.898033513999998</v>
      </c>
      <c r="BR7" s="392">
        <v>35.910530903000002</v>
      </c>
      <c r="BS7" s="392">
        <v>36.091224363000002</v>
      </c>
      <c r="BT7" s="392">
        <v>36.179078015999998</v>
      </c>
      <c r="BU7" s="392">
        <v>36.253271075999997</v>
      </c>
      <c r="BV7" s="392">
        <v>36.339657682000002</v>
      </c>
    </row>
    <row r="8" spans="1:74" ht="11.05" customHeight="1" x14ac:dyDescent="0.2">
      <c r="A8" s="372" t="s">
        <v>883</v>
      </c>
      <c r="B8" s="441" t="s">
        <v>196</v>
      </c>
      <c r="C8" s="322">
        <v>12.851364</v>
      </c>
      <c r="D8" s="322">
        <v>12.844123</v>
      </c>
      <c r="E8" s="322">
        <v>12.796182999999999</v>
      </c>
      <c r="F8" s="322">
        <v>11.911199999999999</v>
      </c>
      <c r="G8" s="322">
        <v>9.713984</v>
      </c>
      <c r="H8" s="322">
        <v>10.44604</v>
      </c>
      <c r="I8" s="322">
        <v>11.007873999999999</v>
      </c>
      <c r="J8" s="322">
        <v>10.58478</v>
      </c>
      <c r="K8" s="322">
        <v>10.934182</v>
      </c>
      <c r="L8" s="322">
        <v>10.469150000000001</v>
      </c>
      <c r="M8" s="322">
        <v>11.209517</v>
      </c>
      <c r="N8" s="322">
        <v>11.179121</v>
      </c>
      <c r="O8" s="322">
        <v>11.152018</v>
      </c>
      <c r="P8" s="322">
        <v>9.9382450000000002</v>
      </c>
      <c r="Q8" s="322">
        <v>11.372411</v>
      </c>
      <c r="R8" s="322">
        <v>11.352838999999999</v>
      </c>
      <c r="S8" s="322">
        <v>11.422691</v>
      </c>
      <c r="T8" s="322">
        <v>11.393758</v>
      </c>
      <c r="U8" s="322">
        <v>11.416297999999999</v>
      </c>
      <c r="V8" s="322">
        <v>11.314076999999999</v>
      </c>
      <c r="W8" s="322">
        <v>10.957162</v>
      </c>
      <c r="X8" s="322">
        <v>11.636974</v>
      </c>
      <c r="Y8" s="322">
        <v>11.867466</v>
      </c>
      <c r="Z8" s="322">
        <v>11.752307</v>
      </c>
      <c r="AA8" s="322">
        <v>11.442453</v>
      </c>
      <c r="AB8" s="322">
        <v>11.467150999999999</v>
      </c>
      <c r="AC8" s="322">
        <v>11.875298000000001</v>
      </c>
      <c r="AD8" s="322">
        <v>11.812170999999999</v>
      </c>
      <c r="AE8" s="322">
        <v>11.741680000000001</v>
      </c>
      <c r="AF8" s="322">
        <v>11.912832999999999</v>
      </c>
      <c r="AG8" s="322">
        <v>11.991593</v>
      </c>
      <c r="AH8" s="322">
        <v>12.122529</v>
      </c>
      <c r="AI8" s="322">
        <v>12.438625999999999</v>
      </c>
      <c r="AJ8" s="322">
        <v>12.431267</v>
      </c>
      <c r="AK8" s="322">
        <v>12.466752</v>
      </c>
      <c r="AL8" s="322">
        <v>12.17512</v>
      </c>
      <c r="AM8" s="322">
        <v>12.610580000000001</v>
      </c>
      <c r="AN8" s="322">
        <v>12.590515</v>
      </c>
      <c r="AO8" s="322">
        <v>12.815473000000001</v>
      </c>
      <c r="AP8" s="322">
        <v>12.680327999999999</v>
      </c>
      <c r="AQ8" s="322">
        <v>12.729638</v>
      </c>
      <c r="AR8" s="322">
        <v>12.865575</v>
      </c>
      <c r="AS8" s="322">
        <v>12.935294000000001</v>
      </c>
      <c r="AT8" s="322">
        <v>13.047376</v>
      </c>
      <c r="AU8" s="322">
        <v>13.176662</v>
      </c>
      <c r="AV8" s="322">
        <v>13.148883</v>
      </c>
      <c r="AW8" s="322">
        <v>13.281094</v>
      </c>
      <c r="AX8" s="322">
        <v>13.307957999999999</v>
      </c>
      <c r="AY8" s="322">
        <v>12.553566</v>
      </c>
      <c r="AZ8" s="322">
        <v>13.102080000000001</v>
      </c>
      <c r="BA8" s="322">
        <v>13.170783</v>
      </c>
      <c r="BB8" s="322">
        <v>13.248628999999999</v>
      </c>
      <c r="BC8" s="322">
        <v>13.201128000000001</v>
      </c>
      <c r="BD8" s="677">
        <v>13.239855</v>
      </c>
      <c r="BE8" s="677">
        <v>13.191927</v>
      </c>
      <c r="BF8" s="677">
        <v>13.361276</v>
      </c>
      <c r="BG8" s="677">
        <v>13.204145</v>
      </c>
      <c r="BH8" s="677">
        <v>13.453026682999999</v>
      </c>
      <c r="BI8" s="677">
        <v>13.503891457</v>
      </c>
      <c r="BJ8" s="392">
        <v>13.62401</v>
      </c>
      <c r="BK8" s="392">
        <v>13.507070000000001</v>
      </c>
      <c r="BL8" s="392">
        <v>13.342269999999999</v>
      </c>
      <c r="BM8" s="392">
        <v>13.477539999999999</v>
      </c>
      <c r="BN8" s="392">
        <v>13.494619999999999</v>
      </c>
      <c r="BO8" s="392">
        <v>13.514290000000001</v>
      </c>
      <c r="BP8" s="392">
        <v>13.528930000000001</v>
      </c>
      <c r="BQ8" s="392">
        <v>13.560930000000001</v>
      </c>
      <c r="BR8" s="392">
        <v>13.53327</v>
      </c>
      <c r="BS8" s="392">
        <v>13.54609</v>
      </c>
      <c r="BT8" s="392">
        <v>13.47917</v>
      </c>
      <c r="BU8" s="392">
        <v>13.63804</v>
      </c>
      <c r="BV8" s="392">
        <v>13.630879999999999</v>
      </c>
    </row>
    <row r="9" spans="1:74" ht="11.05" customHeight="1" x14ac:dyDescent="0.2">
      <c r="A9" s="372" t="s">
        <v>884</v>
      </c>
      <c r="B9" s="441" t="s">
        <v>985</v>
      </c>
      <c r="C9" s="322">
        <v>25.444421757000001</v>
      </c>
      <c r="D9" s="322">
        <v>24.743540562</v>
      </c>
      <c r="E9" s="322">
        <v>24.352330587000001</v>
      </c>
      <c r="F9" s="322">
        <v>23.258195464</v>
      </c>
      <c r="G9" s="322">
        <v>22.650870585</v>
      </c>
      <c r="H9" s="322">
        <v>22.839925094000002</v>
      </c>
      <c r="I9" s="322">
        <v>22.982135958000001</v>
      </c>
      <c r="J9" s="322">
        <v>22.811805417999999</v>
      </c>
      <c r="K9" s="322">
        <v>22.458134526999999</v>
      </c>
      <c r="L9" s="322">
        <v>23.167646348000002</v>
      </c>
      <c r="M9" s="322">
        <v>24.167625136000002</v>
      </c>
      <c r="N9" s="322">
        <v>24.831248192</v>
      </c>
      <c r="O9" s="322">
        <v>24.863071096999999</v>
      </c>
      <c r="P9" s="322">
        <v>24.809213611000001</v>
      </c>
      <c r="Q9" s="322">
        <v>25.134819329999999</v>
      </c>
      <c r="R9" s="322">
        <v>24.567144381999999</v>
      </c>
      <c r="S9" s="322">
        <v>24.585697239999998</v>
      </c>
      <c r="T9" s="322">
        <v>24.670604789999999</v>
      </c>
      <c r="U9" s="322">
        <v>25.209800188999999</v>
      </c>
      <c r="V9" s="322">
        <v>25.098132346</v>
      </c>
      <c r="W9" s="322">
        <v>25.092455046000001</v>
      </c>
      <c r="X9" s="322">
        <v>25.136012135000001</v>
      </c>
      <c r="Y9" s="322">
        <v>25.262561817000002</v>
      </c>
      <c r="Z9" s="322">
        <v>24.807735564000001</v>
      </c>
      <c r="AA9" s="322">
        <v>25.053074189</v>
      </c>
      <c r="AB9" s="322">
        <v>25.601884995999999</v>
      </c>
      <c r="AC9" s="322">
        <v>25.591781343000001</v>
      </c>
      <c r="AD9" s="322">
        <v>25.445868207</v>
      </c>
      <c r="AE9" s="322">
        <v>24.841331638</v>
      </c>
      <c r="AF9" s="322">
        <v>24.465016378000001</v>
      </c>
      <c r="AG9" s="322">
        <v>24.865374202999998</v>
      </c>
      <c r="AH9" s="322">
        <v>25.619693820999998</v>
      </c>
      <c r="AI9" s="322">
        <v>25.570192372000001</v>
      </c>
      <c r="AJ9" s="322">
        <v>25.897051616999999</v>
      </c>
      <c r="AK9" s="322">
        <v>25.956805568</v>
      </c>
      <c r="AL9" s="322">
        <v>25.634584619000002</v>
      </c>
      <c r="AM9" s="322">
        <v>25.965844529999998</v>
      </c>
      <c r="AN9" s="322">
        <v>26.212044900999999</v>
      </c>
      <c r="AO9" s="322">
        <v>26.070270547</v>
      </c>
      <c r="AP9" s="322">
        <v>25.850027727000001</v>
      </c>
      <c r="AQ9" s="322">
        <v>25.986987537000001</v>
      </c>
      <c r="AR9" s="322">
        <v>26.354800989000001</v>
      </c>
      <c r="AS9" s="322">
        <v>26.711494849000001</v>
      </c>
      <c r="AT9" s="322">
        <v>26.62777299</v>
      </c>
      <c r="AU9" s="322">
        <v>26.581850763999999</v>
      </c>
      <c r="AV9" s="322">
        <v>26.795029978999999</v>
      </c>
      <c r="AW9" s="322">
        <v>27.573265110000001</v>
      </c>
      <c r="AX9" s="322">
        <v>27.893422263000001</v>
      </c>
      <c r="AY9" s="322">
        <v>27.274474979000001</v>
      </c>
      <c r="AZ9" s="322">
        <v>27.436634042000001</v>
      </c>
      <c r="BA9" s="322">
        <v>27.666833125</v>
      </c>
      <c r="BB9" s="322">
        <v>27.269757947999999</v>
      </c>
      <c r="BC9" s="322">
        <v>27.117494712999999</v>
      </c>
      <c r="BD9" s="677">
        <v>27.246856190999999</v>
      </c>
      <c r="BE9" s="677">
        <v>27.242058400000001</v>
      </c>
      <c r="BF9" s="677">
        <v>27.300034297</v>
      </c>
      <c r="BG9" s="677">
        <v>26.863254027</v>
      </c>
      <c r="BH9" s="677">
        <v>27.918596821000001</v>
      </c>
      <c r="BI9" s="677">
        <v>28.461975744</v>
      </c>
      <c r="BJ9" s="392">
        <v>28.269037406999999</v>
      </c>
      <c r="BK9" s="392">
        <v>28.195880586000001</v>
      </c>
      <c r="BL9" s="392">
        <v>28.430963354999999</v>
      </c>
      <c r="BM9" s="392">
        <v>28.202251709999999</v>
      </c>
      <c r="BN9" s="392">
        <v>28.033358251999999</v>
      </c>
      <c r="BO9" s="392">
        <v>27.922964967999999</v>
      </c>
      <c r="BP9" s="392">
        <v>28.281215047</v>
      </c>
      <c r="BQ9" s="392">
        <v>28.417980585999999</v>
      </c>
      <c r="BR9" s="392">
        <v>28.50215837</v>
      </c>
      <c r="BS9" s="392">
        <v>28.477517963</v>
      </c>
      <c r="BT9" s="392">
        <v>28.696233250999999</v>
      </c>
      <c r="BU9" s="392">
        <v>28.895501638999999</v>
      </c>
      <c r="BV9" s="392">
        <v>28.882544663000001</v>
      </c>
    </row>
    <row r="10" spans="1:74" ht="11.05" customHeight="1" x14ac:dyDescent="0.2">
      <c r="A10" s="372"/>
      <c r="B10" s="450"/>
      <c r="AY10" s="84"/>
      <c r="AZ10" s="84"/>
      <c r="BA10" s="84"/>
      <c r="BB10" s="84"/>
      <c r="BC10" s="84"/>
      <c r="BD10" s="700"/>
      <c r="BE10" s="700"/>
      <c r="BF10" s="700"/>
      <c r="BG10" s="700"/>
      <c r="BH10" s="700"/>
      <c r="BI10" s="700"/>
      <c r="BJ10" s="436"/>
      <c r="BK10" s="436"/>
      <c r="BL10" s="436"/>
      <c r="BM10" s="436"/>
      <c r="BN10" s="436"/>
      <c r="BO10" s="436"/>
      <c r="BP10" s="436"/>
      <c r="BQ10" s="436"/>
      <c r="BR10" s="436"/>
      <c r="BS10" s="436"/>
      <c r="BT10" s="436"/>
      <c r="BU10" s="436"/>
      <c r="BV10" s="436"/>
    </row>
    <row r="11" spans="1:74" s="293" customFormat="1" ht="11.05" customHeight="1" x14ac:dyDescent="0.2">
      <c r="A11" s="455" t="s">
        <v>178</v>
      </c>
      <c r="B11" s="451" t="s">
        <v>854</v>
      </c>
      <c r="C11" s="106">
        <v>27.32</v>
      </c>
      <c r="D11" s="106">
        <v>26.65</v>
      </c>
      <c r="E11" s="106">
        <v>26.79</v>
      </c>
      <c r="F11" s="106">
        <v>28.855</v>
      </c>
      <c r="G11" s="106">
        <v>23.03</v>
      </c>
      <c r="H11" s="106">
        <v>21.13</v>
      </c>
      <c r="I11" s="106">
        <v>21.824999999999999</v>
      </c>
      <c r="J11" s="106">
        <v>22.76</v>
      </c>
      <c r="K11" s="106">
        <v>22.734999999999999</v>
      </c>
      <c r="L11" s="106">
        <v>23.19</v>
      </c>
      <c r="M11" s="106">
        <v>23.92</v>
      </c>
      <c r="N11" s="106">
        <v>24.155000000000001</v>
      </c>
      <c r="O11" s="106">
        <v>24.204999999999998</v>
      </c>
      <c r="P11" s="106">
        <v>23.785</v>
      </c>
      <c r="Q11" s="106">
        <v>23.895</v>
      </c>
      <c r="R11" s="106">
        <v>23.885000000000002</v>
      </c>
      <c r="S11" s="106">
        <v>24.391999999999999</v>
      </c>
      <c r="T11" s="106">
        <v>24.954999999999998</v>
      </c>
      <c r="U11" s="106">
        <v>25.61</v>
      </c>
      <c r="V11" s="106">
        <v>25.635000000000002</v>
      </c>
      <c r="W11" s="106">
        <v>25.965</v>
      </c>
      <c r="X11" s="106">
        <v>26.285</v>
      </c>
      <c r="Y11" s="106">
        <v>26.635000000000002</v>
      </c>
      <c r="Z11" s="106">
        <v>26.7</v>
      </c>
      <c r="AA11" s="106">
        <v>26.7</v>
      </c>
      <c r="AB11" s="106">
        <v>27.395</v>
      </c>
      <c r="AC11" s="106">
        <v>27.055</v>
      </c>
      <c r="AD11" s="106">
        <v>27.38</v>
      </c>
      <c r="AE11" s="106">
        <v>26.9346</v>
      </c>
      <c r="AF11" s="106">
        <v>27.1</v>
      </c>
      <c r="AG11" s="106">
        <v>27.37</v>
      </c>
      <c r="AH11" s="106">
        <v>28.35</v>
      </c>
      <c r="AI11" s="106">
        <v>28.5</v>
      </c>
      <c r="AJ11" s="106">
        <v>28.085000000000001</v>
      </c>
      <c r="AK11" s="106">
        <v>27.66</v>
      </c>
      <c r="AL11" s="106">
        <v>27.71</v>
      </c>
      <c r="AM11" s="106">
        <v>27.114999999999998</v>
      </c>
      <c r="AN11" s="106">
        <v>27.4</v>
      </c>
      <c r="AO11" s="106">
        <v>27.614999999999998</v>
      </c>
      <c r="AP11" s="106">
        <v>27.59</v>
      </c>
      <c r="AQ11" s="106">
        <v>26.984999999999999</v>
      </c>
      <c r="AR11" s="106">
        <v>27.135000000000002</v>
      </c>
      <c r="AS11" s="106">
        <v>26.29</v>
      </c>
      <c r="AT11" s="106">
        <v>26.085000000000001</v>
      </c>
      <c r="AU11" s="106">
        <v>26.745000000000001</v>
      </c>
      <c r="AV11" s="106">
        <v>26.645</v>
      </c>
      <c r="AW11" s="106">
        <v>26.66</v>
      </c>
      <c r="AX11" s="106">
        <v>26.59</v>
      </c>
      <c r="AY11" s="106">
        <v>26.46</v>
      </c>
      <c r="AZ11" s="106">
        <v>26.754999999999999</v>
      </c>
      <c r="BA11" s="106">
        <v>27.085000000000001</v>
      </c>
      <c r="BB11" s="106">
        <v>27.07</v>
      </c>
      <c r="BC11" s="106">
        <v>26.91</v>
      </c>
      <c r="BD11" s="691">
        <v>26.49</v>
      </c>
      <c r="BE11" s="691">
        <v>26.98</v>
      </c>
      <c r="BF11" s="691">
        <v>26.88</v>
      </c>
      <c r="BG11" s="691">
        <v>26.17</v>
      </c>
      <c r="BH11" s="691">
        <v>26.66</v>
      </c>
      <c r="BI11" s="691">
        <v>26.605</v>
      </c>
      <c r="BJ11" s="425">
        <v>26.614722</v>
      </c>
      <c r="BK11" s="425">
        <v>26.647715000000002</v>
      </c>
      <c r="BL11" s="425">
        <v>26.645375000000001</v>
      </c>
      <c r="BM11" s="425">
        <v>26.642033999999999</v>
      </c>
      <c r="BN11" s="425">
        <v>26.762694</v>
      </c>
      <c r="BO11" s="425">
        <v>26.805854</v>
      </c>
      <c r="BP11" s="425">
        <v>26.844514</v>
      </c>
      <c r="BQ11" s="425">
        <v>26.901672999999999</v>
      </c>
      <c r="BR11" s="425">
        <v>26.967333</v>
      </c>
      <c r="BS11" s="425">
        <v>27.036493</v>
      </c>
      <c r="BT11" s="425">
        <v>27.108152</v>
      </c>
      <c r="BU11" s="425">
        <v>27.173311999999999</v>
      </c>
      <c r="BV11" s="425">
        <v>27.244972000000001</v>
      </c>
    </row>
    <row r="12" spans="1:74" ht="11.05" customHeight="1" x14ac:dyDescent="0.2">
      <c r="A12" s="372" t="s">
        <v>554</v>
      </c>
      <c r="B12" s="441" t="s">
        <v>986</v>
      </c>
      <c r="C12" s="322">
        <v>1.01</v>
      </c>
      <c r="D12" s="322">
        <v>1.01</v>
      </c>
      <c r="E12" s="322">
        <v>1.03</v>
      </c>
      <c r="F12" s="322">
        <v>1.03</v>
      </c>
      <c r="G12" s="322">
        <v>0.85</v>
      </c>
      <c r="H12" s="322">
        <v>0.81499999999999995</v>
      </c>
      <c r="I12" s="322">
        <v>0.81</v>
      </c>
      <c r="J12" s="322">
        <v>0.85</v>
      </c>
      <c r="K12" s="322">
        <v>0.85</v>
      </c>
      <c r="L12" s="322">
        <v>0.86</v>
      </c>
      <c r="M12" s="322">
        <v>0.86</v>
      </c>
      <c r="N12" s="322">
        <v>0.85</v>
      </c>
      <c r="O12" s="322">
        <v>0.85</v>
      </c>
      <c r="P12" s="322">
        <v>0.87</v>
      </c>
      <c r="Q12" s="322">
        <v>0.87</v>
      </c>
      <c r="R12" s="322">
        <v>0.87</v>
      </c>
      <c r="S12" s="322">
        <v>0.88</v>
      </c>
      <c r="T12" s="322">
        <v>0.89500000000000002</v>
      </c>
      <c r="U12" s="322">
        <v>0.91</v>
      </c>
      <c r="V12" s="322">
        <v>0.92</v>
      </c>
      <c r="W12" s="322">
        <v>0.93</v>
      </c>
      <c r="X12" s="322">
        <v>0.94</v>
      </c>
      <c r="Y12" s="322">
        <v>0.95</v>
      </c>
      <c r="Z12" s="322">
        <v>0.96</v>
      </c>
      <c r="AA12" s="322">
        <v>0.97</v>
      </c>
      <c r="AB12" s="322">
        <v>0.97</v>
      </c>
      <c r="AC12" s="322">
        <v>0.98</v>
      </c>
      <c r="AD12" s="322">
        <v>0.99</v>
      </c>
      <c r="AE12" s="322">
        <v>1</v>
      </c>
      <c r="AF12" s="322">
        <v>1.01</v>
      </c>
      <c r="AG12" s="322">
        <v>1.01</v>
      </c>
      <c r="AH12" s="322">
        <v>1.02</v>
      </c>
      <c r="AI12" s="322">
        <v>1.02</v>
      </c>
      <c r="AJ12" s="322">
        <v>1.03</v>
      </c>
      <c r="AK12" s="322">
        <v>1.01</v>
      </c>
      <c r="AL12" s="322">
        <v>1.01</v>
      </c>
      <c r="AM12" s="322">
        <v>1.01</v>
      </c>
      <c r="AN12" s="322">
        <v>1.01</v>
      </c>
      <c r="AO12" s="322">
        <v>1</v>
      </c>
      <c r="AP12" s="322">
        <v>1.01</v>
      </c>
      <c r="AQ12" s="322">
        <v>0.98</v>
      </c>
      <c r="AR12" s="322">
        <v>0.95</v>
      </c>
      <c r="AS12" s="322">
        <v>0.96</v>
      </c>
      <c r="AT12" s="322">
        <v>0.94</v>
      </c>
      <c r="AU12" s="322">
        <v>0.95</v>
      </c>
      <c r="AV12" s="322">
        <v>0.96</v>
      </c>
      <c r="AW12" s="322">
        <v>0.96</v>
      </c>
      <c r="AX12" s="322">
        <v>0.95</v>
      </c>
      <c r="AY12" s="322">
        <v>0.92</v>
      </c>
      <c r="AZ12" s="322">
        <v>0.91</v>
      </c>
      <c r="BA12" s="322">
        <v>0.91</v>
      </c>
      <c r="BB12" s="322">
        <v>0.91</v>
      </c>
      <c r="BC12" s="322">
        <v>0.9</v>
      </c>
      <c r="BD12" s="677">
        <v>0.9</v>
      </c>
      <c r="BE12" s="677">
        <v>0.91</v>
      </c>
      <c r="BF12" s="677">
        <v>0.91</v>
      </c>
      <c r="BG12" s="677">
        <v>0.91</v>
      </c>
      <c r="BH12" s="677">
        <v>0.91</v>
      </c>
      <c r="BI12" s="677">
        <v>0.90500000000000003</v>
      </c>
      <c r="BJ12" s="392" t="s">
        <v>1602</v>
      </c>
      <c r="BK12" s="392" t="s">
        <v>1602</v>
      </c>
      <c r="BL12" s="392" t="s">
        <v>1602</v>
      </c>
      <c r="BM12" s="392" t="s">
        <v>1602</v>
      </c>
      <c r="BN12" s="392" t="s">
        <v>1602</v>
      </c>
      <c r="BO12" s="392" t="s">
        <v>1602</v>
      </c>
      <c r="BP12" s="392" t="s">
        <v>1602</v>
      </c>
      <c r="BQ12" s="392" t="s">
        <v>1602</v>
      </c>
      <c r="BR12" s="392" t="s">
        <v>1602</v>
      </c>
      <c r="BS12" s="392" t="s">
        <v>1602</v>
      </c>
      <c r="BT12" s="392" t="s">
        <v>1602</v>
      </c>
      <c r="BU12" s="392" t="s">
        <v>1602</v>
      </c>
      <c r="BV12" s="392" t="s">
        <v>1602</v>
      </c>
    </row>
    <row r="13" spans="1:74" ht="11.05" customHeight="1" x14ac:dyDescent="0.2">
      <c r="A13" s="372" t="s">
        <v>578</v>
      </c>
      <c r="B13" s="441" t="s">
        <v>987</v>
      </c>
      <c r="C13" s="322">
        <v>0.30499999999999999</v>
      </c>
      <c r="D13" s="322">
        <v>0.28999999999999998</v>
      </c>
      <c r="E13" s="322">
        <v>0.28000000000000003</v>
      </c>
      <c r="F13" s="322">
        <v>0.28999999999999998</v>
      </c>
      <c r="G13" s="322">
        <v>0.28000000000000003</v>
      </c>
      <c r="H13" s="322">
        <v>0.3</v>
      </c>
      <c r="I13" s="322">
        <v>0.28000000000000003</v>
      </c>
      <c r="J13" s="322">
        <v>0.27</v>
      </c>
      <c r="K13" s="322">
        <v>0.28000000000000003</v>
      </c>
      <c r="L13" s="322">
        <v>0.26</v>
      </c>
      <c r="M13" s="322">
        <v>0.27500000000000002</v>
      </c>
      <c r="N13" s="322">
        <v>0.26</v>
      </c>
      <c r="O13" s="322">
        <v>0.27</v>
      </c>
      <c r="P13" s="322">
        <v>0.27</v>
      </c>
      <c r="Q13" s="322">
        <v>0.28999999999999998</v>
      </c>
      <c r="R13" s="322">
        <v>0.27500000000000002</v>
      </c>
      <c r="S13" s="322">
        <v>0.26</v>
      </c>
      <c r="T13" s="322">
        <v>0.27</v>
      </c>
      <c r="U13" s="322">
        <v>0.26</v>
      </c>
      <c r="V13" s="322">
        <v>0.26</v>
      </c>
      <c r="W13" s="322">
        <v>0.25</v>
      </c>
      <c r="X13" s="322">
        <v>0.26</v>
      </c>
      <c r="Y13" s="322">
        <v>0.25</v>
      </c>
      <c r="Z13" s="322">
        <v>0.26</v>
      </c>
      <c r="AA13" s="322">
        <v>0.27</v>
      </c>
      <c r="AB13" s="322">
        <v>0.28000000000000003</v>
      </c>
      <c r="AC13" s="322">
        <v>0.26</v>
      </c>
      <c r="AD13" s="322">
        <v>0.27</v>
      </c>
      <c r="AE13" s="322">
        <v>0.28000000000000003</v>
      </c>
      <c r="AF13" s="322">
        <v>0.28999999999999998</v>
      </c>
      <c r="AG13" s="322">
        <v>0.27</v>
      </c>
      <c r="AH13" s="322">
        <v>0.28000000000000003</v>
      </c>
      <c r="AI13" s="322">
        <v>0.28999999999999998</v>
      </c>
      <c r="AJ13" s="322">
        <v>0.27</v>
      </c>
      <c r="AK13" s="322">
        <v>0.25</v>
      </c>
      <c r="AL13" s="322">
        <v>0.25</v>
      </c>
      <c r="AM13" s="322">
        <v>0.26</v>
      </c>
      <c r="AN13" s="322">
        <v>0.28000000000000003</v>
      </c>
      <c r="AO13" s="322">
        <v>0.26</v>
      </c>
      <c r="AP13" s="322">
        <v>0.26</v>
      </c>
      <c r="AQ13" s="322">
        <v>0.25</v>
      </c>
      <c r="AR13" s="322">
        <v>0.25</v>
      </c>
      <c r="AS13" s="322">
        <v>0.26</v>
      </c>
      <c r="AT13" s="322">
        <v>0.25</v>
      </c>
      <c r="AU13" s="322">
        <v>0.26</v>
      </c>
      <c r="AV13" s="322">
        <v>0.26</v>
      </c>
      <c r="AW13" s="322">
        <v>0.27</v>
      </c>
      <c r="AX13" s="322">
        <v>0.25</v>
      </c>
      <c r="AY13" s="322">
        <v>0.25</v>
      </c>
      <c r="AZ13" s="322">
        <v>0.24</v>
      </c>
      <c r="BA13" s="322">
        <v>0.25</v>
      </c>
      <c r="BB13" s="322">
        <v>0.26</v>
      </c>
      <c r="BC13" s="322">
        <v>0.25</v>
      </c>
      <c r="BD13" s="677">
        <v>0.25</v>
      </c>
      <c r="BE13" s="677">
        <v>0.24</v>
      </c>
      <c r="BF13" s="677">
        <v>0.25</v>
      </c>
      <c r="BG13" s="677">
        <v>0.24</v>
      </c>
      <c r="BH13" s="677">
        <v>0.24</v>
      </c>
      <c r="BI13" s="677">
        <v>0.22</v>
      </c>
      <c r="BJ13" s="392" t="s">
        <v>1602</v>
      </c>
      <c r="BK13" s="392" t="s">
        <v>1602</v>
      </c>
      <c r="BL13" s="392" t="s">
        <v>1602</v>
      </c>
      <c r="BM13" s="392" t="s">
        <v>1602</v>
      </c>
      <c r="BN13" s="392" t="s">
        <v>1602</v>
      </c>
      <c r="BO13" s="392" t="s">
        <v>1602</v>
      </c>
      <c r="BP13" s="392" t="s">
        <v>1602</v>
      </c>
      <c r="BQ13" s="392" t="s">
        <v>1602</v>
      </c>
      <c r="BR13" s="392" t="s">
        <v>1602</v>
      </c>
      <c r="BS13" s="392" t="s">
        <v>1602</v>
      </c>
      <c r="BT13" s="392" t="s">
        <v>1602</v>
      </c>
      <c r="BU13" s="392" t="s">
        <v>1602</v>
      </c>
      <c r="BV13" s="392" t="s">
        <v>1602</v>
      </c>
    </row>
    <row r="14" spans="1:74" ht="11.05" customHeight="1" x14ac:dyDescent="0.2">
      <c r="A14" s="372" t="s">
        <v>571</v>
      </c>
      <c r="B14" s="441" t="s">
        <v>988</v>
      </c>
      <c r="C14" s="322">
        <v>0.13</v>
      </c>
      <c r="D14" s="322">
        <v>0.12</v>
      </c>
      <c r="E14" s="322">
        <v>0.13</v>
      </c>
      <c r="F14" s="322">
        <v>0.13500000000000001</v>
      </c>
      <c r="G14" s="322">
        <v>0.1</v>
      </c>
      <c r="H14" s="322">
        <v>0.115</v>
      </c>
      <c r="I14" s="322">
        <v>0.11</v>
      </c>
      <c r="J14" s="322">
        <v>0.11</v>
      </c>
      <c r="K14" s="322">
        <v>0.105</v>
      </c>
      <c r="L14" s="322">
        <v>0.09</v>
      </c>
      <c r="M14" s="322">
        <v>0.1</v>
      </c>
      <c r="N14" s="322">
        <v>0.13</v>
      </c>
      <c r="O14" s="322">
        <v>0.105</v>
      </c>
      <c r="P14" s="322">
        <v>0.105</v>
      </c>
      <c r="Q14" s="322">
        <v>0.105</v>
      </c>
      <c r="R14" s="322">
        <v>0.1</v>
      </c>
      <c r="S14" s="322">
        <v>0.105</v>
      </c>
      <c r="T14" s="322">
        <v>0.1</v>
      </c>
      <c r="U14" s="322">
        <v>0.1</v>
      </c>
      <c r="V14" s="322">
        <v>0.1</v>
      </c>
      <c r="W14" s="322">
        <v>0.1</v>
      </c>
      <c r="X14" s="322">
        <v>8.5000000000000006E-2</v>
      </c>
      <c r="Y14" s="322">
        <v>0.09</v>
      </c>
      <c r="Z14" s="322">
        <v>0.1</v>
      </c>
      <c r="AA14" s="322">
        <v>0.1</v>
      </c>
      <c r="AB14" s="322">
        <v>0.09</v>
      </c>
      <c r="AC14" s="322">
        <v>0.09</v>
      </c>
      <c r="AD14" s="322">
        <v>0.09</v>
      </c>
      <c r="AE14" s="322">
        <v>0.09</v>
      </c>
      <c r="AF14" s="322">
        <v>0.09</v>
      </c>
      <c r="AG14" s="322">
        <v>0.1</v>
      </c>
      <c r="AH14" s="322">
        <v>0.08</v>
      </c>
      <c r="AI14" s="322">
        <v>0.1</v>
      </c>
      <c r="AJ14" s="322">
        <v>7.4999999999999997E-2</v>
      </c>
      <c r="AK14" s="322">
        <v>0.06</v>
      </c>
      <c r="AL14" s="322">
        <v>0.06</v>
      </c>
      <c r="AM14" s="322">
        <v>5.5E-2</v>
      </c>
      <c r="AN14" s="322">
        <v>0.06</v>
      </c>
      <c r="AO14" s="322">
        <v>5.5E-2</v>
      </c>
      <c r="AP14" s="322">
        <v>0.06</v>
      </c>
      <c r="AQ14" s="322">
        <v>5.5E-2</v>
      </c>
      <c r="AR14" s="322">
        <v>6.5000000000000002E-2</v>
      </c>
      <c r="AS14" s="322">
        <v>0.06</v>
      </c>
      <c r="AT14" s="322">
        <v>6.5000000000000002E-2</v>
      </c>
      <c r="AU14" s="322">
        <v>0.05</v>
      </c>
      <c r="AV14" s="322">
        <v>0.06</v>
      </c>
      <c r="AW14" s="322">
        <v>0.05</v>
      </c>
      <c r="AX14" s="322">
        <v>0.05</v>
      </c>
      <c r="AY14" s="322">
        <v>0.06</v>
      </c>
      <c r="AZ14" s="322">
        <v>0.05</v>
      </c>
      <c r="BA14" s="322">
        <v>0.06</v>
      </c>
      <c r="BB14" s="322">
        <v>0.05</v>
      </c>
      <c r="BC14" s="322">
        <v>0.06</v>
      </c>
      <c r="BD14" s="677">
        <v>0.05</v>
      </c>
      <c r="BE14" s="677">
        <v>0.06</v>
      </c>
      <c r="BF14" s="677">
        <v>0.06</v>
      </c>
      <c r="BG14" s="677">
        <v>0.06</v>
      </c>
      <c r="BH14" s="677">
        <v>0.05</v>
      </c>
      <c r="BI14" s="677">
        <v>0.06</v>
      </c>
      <c r="BJ14" s="392" t="s">
        <v>1602</v>
      </c>
      <c r="BK14" s="392" t="s">
        <v>1602</v>
      </c>
      <c r="BL14" s="392" t="s">
        <v>1602</v>
      </c>
      <c r="BM14" s="392" t="s">
        <v>1602</v>
      </c>
      <c r="BN14" s="392" t="s">
        <v>1602</v>
      </c>
      <c r="BO14" s="392" t="s">
        <v>1602</v>
      </c>
      <c r="BP14" s="392" t="s">
        <v>1602</v>
      </c>
      <c r="BQ14" s="392" t="s">
        <v>1602</v>
      </c>
      <c r="BR14" s="392" t="s">
        <v>1602</v>
      </c>
      <c r="BS14" s="392" t="s">
        <v>1602</v>
      </c>
      <c r="BT14" s="392" t="s">
        <v>1602</v>
      </c>
      <c r="BU14" s="392" t="s">
        <v>1602</v>
      </c>
      <c r="BV14" s="392" t="s">
        <v>1602</v>
      </c>
    </row>
    <row r="15" spans="1:74" ht="11.05" customHeight="1" x14ac:dyDescent="0.2">
      <c r="A15" s="372" t="s">
        <v>555</v>
      </c>
      <c r="B15" s="441" t="s">
        <v>989</v>
      </c>
      <c r="C15" s="322">
        <v>0.185</v>
      </c>
      <c r="D15" s="322">
        <v>0.2</v>
      </c>
      <c r="E15" s="322">
        <v>0.2</v>
      </c>
      <c r="F15" s="322">
        <v>0.19</v>
      </c>
      <c r="G15" s="322">
        <v>0.18</v>
      </c>
      <c r="H15" s="322">
        <v>0.18</v>
      </c>
      <c r="I15" s="322">
        <v>0.15</v>
      </c>
      <c r="J15" s="322">
        <v>0.15</v>
      </c>
      <c r="K15" s="322">
        <v>0.15</v>
      </c>
      <c r="L15" s="322">
        <v>0.17</v>
      </c>
      <c r="M15" s="322">
        <v>0.16500000000000001</v>
      </c>
      <c r="N15" s="322">
        <v>0.16500000000000001</v>
      </c>
      <c r="O15" s="322">
        <v>0.16</v>
      </c>
      <c r="P15" s="322">
        <v>0.16</v>
      </c>
      <c r="Q15" s="322">
        <v>0.15</v>
      </c>
      <c r="R15" s="322">
        <v>0.17</v>
      </c>
      <c r="S15" s="322">
        <v>0.17</v>
      </c>
      <c r="T15" s="322">
        <v>0.18</v>
      </c>
      <c r="U15" s="322">
        <v>0.18</v>
      </c>
      <c r="V15" s="322">
        <v>0.18</v>
      </c>
      <c r="W15" s="322">
        <v>0.19</v>
      </c>
      <c r="X15" s="322">
        <v>0.18</v>
      </c>
      <c r="Y15" s="322">
        <v>0.19</v>
      </c>
      <c r="Z15" s="322">
        <v>0.19</v>
      </c>
      <c r="AA15" s="322">
        <v>0.18</v>
      </c>
      <c r="AB15" s="322">
        <v>0.19</v>
      </c>
      <c r="AC15" s="322">
        <v>0.19</v>
      </c>
      <c r="AD15" s="322">
        <v>0.2</v>
      </c>
      <c r="AE15" s="322">
        <v>0.18</v>
      </c>
      <c r="AF15" s="322">
        <v>0.19</v>
      </c>
      <c r="AG15" s="322">
        <v>0.2</v>
      </c>
      <c r="AH15" s="322">
        <v>0.19</v>
      </c>
      <c r="AI15" s="322">
        <v>0.21</v>
      </c>
      <c r="AJ15" s="322">
        <v>0.22</v>
      </c>
      <c r="AK15" s="322">
        <v>0.21</v>
      </c>
      <c r="AL15" s="322">
        <v>0.19</v>
      </c>
      <c r="AM15" s="322">
        <v>0.2</v>
      </c>
      <c r="AN15" s="322">
        <v>0.19</v>
      </c>
      <c r="AO15" s="322">
        <v>0.2</v>
      </c>
      <c r="AP15" s="322">
        <v>0.21</v>
      </c>
      <c r="AQ15" s="322">
        <v>0.21</v>
      </c>
      <c r="AR15" s="322">
        <v>0.2</v>
      </c>
      <c r="AS15" s="322">
        <v>0.21</v>
      </c>
      <c r="AT15" s="322">
        <v>0.2</v>
      </c>
      <c r="AU15" s="322">
        <v>0.2</v>
      </c>
      <c r="AV15" s="322">
        <v>0.2</v>
      </c>
      <c r="AW15" s="322">
        <v>0.21</v>
      </c>
      <c r="AX15" s="322">
        <v>0.22</v>
      </c>
      <c r="AY15" s="322">
        <v>0.21</v>
      </c>
      <c r="AZ15" s="322">
        <v>0.21</v>
      </c>
      <c r="BA15" s="322">
        <v>0.22</v>
      </c>
      <c r="BB15" s="322">
        <v>0.21</v>
      </c>
      <c r="BC15" s="322">
        <v>0.22</v>
      </c>
      <c r="BD15" s="677">
        <v>0.22</v>
      </c>
      <c r="BE15" s="677">
        <v>0.21</v>
      </c>
      <c r="BF15" s="677">
        <v>0.21</v>
      </c>
      <c r="BG15" s="677">
        <v>0.21</v>
      </c>
      <c r="BH15" s="677">
        <v>0.22</v>
      </c>
      <c r="BI15" s="677">
        <v>0.22</v>
      </c>
      <c r="BJ15" s="392" t="s">
        <v>1602</v>
      </c>
      <c r="BK15" s="392" t="s">
        <v>1602</v>
      </c>
      <c r="BL15" s="392" t="s">
        <v>1602</v>
      </c>
      <c r="BM15" s="392" t="s">
        <v>1602</v>
      </c>
      <c r="BN15" s="392" t="s">
        <v>1602</v>
      </c>
      <c r="BO15" s="392" t="s">
        <v>1602</v>
      </c>
      <c r="BP15" s="392" t="s">
        <v>1602</v>
      </c>
      <c r="BQ15" s="392" t="s">
        <v>1602</v>
      </c>
      <c r="BR15" s="392" t="s">
        <v>1602</v>
      </c>
      <c r="BS15" s="392" t="s">
        <v>1602</v>
      </c>
      <c r="BT15" s="392" t="s">
        <v>1602</v>
      </c>
      <c r="BU15" s="392" t="s">
        <v>1602</v>
      </c>
      <c r="BV15" s="392" t="s">
        <v>1602</v>
      </c>
    </row>
    <row r="16" spans="1:74" ht="11.05" customHeight="1" x14ac:dyDescent="0.2">
      <c r="A16" s="372" t="s">
        <v>885</v>
      </c>
      <c r="B16" s="441" t="s">
        <v>990</v>
      </c>
      <c r="C16" s="322">
        <v>2</v>
      </c>
      <c r="D16" s="322">
        <v>2.0499999999999998</v>
      </c>
      <c r="E16" s="322">
        <v>2</v>
      </c>
      <c r="F16" s="322">
        <v>1.9750000000000001</v>
      </c>
      <c r="G16" s="322">
        <v>1.9750000000000001</v>
      </c>
      <c r="H16" s="322">
        <v>1.95</v>
      </c>
      <c r="I16" s="322">
        <v>1.9</v>
      </c>
      <c r="J16" s="322">
        <v>1.9</v>
      </c>
      <c r="K16" s="322">
        <v>1.9</v>
      </c>
      <c r="L16" s="322">
        <v>1.9</v>
      </c>
      <c r="M16" s="322">
        <v>1.95</v>
      </c>
      <c r="N16" s="322">
        <v>2</v>
      </c>
      <c r="O16" s="322">
        <v>2.0499999999999998</v>
      </c>
      <c r="P16" s="322">
        <v>2.2000000000000002</v>
      </c>
      <c r="Q16" s="322">
        <v>2.2999999999999998</v>
      </c>
      <c r="R16" s="322">
        <v>2.4500000000000002</v>
      </c>
      <c r="S16" s="322">
        <v>2.4500000000000002</v>
      </c>
      <c r="T16" s="322">
        <v>2.5</v>
      </c>
      <c r="U16" s="322">
        <v>2.5</v>
      </c>
      <c r="V16" s="322">
        <v>2.4500000000000002</v>
      </c>
      <c r="W16" s="322">
        <v>2.4500000000000002</v>
      </c>
      <c r="X16" s="322">
        <v>2.4500000000000002</v>
      </c>
      <c r="Y16" s="322">
        <v>2.4500000000000002</v>
      </c>
      <c r="Z16" s="322">
        <v>2.4500000000000002</v>
      </c>
      <c r="AA16" s="322">
        <v>2.5</v>
      </c>
      <c r="AB16" s="322">
        <v>2.5499999999999998</v>
      </c>
      <c r="AC16" s="322">
        <v>2.6</v>
      </c>
      <c r="AD16" s="322">
        <v>2.6</v>
      </c>
      <c r="AE16" s="322">
        <v>2.5</v>
      </c>
      <c r="AF16" s="322">
        <v>2.5</v>
      </c>
      <c r="AG16" s="322">
        <v>2.5</v>
      </c>
      <c r="AH16" s="322">
        <v>2.5499999999999998</v>
      </c>
      <c r="AI16" s="322">
        <v>2.5299999999999998</v>
      </c>
      <c r="AJ16" s="322">
        <v>2.5499999999999998</v>
      </c>
      <c r="AK16" s="322">
        <v>2.56</v>
      </c>
      <c r="AL16" s="322">
        <v>2.56</v>
      </c>
      <c r="AM16" s="322">
        <v>2.5499999999999998</v>
      </c>
      <c r="AN16" s="322">
        <v>2.6</v>
      </c>
      <c r="AO16" s="322">
        <v>2.65</v>
      </c>
      <c r="AP16" s="322">
        <v>2.68</v>
      </c>
      <c r="AQ16" s="322">
        <v>2.75</v>
      </c>
      <c r="AR16" s="322">
        <v>2.78</v>
      </c>
      <c r="AS16" s="322">
        <v>2.85</v>
      </c>
      <c r="AT16" s="322">
        <v>3</v>
      </c>
      <c r="AU16" s="322">
        <v>3.05</v>
      </c>
      <c r="AV16" s="322">
        <v>3.1</v>
      </c>
      <c r="AW16" s="322">
        <v>3.2</v>
      </c>
      <c r="AX16" s="322">
        <v>3.25</v>
      </c>
      <c r="AY16" s="322">
        <v>3.22</v>
      </c>
      <c r="AZ16" s="322">
        <v>3.22</v>
      </c>
      <c r="BA16" s="322">
        <v>3.28</v>
      </c>
      <c r="BB16" s="322">
        <v>3.26</v>
      </c>
      <c r="BC16" s="322">
        <v>3.26</v>
      </c>
      <c r="BD16" s="677">
        <v>3.26</v>
      </c>
      <c r="BE16" s="677">
        <v>3.3</v>
      </c>
      <c r="BF16" s="677">
        <v>3.33</v>
      </c>
      <c r="BG16" s="677">
        <v>3.4</v>
      </c>
      <c r="BH16" s="677">
        <v>3.35</v>
      </c>
      <c r="BI16" s="677">
        <v>3.42</v>
      </c>
      <c r="BJ16" s="392" t="s">
        <v>1602</v>
      </c>
      <c r="BK16" s="392" t="s">
        <v>1602</v>
      </c>
      <c r="BL16" s="392" t="s">
        <v>1602</v>
      </c>
      <c r="BM16" s="392" t="s">
        <v>1602</v>
      </c>
      <c r="BN16" s="392" t="s">
        <v>1602</v>
      </c>
      <c r="BO16" s="392" t="s">
        <v>1602</v>
      </c>
      <c r="BP16" s="392" t="s">
        <v>1602</v>
      </c>
      <c r="BQ16" s="392" t="s">
        <v>1602</v>
      </c>
      <c r="BR16" s="392" t="s">
        <v>1602</v>
      </c>
      <c r="BS16" s="392" t="s">
        <v>1602</v>
      </c>
      <c r="BT16" s="392" t="s">
        <v>1602</v>
      </c>
      <c r="BU16" s="392" t="s">
        <v>1602</v>
      </c>
      <c r="BV16" s="392" t="s">
        <v>1602</v>
      </c>
    </row>
    <row r="17" spans="1:74" ht="11.05" customHeight="1" x14ac:dyDescent="0.2">
      <c r="A17" s="372" t="s">
        <v>191</v>
      </c>
      <c r="B17" s="441" t="s">
        <v>991</v>
      </c>
      <c r="C17" s="322">
        <v>4.55</v>
      </c>
      <c r="D17" s="322">
        <v>4.6500000000000004</v>
      </c>
      <c r="E17" s="322">
        <v>4.5</v>
      </c>
      <c r="F17" s="322">
        <v>4.5</v>
      </c>
      <c r="G17" s="322">
        <v>4.22</v>
      </c>
      <c r="H17" s="322">
        <v>3.75</v>
      </c>
      <c r="I17" s="322">
        <v>3.7</v>
      </c>
      <c r="J17" s="322">
        <v>3.69</v>
      </c>
      <c r="K17" s="322">
        <v>3.71</v>
      </c>
      <c r="L17" s="322">
        <v>3.85</v>
      </c>
      <c r="M17" s="322">
        <v>3.82</v>
      </c>
      <c r="N17" s="322">
        <v>3.86</v>
      </c>
      <c r="O17" s="322">
        <v>3.86</v>
      </c>
      <c r="P17" s="322">
        <v>3.95</v>
      </c>
      <c r="Q17" s="322">
        <v>4</v>
      </c>
      <c r="R17" s="322">
        <v>4</v>
      </c>
      <c r="S17" s="322">
        <v>4</v>
      </c>
      <c r="T17" s="322">
        <v>3.95</v>
      </c>
      <c r="U17" s="322">
        <v>4</v>
      </c>
      <c r="V17" s="322">
        <v>4.0750000000000002</v>
      </c>
      <c r="W17" s="322">
        <v>4.125</v>
      </c>
      <c r="X17" s="322">
        <v>4.2</v>
      </c>
      <c r="Y17" s="322">
        <v>4.25</v>
      </c>
      <c r="Z17" s="322">
        <v>4.3</v>
      </c>
      <c r="AA17" s="322">
        <v>4.25</v>
      </c>
      <c r="AB17" s="322">
        <v>4.3499999999999996</v>
      </c>
      <c r="AC17" s="322">
        <v>4.3</v>
      </c>
      <c r="AD17" s="322">
        <v>4.4000000000000004</v>
      </c>
      <c r="AE17" s="322">
        <v>4.4000000000000004</v>
      </c>
      <c r="AF17" s="322">
        <v>4.45</v>
      </c>
      <c r="AG17" s="322">
        <v>4.55</v>
      </c>
      <c r="AH17" s="322">
        <v>4.55</v>
      </c>
      <c r="AI17" s="322">
        <v>4.55</v>
      </c>
      <c r="AJ17" s="322">
        <v>4.58</v>
      </c>
      <c r="AK17" s="322">
        <v>4.4800000000000004</v>
      </c>
      <c r="AL17" s="322">
        <v>4.4800000000000004</v>
      </c>
      <c r="AM17" s="322">
        <v>4.43</v>
      </c>
      <c r="AN17" s="322">
        <v>4.43</v>
      </c>
      <c r="AO17" s="322">
        <v>4.38</v>
      </c>
      <c r="AP17" s="322">
        <v>4.17</v>
      </c>
      <c r="AQ17" s="322">
        <v>4.2</v>
      </c>
      <c r="AR17" s="322">
        <v>4.21</v>
      </c>
      <c r="AS17" s="322">
        <v>4.28</v>
      </c>
      <c r="AT17" s="322">
        <v>4.3600000000000003</v>
      </c>
      <c r="AU17" s="322">
        <v>4.3499999999999996</v>
      </c>
      <c r="AV17" s="322">
        <v>4.37</v>
      </c>
      <c r="AW17" s="322">
        <v>4.34</v>
      </c>
      <c r="AX17" s="322">
        <v>4.42</v>
      </c>
      <c r="AY17" s="322">
        <v>4.4000000000000004</v>
      </c>
      <c r="AZ17" s="322">
        <v>4.41</v>
      </c>
      <c r="BA17" s="322">
        <v>4.49</v>
      </c>
      <c r="BB17" s="322">
        <v>4.4800000000000004</v>
      </c>
      <c r="BC17" s="322">
        <v>4.47</v>
      </c>
      <c r="BD17" s="677">
        <v>4.4400000000000004</v>
      </c>
      <c r="BE17" s="677">
        <v>4.55</v>
      </c>
      <c r="BF17" s="677">
        <v>4.47</v>
      </c>
      <c r="BG17" s="677">
        <v>4.32</v>
      </c>
      <c r="BH17" s="677">
        <v>4.2699999999999996</v>
      </c>
      <c r="BI17" s="677">
        <v>4.25</v>
      </c>
      <c r="BJ17" s="392" t="s">
        <v>1602</v>
      </c>
      <c r="BK17" s="392" t="s">
        <v>1602</v>
      </c>
      <c r="BL17" s="392" t="s">
        <v>1602</v>
      </c>
      <c r="BM17" s="392" t="s">
        <v>1602</v>
      </c>
      <c r="BN17" s="392" t="s">
        <v>1602</v>
      </c>
      <c r="BO17" s="392" t="s">
        <v>1602</v>
      </c>
      <c r="BP17" s="392" t="s">
        <v>1602</v>
      </c>
      <c r="BQ17" s="392" t="s">
        <v>1602</v>
      </c>
      <c r="BR17" s="392" t="s">
        <v>1602</v>
      </c>
      <c r="BS17" s="392" t="s">
        <v>1602</v>
      </c>
      <c r="BT17" s="392" t="s">
        <v>1602</v>
      </c>
      <c r="BU17" s="392" t="s">
        <v>1602</v>
      </c>
      <c r="BV17" s="392" t="s">
        <v>1602</v>
      </c>
    </row>
    <row r="18" spans="1:74" ht="11.05" customHeight="1" x14ac:dyDescent="0.2">
      <c r="A18" s="372" t="s">
        <v>185</v>
      </c>
      <c r="B18" s="441" t="s">
        <v>992</v>
      </c>
      <c r="C18" s="322">
        <v>2.71</v>
      </c>
      <c r="D18" s="322">
        <v>2.71</v>
      </c>
      <c r="E18" s="322">
        <v>2.9</v>
      </c>
      <c r="F18" s="322">
        <v>3</v>
      </c>
      <c r="G18" s="322">
        <v>2.2000000000000002</v>
      </c>
      <c r="H18" s="322">
        <v>2.09</v>
      </c>
      <c r="I18" s="322">
        <v>2.16</v>
      </c>
      <c r="J18" s="322">
        <v>2.29</v>
      </c>
      <c r="K18" s="322">
        <v>2.29</v>
      </c>
      <c r="L18" s="322">
        <v>2.29</v>
      </c>
      <c r="M18" s="322">
        <v>2.2999999999999998</v>
      </c>
      <c r="N18" s="322">
        <v>2.2999999999999998</v>
      </c>
      <c r="O18" s="322">
        <v>2.33</v>
      </c>
      <c r="P18" s="322">
        <v>2.33</v>
      </c>
      <c r="Q18" s="322">
        <v>2.33</v>
      </c>
      <c r="R18" s="322">
        <v>2.33</v>
      </c>
      <c r="S18" s="322">
        <v>2.36</v>
      </c>
      <c r="T18" s="322">
        <v>2.383</v>
      </c>
      <c r="U18" s="322">
        <v>2.42</v>
      </c>
      <c r="V18" s="322">
        <v>2.4500000000000002</v>
      </c>
      <c r="W18" s="322">
        <v>2.4700000000000002</v>
      </c>
      <c r="X18" s="322">
        <v>2.5</v>
      </c>
      <c r="Y18" s="322">
        <v>2.5350000000000001</v>
      </c>
      <c r="Z18" s="322">
        <v>2.5499999999999998</v>
      </c>
      <c r="AA18" s="322">
        <v>2.58</v>
      </c>
      <c r="AB18" s="322">
        <v>2.61</v>
      </c>
      <c r="AC18" s="322">
        <v>2.64</v>
      </c>
      <c r="AD18" s="322">
        <v>2.66</v>
      </c>
      <c r="AE18" s="322">
        <v>2.6945999999999999</v>
      </c>
      <c r="AF18" s="322">
        <v>2.72</v>
      </c>
      <c r="AG18" s="322">
        <v>2.77</v>
      </c>
      <c r="AH18" s="322">
        <v>2.81</v>
      </c>
      <c r="AI18" s="322">
        <v>2.82</v>
      </c>
      <c r="AJ18" s="322">
        <v>2.8</v>
      </c>
      <c r="AK18" s="322">
        <v>2.7</v>
      </c>
      <c r="AL18" s="322">
        <v>2.65</v>
      </c>
      <c r="AM18" s="322">
        <v>2.7</v>
      </c>
      <c r="AN18" s="322">
        <v>2.68</v>
      </c>
      <c r="AO18" s="322">
        <v>2.67</v>
      </c>
      <c r="AP18" s="322">
        <v>2.63</v>
      </c>
      <c r="AQ18" s="322">
        <v>2.57</v>
      </c>
      <c r="AR18" s="322">
        <v>2.57</v>
      </c>
      <c r="AS18" s="322">
        <v>2.5499999999999998</v>
      </c>
      <c r="AT18" s="322">
        <v>2.54</v>
      </c>
      <c r="AU18" s="322">
        <v>2.58</v>
      </c>
      <c r="AV18" s="322">
        <v>2.52</v>
      </c>
      <c r="AW18" s="322">
        <v>2.5499999999999998</v>
      </c>
      <c r="AX18" s="322">
        <v>2.52</v>
      </c>
      <c r="AY18" s="322">
        <v>2.4500000000000002</v>
      </c>
      <c r="AZ18" s="322">
        <v>2.4500000000000002</v>
      </c>
      <c r="BA18" s="322">
        <v>2.48</v>
      </c>
      <c r="BB18" s="322">
        <v>2.5</v>
      </c>
      <c r="BC18" s="322">
        <v>2.5</v>
      </c>
      <c r="BD18" s="677">
        <v>2.48</v>
      </c>
      <c r="BE18" s="677">
        <v>2.44</v>
      </c>
      <c r="BF18" s="677">
        <v>2.44</v>
      </c>
      <c r="BG18" s="677">
        <v>2.4500000000000002</v>
      </c>
      <c r="BH18" s="677">
        <v>2.4500000000000002</v>
      </c>
      <c r="BI18" s="677">
        <v>2.41</v>
      </c>
      <c r="BJ18" s="392" t="s">
        <v>1602</v>
      </c>
      <c r="BK18" s="392" t="s">
        <v>1602</v>
      </c>
      <c r="BL18" s="392" t="s">
        <v>1602</v>
      </c>
      <c r="BM18" s="392" t="s">
        <v>1602</v>
      </c>
      <c r="BN18" s="392" t="s">
        <v>1602</v>
      </c>
      <c r="BO18" s="392" t="s">
        <v>1602</v>
      </c>
      <c r="BP18" s="392" t="s">
        <v>1602</v>
      </c>
      <c r="BQ18" s="392" t="s">
        <v>1602</v>
      </c>
      <c r="BR18" s="392" t="s">
        <v>1602</v>
      </c>
      <c r="BS18" s="392" t="s">
        <v>1602</v>
      </c>
      <c r="BT18" s="392" t="s">
        <v>1602</v>
      </c>
      <c r="BU18" s="392" t="s">
        <v>1602</v>
      </c>
      <c r="BV18" s="392" t="s">
        <v>1602</v>
      </c>
    </row>
    <row r="19" spans="1:74" ht="11.05" customHeight="1" x14ac:dyDescent="0.2">
      <c r="A19" s="372" t="s">
        <v>186</v>
      </c>
      <c r="B19" s="441" t="s">
        <v>993</v>
      </c>
      <c r="C19" s="322">
        <v>0.78</v>
      </c>
      <c r="D19" s="322">
        <v>0.15</v>
      </c>
      <c r="E19" s="322">
        <v>0.1</v>
      </c>
      <c r="F19" s="322">
        <v>8.5000000000000006E-2</v>
      </c>
      <c r="G19" s="322">
        <v>0.08</v>
      </c>
      <c r="H19" s="322">
        <v>0.08</v>
      </c>
      <c r="I19" s="322">
        <v>0.105</v>
      </c>
      <c r="J19" s="322">
        <v>0.09</v>
      </c>
      <c r="K19" s="322">
        <v>0.13</v>
      </c>
      <c r="L19" s="322">
        <v>0.44</v>
      </c>
      <c r="M19" s="322">
        <v>1.08</v>
      </c>
      <c r="N19" s="322">
        <v>1.24</v>
      </c>
      <c r="O19" s="322">
        <v>1.1499999999999999</v>
      </c>
      <c r="P19" s="322">
        <v>1.19</v>
      </c>
      <c r="Q19" s="322">
        <v>1.21</v>
      </c>
      <c r="R19" s="322">
        <v>1.1399999999999999</v>
      </c>
      <c r="S19" s="322">
        <v>1.17</v>
      </c>
      <c r="T19" s="322">
        <v>1.18</v>
      </c>
      <c r="U19" s="322">
        <v>1.19</v>
      </c>
      <c r="V19" s="322">
        <v>1.18</v>
      </c>
      <c r="W19" s="322">
        <v>1.1599999999999999</v>
      </c>
      <c r="X19" s="322">
        <v>1.1599999999999999</v>
      </c>
      <c r="Y19" s="322">
        <v>1.1399999999999999</v>
      </c>
      <c r="Z19" s="322">
        <v>1.05</v>
      </c>
      <c r="AA19" s="322">
        <v>0.98</v>
      </c>
      <c r="AB19" s="322">
        <v>1.1299999999999999</v>
      </c>
      <c r="AC19" s="322">
        <v>1.08</v>
      </c>
      <c r="AD19" s="322">
        <v>0.91</v>
      </c>
      <c r="AE19" s="322">
        <v>0.73</v>
      </c>
      <c r="AF19" s="322">
        <v>0.65</v>
      </c>
      <c r="AG19" s="322">
        <v>0.6</v>
      </c>
      <c r="AH19" s="322">
        <v>1.1200000000000001</v>
      </c>
      <c r="AI19" s="322">
        <v>1.1499999999999999</v>
      </c>
      <c r="AJ19" s="322">
        <v>1.1599999999999999</v>
      </c>
      <c r="AK19" s="322">
        <v>1.1100000000000001</v>
      </c>
      <c r="AL19" s="322">
        <v>1.1499999999999999</v>
      </c>
      <c r="AM19" s="322">
        <v>1.1299999999999999</v>
      </c>
      <c r="AN19" s="322">
        <v>1.1599999999999999</v>
      </c>
      <c r="AO19" s="322">
        <v>1.1399999999999999</v>
      </c>
      <c r="AP19" s="322">
        <v>1.1399999999999999</v>
      </c>
      <c r="AQ19" s="322">
        <v>1.1499999999999999</v>
      </c>
      <c r="AR19" s="322">
        <v>1.1499999999999999</v>
      </c>
      <c r="AS19" s="322">
        <v>1.1299999999999999</v>
      </c>
      <c r="AT19" s="322">
        <v>1.1599999999999999</v>
      </c>
      <c r="AU19" s="322">
        <v>1.1599999999999999</v>
      </c>
      <c r="AV19" s="322">
        <v>1.1499999999999999</v>
      </c>
      <c r="AW19" s="322">
        <v>1.19</v>
      </c>
      <c r="AX19" s="322">
        <v>1.17</v>
      </c>
      <c r="AY19" s="322">
        <v>1.02</v>
      </c>
      <c r="AZ19" s="322">
        <v>1.1399999999999999</v>
      </c>
      <c r="BA19" s="322">
        <v>1.1399999999999999</v>
      </c>
      <c r="BB19" s="322">
        <v>1.18</v>
      </c>
      <c r="BC19" s="322">
        <v>1.18</v>
      </c>
      <c r="BD19" s="677">
        <v>1.2</v>
      </c>
      <c r="BE19" s="677">
        <v>1.17</v>
      </c>
      <c r="BF19" s="677">
        <v>0.92</v>
      </c>
      <c r="BG19" s="677">
        <v>0.56999999999999995</v>
      </c>
      <c r="BH19" s="677">
        <v>1.07</v>
      </c>
      <c r="BI19" s="677">
        <v>1.18</v>
      </c>
      <c r="BJ19" s="392" t="s">
        <v>1602</v>
      </c>
      <c r="BK19" s="392" t="s">
        <v>1602</v>
      </c>
      <c r="BL19" s="392" t="s">
        <v>1602</v>
      </c>
      <c r="BM19" s="392" t="s">
        <v>1602</v>
      </c>
      <c r="BN19" s="392" t="s">
        <v>1602</v>
      </c>
      <c r="BO19" s="392" t="s">
        <v>1602</v>
      </c>
      <c r="BP19" s="392" t="s">
        <v>1602</v>
      </c>
      <c r="BQ19" s="392" t="s">
        <v>1602</v>
      </c>
      <c r="BR19" s="392" t="s">
        <v>1602</v>
      </c>
      <c r="BS19" s="392" t="s">
        <v>1602</v>
      </c>
      <c r="BT19" s="392" t="s">
        <v>1602</v>
      </c>
      <c r="BU19" s="392" t="s">
        <v>1602</v>
      </c>
      <c r="BV19" s="392" t="s">
        <v>1602</v>
      </c>
    </row>
    <row r="20" spans="1:74" ht="11.05" customHeight="1" x14ac:dyDescent="0.2">
      <c r="A20" s="372" t="s">
        <v>187</v>
      </c>
      <c r="B20" s="441" t="s">
        <v>994</v>
      </c>
      <c r="C20" s="322">
        <v>1.75</v>
      </c>
      <c r="D20" s="322">
        <v>1.72</v>
      </c>
      <c r="E20" s="322">
        <v>1.7</v>
      </c>
      <c r="F20" s="322">
        <v>1.65</v>
      </c>
      <c r="G20" s="322">
        <v>1.57</v>
      </c>
      <c r="H20" s="322">
        <v>1.42</v>
      </c>
      <c r="I20" s="322">
        <v>1.4</v>
      </c>
      <c r="J20" s="322">
        <v>1.45</v>
      </c>
      <c r="K20" s="322">
        <v>1.47</v>
      </c>
      <c r="L20" s="322">
        <v>1.52</v>
      </c>
      <c r="M20" s="322">
        <v>1.45</v>
      </c>
      <c r="N20" s="322">
        <v>1.35</v>
      </c>
      <c r="O20" s="322">
        <v>1.22</v>
      </c>
      <c r="P20" s="322">
        <v>1.36</v>
      </c>
      <c r="Q20" s="322">
        <v>1.35</v>
      </c>
      <c r="R20" s="322">
        <v>1.3</v>
      </c>
      <c r="S20" s="322">
        <v>1.34</v>
      </c>
      <c r="T20" s="322">
        <v>1.31</v>
      </c>
      <c r="U20" s="322">
        <v>1.34</v>
      </c>
      <c r="V20" s="322">
        <v>1.17</v>
      </c>
      <c r="W20" s="322">
        <v>1.32</v>
      </c>
      <c r="X20" s="322">
        <v>1.28</v>
      </c>
      <c r="Y20" s="322">
        <v>1.35</v>
      </c>
      <c r="Z20" s="322">
        <v>1.29</v>
      </c>
      <c r="AA20" s="322">
        <v>1.28</v>
      </c>
      <c r="AB20" s="322">
        <v>1.33</v>
      </c>
      <c r="AC20" s="322">
        <v>1.22</v>
      </c>
      <c r="AD20" s="322">
        <v>1.2</v>
      </c>
      <c r="AE20" s="322">
        <v>1.05</v>
      </c>
      <c r="AF20" s="322">
        <v>1.07</v>
      </c>
      <c r="AG20" s="322">
        <v>1.02</v>
      </c>
      <c r="AH20" s="322">
        <v>0.92</v>
      </c>
      <c r="AI20" s="322">
        <v>0.97</v>
      </c>
      <c r="AJ20" s="322">
        <v>1</v>
      </c>
      <c r="AK20" s="322">
        <v>1.06</v>
      </c>
      <c r="AL20" s="322">
        <v>1.1399999999999999</v>
      </c>
      <c r="AM20" s="322">
        <v>1.2</v>
      </c>
      <c r="AN20" s="322">
        <v>1.26</v>
      </c>
      <c r="AO20" s="322">
        <v>1.25</v>
      </c>
      <c r="AP20" s="322">
        <v>1.06</v>
      </c>
      <c r="AQ20" s="322">
        <v>1.26</v>
      </c>
      <c r="AR20" s="322">
        <v>1.25</v>
      </c>
      <c r="AS20" s="322">
        <v>1.1299999999999999</v>
      </c>
      <c r="AT20" s="322">
        <v>1.2</v>
      </c>
      <c r="AU20" s="322">
        <v>1.29</v>
      </c>
      <c r="AV20" s="322">
        <v>1.31</v>
      </c>
      <c r="AW20" s="322">
        <v>1.25</v>
      </c>
      <c r="AX20" s="322">
        <v>1.36</v>
      </c>
      <c r="AY20" s="322">
        <v>1.29</v>
      </c>
      <c r="AZ20" s="322">
        <v>1.26</v>
      </c>
      <c r="BA20" s="322">
        <v>1.29</v>
      </c>
      <c r="BB20" s="322">
        <v>1.21</v>
      </c>
      <c r="BC20" s="322">
        <v>1.25</v>
      </c>
      <c r="BD20" s="677">
        <v>1.25</v>
      </c>
      <c r="BE20" s="677">
        <v>1.3</v>
      </c>
      <c r="BF20" s="677">
        <v>1.36</v>
      </c>
      <c r="BG20" s="677">
        <v>1.26</v>
      </c>
      <c r="BH20" s="677">
        <v>1.27</v>
      </c>
      <c r="BI20" s="677">
        <v>1.27</v>
      </c>
      <c r="BJ20" s="392" t="s">
        <v>1602</v>
      </c>
      <c r="BK20" s="392" t="s">
        <v>1602</v>
      </c>
      <c r="BL20" s="392" t="s">
        <v>1602</v>
      </c>
      <c r="BM20" s="392" t="s">
        <v>1602</v>
      </c>
      <c r="BN20" s="392" t="s">
        <v>1602</v>
      </c>
      <c r="BO20" s="392" t="s">
        <v>1602</v>
      </c>
      <c r="BP20" s="392" t="s">
        <v>1602</v>
      </c>
      <c r="BQ20" s="392" t="s">
        <v>1602</v>
      </c>
      <c r="BR20" s="392" t="s">
        <v>1602</v>
      </c>
      <c r="BS20" s="392" t="s">
        <v>1602</v>
      </c>
      <c r="BT20" s="392" t="s">
        <v>1602</v>
      </c>
      <c r="BU20" s="392" t="s">
        <v>1602</v>
      </c>
      <c r="BV20" s="392" t="s">
        <v>1602</v>
      </c>
    </row>
    <row r="21" spans="1:74" ht="11.05" customHeight="1" x14ac:dyDescent="0.2">
      <c r="A21" s="372" t="s">
        <v>188</v>
      </c>
      <c r="B21" s="441" t="s">
        <v>995</v>
      </c>
      <c r="C21" s="322">
        <v>9.85</v>
      </c>
      <c r="D21" s="322">
        <v>9.75</v>
      </c>
      <c r="E21" s="322">
        <v>9.8000000000000007</v>
      </c>
      <c r="F21" s="322">
        <v>11.6</v>
      </c>
      <c r="G21" s="322">
        <v>8.5500000000000007</v>
      </c>
      <c r="H21" s="322">
        <v>7.7</v>
      </c>
      <c r="I21" s="322">
        <v>8.4</v>
      </c>
      <c r="J21" s="322">
        <v>8.9</v>
      </c>
      <c r="K21" s="322">
        <v>9.01</v>
      </c>
      <c r="L21" s="322">
        <v>9.01</v>
      </c>
      <c r="M21" s="322">
        <v>9.01</v>
      </c>
      <c r="N21" s="322">
        <v>9.01</v>
      </c>
      <c r="O21" s="322">
        <v>9.1</v>
      </c>
      <c r="P21" s="322">
        <v>8.1999999999999993</v>
      </c>
      <c r="Q21" s="322">
        <v>8.15</v>
      </c>
      <c r="R21" s="322">
        <v>8.15</v>
      </c>
      <c r="S21" s="322">
        <v>8.4819999999999993</v>
      </c>
      <c r="T21" s="322">
        <v>8.9469999999999992</v>
      </c>
      <c r="U21" s="322">
        <v>9.4499999999999993</v>
      </c>
      <c r="V21" s="322">
        <v>9.5500000000000007</v>
      </c>
      <c r="W21" s="322">
        <v>9.65</v>
      </c>
      <c r="X21" s="322">
        <v>9.8000000000000007</v>
      </c>
      <c r="Y21" s="322">
        <v>9.9</v>
      </c>
      <c r="Z21" s="322">
        <v>9.9</v>
      </c>
      <c r="AA21" s="322">
        <v>10</v>
      </c>
      <c r="AB21" s="322">
        <v>10.25</v>
      </c>
      <c r="AC21" s="322">
        <v>10</v>
      </c>
      <c r="AD21" s="322">
        <v>10.3</v>
      </c>
      <c r="AE21" s="322">
        <v>10.25</v>
      </c>
      <c r="AF21" s="322">
        <v>10.35</v>
      </c>
      <c r="AG21" s="322">
        <v>10.6</v>
      </c>
      <c r="AH21" s="322">
        <v>10.95</v>
      </c>
      <c r="AI21" s="322">
        <v>11</v>
      </c>
      <c r="AJ21" s="322">
        <v>10.5</v>
      </c>
      <c r="AK21" s="322">
        <v>10.5</v>
      </c>
      <c r="AL21" s="322">
        <v>10.5</v>
      </c>
      <c r="AM21" s="322">
        <v>9.8000000000000007</v>
      </c>
      <c r="AN21" s="322">
        <v>10</v>
      </c>
      <c r="AO21" s="322">
        <v>10.25</v>
      </c>
      <c r="AP21" s="322">
        <v>10.6</v>
      </c>
      <c r="AQ21" s="322">
        <v>9.9</v>
      </c>
      <c r="AR21" s="322">
        <v>10.050000000000001</v>
      </c>
      <c r="AS21" s="322">
        <v>9.17</v>
      </c>
      <c r="AT21" s="322">
        <v>8.6999999999999993</v>
      </c>
      <c r="AU21" s="322">
        <v>9.1999999999999993</v>
      </c>
      <c r="AV21" s="322">
        <v>9.0500000000000007</v>
      </c>
      <c r="AW21" s="322">
        <v>9</v>
      </c>
      <c r="AX21" s="322">
        <v>8.75</v>
      </c>
      <c r="AY21" s="322">
        <v>8.9499999999999993</v>
      </c>
      <c r="AZ21" s="322">
        <v>9.15</v>
      </c>
      <c r="BA21" s="322">
        <v>9.25</v>
      </c>
      <c r="BB21" s="322">
        <v>9.25</v>
      </c>
      <c r="BC21" s="322">
        <v>9.0500000000000007</v>
      </c>
      <c r="BD21" s="677">
        <v>8.6999999999999993</v>
      </c>
      <c r="BE21" s="677">
        <v>9</v>
      </c>
      <c r="BF21" s="677">
        <v>9.1300000000000008</v>
      </c>
      <c r="BG21" s="677">
        <v>8.92</v>
      </c>
      <c r="BH21" s="677">
        <v>9</v>
      </c>
      <c r="BI21" s="677">
        <v>8.9</v>
      </c>
      <c r="BJ21" s="392" t="s">
        <v>1602</v>
      </c>
      <c r="BK21" s="392" t="s">
        <v>1602</v>
      </c>
      <c r="BL21" s="392" t="s">
        <v>1602</v>
      </c>
      <c r="BM21" s="392" t="s">
        <v>1602</v>
      </c>
      <c r="BN21" s="392" t="s">
        <v>1602</v>
      </c>
      <c r="BO21" s="392" t="s">
        <v>1602</v>
      </c>
      <c r="BP21" s="392" t="s">
        <v>1602</v>
      </c>
      <c r="BQ21" s="392" t="s">
        <v>1602</v>
      </c>
      <c r="BR21" s="392" t="s">
        <v>1602</v>
      </c>
      <c r="BS21" s="392" t="s">
        <v>1602</v>
      </c>
      <c r="BT21" s="392" t="s">
        <v>1602</v>
      </c>
      <c r="BU21" s="392" t="s">
        <v>1602</v>
      </c>
      <c r="BV21" s="392" t="s">
        <v>1602</v>
      </c>
    </row>
    <row r="22" spans="1:74" ht="11.05" customHeight="1" x14ac:dyDescent="0.2">
      <c r="A22" s="372" t="s">
        <v>189</v>
      </c>
      <c r="B22" s="441" t="s">
        <v>996</v>
      </c>
      <c r="C22" s="322">
        <v>3.2</v>
      </c>
      <c r="D22" s="322">
        <v>3.2</v>
      </c>
      <c r="E22" s="322">
        <v>3.5</v>
      </c>
      <c r="F22" s="322">
        <v>3.8</v>
      </c>
      <c r="G22" s="322">
        <v>2.5</v>
      </c>
      <c r="H22" s="322">
        <v>2.35</v>
      </c>
      <c r="I22" s="322">
        <v>2.4500000000000002</v>
      </c>
      <c r="J22" s="322">
        <v>2.7</v>
      </c>
      <c r="K22" s="322">
        <v>2.5</v>
      </c>
      <c r="L22" s="322">
        <v>2.42</v>
      </c>
      <c r="M22" s="322">
        <v>2.5099999999999998</v>
      </c>
      <c r="N22" s="322">
        <v>2.58</v>
      </c>
      <c r="O22" s="322">
        <v>2.61</v>
      </c>
      <c r="P22" s="322">
        <v>2.61</v>
      </c>
      <c r="Q22" s="322">
        <v>2.61</v>
      </c>
      <c r="R22" s="322">
        <v>2.61</v>
      </c>
      <c r="S22" s="322">
        <v>2.64</v>
      </c>
      <c r="T22" s="322">
        <v>2.69</v>
      </c>
      <c r="U22" s="322">
        <v>2.72</v>
      </c>
      <c r="V22" s="322">
        <v>2.77</v>
      </c>
      <c r="W22" s="322">
        <v>2.79</v>
      </c>
      <c r="X22" s="322">
        <v>2.83</v>
      </c>
      <c r="Y22" s="322">
        <v>2.85</v>
      </c>
      <c r="Z22" s="322">
        <v>2.9</v>
      </c>
      <c r="AA22" s="322">
        <v>2.91</v>
      </c>
      <c r="AB22" s="322">
        <v>2.9449999999999998</v>
      </c>
      <c r="AC22" s="322">
        <v>2.97</v>
      </c>
      <c r="AD22" s="322">
        <v>3.01</v>
      </c>
      <c r="AE22" s="322">
        <v>3.04</v>
      </c>
      <c r="AF22" s="322">
        <v>3.08</v>
      </c>
      <c r="AG22" s="322">
        <v>3.13</v>
      </c>
      <c r="AH22" s="322">
        <v>3.18</v>
      </c>
      <c r="AI22" s="322">
        <v>3.19</v>
      </c>
      <c r="AJ22" s="322">
        <v>3.18</v>
      </c>
      <c r="AK22" s="322">
        <v>3.05</v>
      </c>
      <c r="AL22" s="322">
        <v>3.05</v>
      </c>
      <c r="AM22" s="322">
        <v>3.06</v>
      </c>
      <c r="AN22" s="322">
        <v>3.06</v>
      </c>
      <c r="AO22" s="322">
        <v>3.06</v>
      </c>
      <c r="AP22" s="322">
        <v>3.03</v>
      </c>
      <c r="AQ22" s="322">
        <v>2.9</v>
      </c>
      <c r="AR22" s="322">
        <v>2.9</v>
      </c>
      <c r="AS22" s="322">
        <v>2.9</v>
      </c>
      <c r="AT22" s="322">
        <v>2.91</v>
      </c>
      <c r="AU22" s="322">
        <v>2.92</v>
      </c>
      <c r="AV22" s="322">
        <v>2.93</v>
      </c>
      <c r="AW22" s="322">
        <v>2.89</v>
      </c>
      <c r="AX22" s="322">
        <v>2.89</v>
      </c>
      <c r="AY22" s="322">
        <v>2.92</v>
      </c>
      <c r="AZ22" s="322">
        <v>2.91</v>
      </c>
      <c r="BA22" s="322">
        <v>2.91</v>
      </c>
      <c r="BB22" s="322">
        <v>2.94</v>
      </c>
      <c r="BC22" s="322">
        <v>2.93</v>
      </c>
      <c r="BD22" s="677">
        <v>2.91</v>
      </c>
      <c r="BE22" s="677">
        <v>2.96</v>
      </c>
      <c r="BF22" s="677">
        <v>2.94</v>
      </c>
      <c r="BG22" s="677">
        <v>2.96</v>
      </c>
      <c r="BH22" s="677">
        <v>2.95</v>
      </c>
      <c r="BI22" s="677">
        <v>2.95</v>
      </c>
      <c r="BJ22" s="392" t="s">
        <v>1602</v>
      </c>
      <c r="BK22" s="392" t="s">
        <v>1602</v>
      </c>
      <c r="BL22" s="392" t="s">
        <v>1602</v>
      </c>
      <c r="BM22" s="392" t="s">
        <v>1602</v>
      </c>
      <c r="BN22" s="392" t="s">
        <v>1602</v>
      </c>
      <c r="BO22" s="392" t="s">
        <v>1602</v>
      </c>
      <c r="BP22" s="392" t="s">
        <v>1602</v>
      </c>
      <c r="BQ22" s="392" t="s">
        <v>1602</v>
      </c>
      <c r="BR22" s="392" t="s">
        <v>1602</v>
      </c>
      <c r="BS22" s="392" t="s">
        <v>1602</v>
      </c>
      <c r="BT22" s="392" t="s">
        <v>1602</v>
      </c>
      <c r="BU22" s="392" t="s">
        <v>1602</v>
      </c>
      <c r="BV22" s="392" t="s">
        <v>1602</v>
      </c>
    </row>
    <row r="23" spans="1:74" ht="11.05" customHeight="1" x14ac:dyDescent="0.2">
      <c r="A23" s="372" t="s">
        <v>190</v>
      </c>
      <c r="B23" s="441" t="s">
        <v>997</v>
      </c>
      <c r="C23" s="322">
        <v>0.85</v>
      </c>
      <c r="D23" s="322">
        <v>0.8</v>
      </c>
      <c r="E23" s="322">
        <v>0.65</v>
      </c>
      <c r="F23" s="322">
        <v>0.6</v>
      </c>
      <c r="G23" s="322">
        <v>0.52500000000000002</v>
      </c>
      <c r="H23" s="322">
        <v>0.38</v>
      </c>
      <c r="I23" s="322">
        <v>0.36</v>
      </c>
      <c r="J23" s="322">
        <v>0.36</v>
      </c>
      <c r="K23" s="322">
        <v>0.34</v>
      </c>
      <c r="L23" s="322">
        <v>0.38</v>
      </c>
      <c r="M23" s="322">
        <v>0.4</v>
      </c>
      <c r="N23" s="322">
        <v>0.41</v>
      </c>
      <c r="O23" s="322">
        <v>0.5</v>
      </c>
      <c r="P23" s="322">
        <v>0.54</v>
      </c>
      <c r="Q23" s="322">
        <v>0.53</v>
      </c>
      <c r="R23" s="322">
        <v>0.49</v>
      </c>
      <c r="S23" s="322">
        <v>0.53500000000000003</v>
      </c>
      <c r="T23" s="322">
        <v>0.55000000000000004</v>
      </c>
      <c r="U23" s="322">
        <v>0.54</v>
      </c>
      <c r="V23" s="322">
        <v>0.53</v>
      </c>
      <c r="W23" s="322">
        <v>0.53</v>
      </c>
      <c r="X23" s="322">
        <v>0.6</v>
      </c>
      <c r="Y23" s="322">
        <v>0.68</v>
      </c>
      <c r="Z23" s="322">
        <v>0.75</v>
      </c>
      <c r="AA23" s="322">
        <v>0.68</v>
      </c>
      <c r="AB23" s="322">
        <v>0.7</v>
      </c>
      <c r="AC23" s="322">
        <v>0.72499999999999998</v>
      </c>
      <c r="AD23" s="322">
        <v>0.75</v>
      </c>
      <c r="AE23" s="322">
        <v>0.72</v>
      </c>
      <c r="AF23" s="322">
        <v>0.7</v>
      </c>
      <c r="AG23" s="322">
        <v>0.62</v>
      </c>
      <c r="AH23" s="322">
        <v>0.7</v>
      </c>
      <c r="AI23" s="322">
        <v>0.67</v>
      </c>
      <c r="AJ23" s="322">
        <v>0.72</v>
      </c>
      <c r="AK23" s="322">
        <v>0.67</v>
      </c>
      <c r="AL23" s="322">
        <v>0.67</v>
      </c>
      <c r="AM23" s="322">
        <v>0.72</v>
      </c>
      <c r="AN23" s="322">
        <v>0.67</v>
      </c>
      <c r="AO23" s="322">
        <v>0.7</v>
      </c>
      <c r="AP23" s="322">
        <v>0.74</v>
      </c>
      <c r="AQ23" s="322">
        <v>0.76</v>
      </c>
      <c r="AR23" s="322">
        <v>0.76</v>
      </c>
      <c r="AS23" s="322">
        <v>0.79</v>
      </c>
      <c r="AT23" s="322">
        <v>0.76</v>
      </c>
      <c r="AU23" s="322">
        <v>0.73499999999999999</v>
      </c>
      <c r="AV23" s="322">
        <v>0.73499999999999999</v>
      </c>
      <c r="AW23" s="322">
        <v>0.75</v>
      </c>
      <c r="AX23" s="322">
        <v>0.76</v>
      </c>
      <c r="AY23" s="322">
        <v>0.77</v>
      </c>
      <c r="AZ23" s="322">
        <v>0.80500000000000005</v>
      </c>
      <c r="BA23" s="322">
        <v>0.80500000000000005</v>
      </c>
      <c r="BB23" s="322">
        <v>0.82</v>
      </c>
      <c r="BC23" s="322">
        <v>0.84</v>
      </c>
      <c r="BD23" s="677">
        <v>0.83</v>
      </c>
      <c r="BE23" s="677">
        <v>0.84</v>
      </c>
      <c r="BF23" s="677">
        <v>0.86</v>
      </c>
      <c r="BG23" s="677">
        <v>0.87</v>
      </c>
      <c r="BH23" s="677">
        <v>0.88</v>
      </c>
      <c r="BI23" s="677">
        <v>0.82</v>
      </c>
      <c r="BJ23" s="392" t="s">
        <v>1602</v>
      </c>
      <c r="BK23" s="392" t="s">
        <v>1602</v>
      </c>
      <c r="BL23" s="392" t="s">
        <v>1602</v>
      </c>
      <c r="BM23" s="392" t="s">
        <v>1602</v>
      </c>
      <c r="BN23" s="392" t="s">
        <v>1602</v>
      </c>
      <c r="BO23" s="392" t="s">
        <v>1602</v>
      </c>
      <c r="BP23" s="392" t="s">
        <v>1602</v>
      </c>
      <c r="BQ23" s="392" t="s">
        <v>1602</v>
      </c>
      <c r="BR23" s="392" t="s">
        <v>1602</v>
      </c>
      <c r="BS23" s="392" t="s">
        <v>1602</v>
      </c>
      <c r="BT23" s="392" t="s">
        <v>1602</v>
      </c>
      <c r="BU23" s="392" t="s">
        <v>1602</v>
      </c>
      <c r="BV23" s="392" t="s">
        <v>1602</v>
      </c>
    </row>
    <row r="24" spans="1:74" ht="11.05" customHeight="1" x14ac:dyDescent="0.2">
      <c r="A24" s="372"/>
      <c r="B24" s="367"/>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677"/>
      <c r="BE24" s="677"/>
      <c r="BF24" s="677"/>
      <c r="BG24" s="677"/>
      <c r="BH24" s="677"/>
      <c r="BI24" s="677"/>
      <c r="BJ24" s="392"/>
      <c r="BK24" s="392"/>
      <c r="BL24" s="392"/>
      <c r="BM24" s="392"/>
      <c r="BN24" s="392"/>
      <c r="BO24" s="392"/>
      <c r="BP24" s="392"/>
      <c r="BQ24" s="392"/>
      <c r="BR24" s="392"/>
      <c r="BS24" s="392"/>
      <c r="BT24" s="392"/>
      <c r="BU24" s="392"/>
      <c r="BV24" s="392"/>
    </row>
    <row r="25" spans="1:74" s="293" customFormat="1" ht="11.05" customHeight="1" x14ac:dyDescent="0.2">
      <c r="A25" s="455" t="s">
        <v>822</v>
      </c>
      <c r="B25" s="449" t="s">
        <v>867</v>
      </c>
      <c r="C25" s="106">
        <v>39.959000000000003</v>
      </c>
      <c r="D25" s="106">
        <v>39.927900000000001</v>
      </c>
      <c r="E25" s="106">
        <v>40.4895</v>
      </c>
      <c r="F25" s="106">
        <v>42.665100000000002</v>
      </c>
      <c r="G25" s="106">
        <v>34.241199999999999</v>
      </c>
      <c r="H25" s="106">
        <v>32.3551</v>
      </c>
      <c r="I25" s="106">
        <v>33.115400000000001</v>
      </c>
      <c r="J25" s="106">
        <v>34.656700000000001</v>
      </c>
      <c r="K25" s="106">
        <v>34.676000000000002</v>
      </c>
      <c r="L25" s="106">
        <v>34.820599999999999</v>
      </c>
      <c r="M25" s="106">
        <v>34.865400000000001</v>
      </c>
      <c r="N25" s="106">
        <v>34.9544</v>
      </c>
      <c r="O25" s="106">
        <v>35.046900000000001</v>
      </c>
      <c r="P25" s="106">
        <v>34.469700000000003</v>
      </c>
      <c r="Q25" s="106">
        <v>34.597200000000001</v>
      </c>
      <c r="R25" s="106">
        <v>34.743899999999996</v>
      </c>
      <c r="S25" s="106">
        <v>35.1648</v>
      </c>
      <c r="T25" s="106">
        <v>35.684600000000003</v>
      </c>
      <c r="U25" s="106">
        <v>36.364800000000002</v>
      </c>
      <c r="V25" s="106">
        <v>36.278199999999998</v>
      </c>
      <c r="W25" s="106">
        <v>36.898400000000002</v>
      </c>
      <c r="X25" s="106">
        <v>37.4407</v>
      </c>
      <c r="Y25" s="106">
        <v>37.848399999999998</v>
      </c>
      <c r="Z25" s="106">
        <v>37.993899999999996</v>
      </c>
      <c r="AA25" s="106">
        <v>38.100200000000001</v>
      </c>
      <c r="AB25" s="106">
        <v>38.623800000000003</v>
      </c>
      <c r="AC25" s="106">
        <v>38.155200000000001</v>
      </c>
      <c r="AD25" s="106">
        <v>37.618200000000002</v>
      </c>
      <c r="AE25" s="106">
        <v>37.646000000000001</v>
      </c>
      <c r="AF25" s="106">
        <v>38.124899999999997</v>
      </c>
      <c r="AG25" s="106">
        <v>38.7121</v>
      </c>
      <c r="AH25" s="106">
        <v>38.875300000000003</v>
      </c>
      <c r="AI25" s="106">
        <v>39.130899999999997</v>
      </c>
      <c r="AJ25" s="106">
        <v>38.659599999999998</v>
      </c>
      <c r="AK25" s="106">
        <v>38.6175</v>
      </c>
      <c r="AL25" s="106">
        <v>38.689100000000003</v>
      </c>
      <c r="AM25" s="106">
        <v>37.954599999999999</v>
      </c>
      <c r="AN25" s="106">
        <v>38.3568</v>
      </c>
      <c r="AO25" s="106">
        <v>38.247100000000003</v>
      </c>
      <c r="AP25" s="106">
        <v>38.024900000000002</v>
      </c>
      <c r="AQ25" s="106">
        <v>37.188699999999997</v>
      </c>
      <c r="AR25" s="106">
        <v>37.301499999999997</v>
      </c>
      <c r="AS25" s="106">
        <v>36.211799999999997</v>
      </c>
      <c r="AT25" s="106">
        <v>35.847900000000003</v>
      </c>
      <c r="AU25" s="106">
        <v>36.6768</v>
      </c>
      <c r="AV25" s="106">
        <v>36.585500000000003</v>
      </c>
      <c r="AW25" s="106">
        <v>36.390099999999997</v>
      </c>
      <c r="AX25" s="106">
        <v>36.277500000000003</v>
      </c>
      <c r="AY25" s="106">
        <v>36.253100000000003</v>
      </c>
      <c r="AZ25" s="106">
        <v>36.227400000000003</v>
      </c>
      <c r="BA25" s="106">
        <v>36.414900000000003</v>
      </c>
      <c r="BB25" s="106">
        <v>36.184800000000003</v>
      </c>
      <c r="BC25" s="106">
        <v>35.758699999999997</v>
      </c>
      <c r="BD25" s="691">
        <v>35.309600000000003</v>
      </c>
      <c r="BE25" s="691">
        <v>35.770587130999999</v>
      </c>
      <c r="BF25" s="691">
        <v>35.659142756000001</v>
      </c>
      <c r="BG25" s="691">
        <v>35.402824819000003</v>
      </c>
      <c r="BH25" s="691">
        <v>35.082442157999999</v>
      </c>
      <c r="BI25" s="691">
        <v>35.114072540999999</v>
      </c>
      <c r="BJ25" s="425">
        <v>35.268641303999999</v>
      </c>
      <c r="BK25" s="425">
        <v>35.485274967000002</v>
      </c>
      <c r="BL25" s="425">
        <v>35.525266956000003</v>
      </c>
      <c r="BM25" s="425">
        <v>35.550923044999998</v>
      </c>
      <c r="BN25" s="425">
        <v>35.690741860000003</v>
      </c>
      <c r="BO25" s="425">
        <v>35.717602825</v>
      </c>
      <c r="BP25" s="425">
        <v>35.828163910000001</v>
      </c>
      <c r="BQ25" s="425">
        <v>35.898033513999998</v>
      </c>
      <c r="BR25" s="425">
        <v>35.910530903000002</v>
      </c>
      <c r="BS25" s="425">
        <v>36.091224363000002</v>
      </c>
      <c r="BT25" s="425">
        <v>36.179078015999998</v>
      </c>
      <c r="BU25" s="425">
        <v>36.253271075999997</v>
      </c>
      <c r="BV25" s="425">
        <v>36.339657682000002</v>
      </c>
    </row>
    <row r="26" spans="1:74" s="293" customFormat="1" ht="11.05" customHeight="1" x14ac:dyDescent="0.2">
      <c r="A26" s="455" t="s">
        <v>886</v>
      </c>
      <c r="B26" s="456" t="s">
        <v>983</v>
      </c>
      <c r="C26" s="106">
        <v>23.69</v>
      </c>
      <c r="D26" s="106">
        <v>23.65</v>
      </c>
      <c r="E26" s="106">
        <v>24.04</v>
      </c>
      <c r="F26" s="106">
        <v>26.195</v>
      </c>
      <c r="G26" s="106">
        <v>20.45</v>
      </c>
      <c r="H26" s="106">
        <v>18.72</v>
      </c>
      <c r="I26" s="106">
        <v>19.46</v>
      </c>
      <c r="J26" s="106">
        <v>20.41</v>
      </c>
      <c r="K26" s="106">
        <v>20.364999999999998</v>
      </c>
      <c r="L26" s="106">
        <v>20.47</v>
      </c>
      <c r="M26" s="106">
        <v>20.49</v>
      </c>
      <c r="N26" s="106">
        <v>20.504999999999999</v>
      </c>
      <c r="O26" s="106">
        <v>20.504999999999999</v>
      </c>
      <c r="P26" s="106">
        <v>19.855</v>
      </c>
      <c r="Q26" s="106">
        <v>19.855</v>
      </c>
      <c r="R26" s="106">
        <v>19.805</v>
      </c>
      <c r="S26" s="106">
        <v>20.236999999999998</v>
      </c>
      <c r="T26" s="106">
        <v>20.725000000000001</v>
      </c>
      <c r="U26" s="106">
        <v>21.38</v>
      </c>
      <c r="V26" s="106">
        <v>21.475000000000001</v>
      </c>
      <c r="W26" s="106">
        <v>21.824999999999999</v>
      </c>
      <c r="X26" s="106">
        <v>22.074999999999999</v>
      </c>
      <c r="Y26" s="106">
        <v>22.364999999999998</v>
      </c>
      <c r="Z26" s="106">
        <v>22.45</v>
      </c>
      <c r="AA26" s="106">
        <v>22.54</v>
      </c>
      <c r="AB26" s="106">
        <v>23.015000000000001</v>
      </c>
      <c r="AC26" s="106">
        <v>22.65</v>
      </c>
      <c r="AD26" s="106">
        <v>23.12</v>
      </c>
      <c r="AE26" s="106">
        <v>22.9846</v>
      </c>
      <c r="AF26" s="106">
        <v>23.25</v>
      </c>
      <c r="AG26" s="106">
        <v>23.65</v>
      </c>
      <c r="AH26" s="106">
        <v>23.98</v>
      </c>
      <c r="AI26" s="106">
        <v>24.15</v>
      </c>
      <c r="AJ26" s="106">
        <v>23.655000000000001</v>
      </c>
      <c r="AK26" s="106">
        <v>23.32</v>
      </c>
      <c r="AL26" s="106">
        <v>23.33</v>
      </c>
      <c r="AM26" s="106">
        <v>22.715</v>
      </c>
      <c r="AN26" s="106">
        <v>22.97</v>
      </c>
      <c r="AO26" s="106">
        <v>23.125</v>
      </c>
      <c r="AP26" s="106">
        <v>23.03</v>
      </c>
      <c r="AQ26" s="106">
        <v>22.324999999999999</v>
      </c>
      <c r="AR26" s="106">
        <v>22.445</v>
      </c>
      <c r="AS26" s="106">
        <v>21.52</v>
      </c>
      <c r="AT26" s="106">
        <v>21.164999999999999</v>
      </c>
      <c r="AU26" s="106">
        <v>21.8</v>
      </c>
      <c r="AV26" s="106">
        <v>21.66</v>
      </c>
      <c r="AW26" s="106">
        <v>21.52</v>
      </c>
      <c r="AX26" s="106">
        <v>21.41</v>
      </c>
      <c r="AY26" s="106">
        <v>21.45</v>
      </c>
      <c r="AZ26" s="106">
        <v>21.59</v>
      </c>
      <c r="BA26" s="106">
        <v>21.86</v>
      </c>
      <c r="BB26" s="106">
        <v>21.81</v>
      </c>
      <c r="BC26" s="106">
        <v>21.63</v>
      </c>
      <c r="BD26" s="691">
        <v>21.2</v>
      </c>
      <c r="BE26" s="691">
        <v>21.67</v>
      </c>
      <c r="BF26" s="691">
        <v>21.77</v>
      </c>
      <c r="BG26" s="691">
        <v>21.33</v>
      </c>
      <c r="BH26" s="691">
        <v>21.36</v>
      </c>
      <c r="BI26" s="691">
        <v>21.184999999999999</v>
      </c>
      <c r="BJ26" s="425">
        <v>21.354721999999999</v>
      </c>
      <c r="BK26" s="425">
        <v>21.447714999999999</v>
      </c>
      <c r="BL26" s="425">
        <v>21.445374999999999</v>
      </c>
      <c r="BM26" s="425">
        <v>21.442034</v>
      </c>
      <c r="BN26" s="425">
        <v>21.562694</v>
      </c>
      <c r="BO26" s="425">
        <v>21.605854000000001</v>
      </c>
      <c r="BP26" s="425">
        <v>21.644514000000001</v>
      </c>
      <c r="BQ26" s="425">
        <v>21.701673</v>
      </c>
      <c r="BR26" s="425">
        <v>21.767333000000001</v>
      </c>
      <c r="BS26" s="425">
        <v>21.836493000000001</v>
      </c>
      <c r="BT26" s="425">
        <v>21.908152000000001</v>
      </c>
      <c r="BU26" s="425">
        <v>21.973312</v>
      </c>
      <c r="BV26" s="425">
        <v>22.044972000000001</v>
      </c>
    </row>
    <row r="27" spans="1:74" s="293" customFormat="1" ht="11.05" customHeight="1" x14ac:dyDescent="0.2">
      <c r="A27" s="455" t="s">
        <v>887</v>
      </c>
      <c r="B27" s="457" t="s">
        <v>984</v>
      </c>
      <c r="C27" s="106">
        <v>16.268999999999998</v>
      </c>
      <c r="D27" s="106">
        <v>16.277899999999999</v>
      </c>
      <c r="E27" s="106">
        <v>16.4495</v>
      </c>
      <c r="F27" s="106">
        <v>16.470099999999999</v>
      </c>
      <c r="G27" s="106">
        <v>13.7912</v>
      </c>
      <c r="H27" s="106">
        <v>13.6351</v>
      </c>
      <c r="I27" s="106">
        <v>13.6554</v>
      </c>
      <c r="J27" s="106">
        <v>14.246700000000001</v>
      </c>
      <c r="K27" s="106">
        <v>14.311</v>
      </c>
      <c r="L27" s="106">
        <v>14.3506</v>
      </c>
      <c r="M27" s="106">
        <v>14.375400000000001</v>
      </c>
      <c r="N27" s="106">
        <v>14.449400000000001</v>
      </c>
      <c r="O27" s="106">
        <v>14.5419</v>
      </c>
      <c r="P27" s="106">
        <v>14.614699999999999</v>
      </c>
      <c r="Q27" s="106">
        <v>14.7422</v>
      </c>
      <c r="R27" s="106">
        <v>14.9389</v>
      </c>
      <c r="S27" s="106">
        <v>14.9278</v>
      </c>
      <c r="T27" s="106">
        <v>14.9596</v>
      </c>
      <c r="U27" s="106">
        <v>14.9848</v>
      </c>
      <c r="V27" s="106">
        <v>14.8032</v>
      </c>
      <c r="W27" s="106">
        <v>15.073399999999999</v>
      </c>
      <c r="X27" s="106">
        <v>15.3657</v>
      </c>
      <c r="Y27" s="106">
        <v>15.4834</v>
      </c>
      <c r="Z27" s="106">
        <v>15.543900000000001</v>
      </c>
      <c r="AA27" s="106">
        <v>15.5602</v>
      </c>
      <c r="AB27" s="106">
        <v>15.6088</v>
      </c>
      <c r="AC27" s="106">
        <v>15.5052</v>
      </c>
      <c r="AD27" s="106">
        <v>14.498200000000001</v>
      </c>
      <c r="AE27" s="106">
        <v>14.6614</v>
      </c>
      <c r="AF27" s="106">
        <v>14.8749</v>
      </c>
      <c r="AG27" s="106">
        <v>15.062099999999999</v>
      </c>
      <c r="AH27" s="106">
        <v>14.895300000000001</v>
      </c>
      <c r="AI27" s="106">
        <v>14.9809</v>
      </c>
      <c r="AJ27" s="106">
        <v>15.0046</v>
      </c>
      <c r="AK27" s="106">
        <v>15.297499999999999</v>
      </c>
      <c r="AL27" s="106">
        <v>15.3591</v>
      </c>
      <c r="AM27" s="106">
        <v>15.239599999999999</v>
      </c>
      <c r="AN27" s="106">
        <v>15.386799999999999</v>
      </c>
      <c r="AO27" s="106">
        <v>15.1221</v>
      </c>
      <c r="AP27" s="106">
        <v>14.994899999999999</v>
      </c>
      <c r="AQ27" s="106">
        <v>14.8637</v>
      </c>
      <c r="AR27" s="106">
        <v>14.8565</v>
      </c>
      <c r="AS27" s="106">
        <v>14.691800000000001</v>
      </c>
      <c r="AT27" s="106">
        <v>14.6829</v>
      </c>
      <c r="AU27" s="106">
        <v>14.876799999999999</v>
      </c>
      <c r="AV27" s="106">
        <v>14.9255</v>
      </c>
      <c r="AW27" s="106">
        <v>14.870100000000001</v>
      </c>
      <c r="AX27" s="106">
        <v>14.8675</v>
      </c>
      <c r="AY27" s="106">
        <v>14.803100000000001</v>
      </c>
      <c r="AZ27" s="106">
        <v>14.6374</v>
      </c>
      <c r="BA27" s="106">
        <v>14.5549</v>
      </c>
      <c r="BB27" s="106">
        <v>14.3748</v>
      </c>
      <c r="BC27" s="106">
        <v>14.1287</v>
      </c>
      <c r="BD27" s="691">
        <v>14.1096</v>
      </c>
      <c r="BE27" s="691">
        <v>14.100587130999999</v>
      </c>
      <c r="BF27" s="691">
        <v>13.889142756</v>
      </c>
      <c r="BG27" s="691">
        <v>14.072824818999999</v>
      </c>
      <c r="BH27" s="691">
        <v>13.722442158</v>
      </c>
      <c r="BI27" s="691">
        <v>13.929072541</v>
      </c>
      <c r="BJ27" s="425">
        <v>13.913919304</v>
      </c>
      <c r="BK27" s="425">
        <v>14.037559967</v>
      </c>
      <c r="BL27" s="425">
        <v>14.079891956000001</v>
      </c>
      <c r="BM27" s="425">
        <v>14.108889045</v>
      </c>
      <c r="BN27" s="425">
        <v>14.128047860000001</v>
      </c>
      <c r="BO27" s="425">
        <v>14.111748824999999</v>
      </c>
      <c r="BP27" s="425">
        <v>14.18364991</v>
      </c>
      <c r="BQ27" s="425">
        <v>14.196360514</v>
      </c>
      <c r="BR27" s="425">
        <v>14.143197903000001</v>
      </c>
      <c r="BS27" s="425">
        <v>14.254731362999999</v>
      </c>
      <c r="BT27" s="425">
        <v>14.270926016000001</v>
      </c>
      <c r="BU27" s="425">
        <v>14.279959076000001</v>
      </c>
      <c r="BV27" s="425">
        <v>14.294685682000001</v>
      </c>
    </row>
    <row r="28" spans="1:74" ht="11.05" customHeight="1" x14ac:dyDescent="0.2">
      <c r="A28" s="372" t="s">
        <v>888</v>
      </c>
      <c r="B28" s="443" t="s">
        <v>203</v>
      </c>
      <c r="C28" s="322">
        <v>0.67589999999999995</v>
      </c>
      <c r="D28" s="322">
        <v>0.6653</v>
      </c>
      <c r="E28" s="322">
        <v>0.68159999999999998</v>
      </c>
      <c r="F28" s="322">
        <v>0.67769999999999997</v>
      </c>
      <c r="G28" s="322">
        <v>0.55510000000000004</v>
      </c>
      <c r="H28" s="322">
        <v>0.55169999999999997</v>
      </c>
      <c r="I28" s="322">
        <v>0.55200000000000005</v>
      </c>
      <c r="J28" s="322">
        <v>0.58250000000000002</v>
      </c>
      <c r="K28" s="322">
        <v>0.58289999999999997</v>
      </c>
      <c r="L28" s="322">
        <v>0.58489999999999998</v>
      </c>
      <c r="M28" s="322">
        <v>0.58489999999999998</v>
      </c>
      <c r="N28" s="322">
        <v>0.58489999999999998</v>
      </c>
      <c r="O28" s="322">
        <v>0.59089999999999998</v>
      </c>
      <c r="P28" s="322">
        <v>0.59089999999999998</v>
      </c>
      <c r="Q28" s="322">
        <v>0.59</v>
      </c>
      <c r="R28" s="322">
        <v>0.59189999999999998</v>
      </c>
      <c r="S28" s="322">
        <v>0.58389999999999997</v>
      </c>
      <c r="T28" s="322">
        <v>0.6079</v>
      </c>
      <c r="U28" s="322">
        <v>0.60389999999999999</v>
      </c>
      <c r="V28" s="322">
        <v>0.59399999999999997</v>
      </c>
      <c r="W28" s="322">
        <v>0.58409999999999995</v>
      </c>
      <c r="X28" s="322">
        <v>0.58379999999999999</v>
      </c>
      <c r="Y28" s="322">
        <v>0.58679999999999999</v>
      </c>
      <c r="Z28" s="322">
        <v>0.59499999999999997</v>
      </c>
      <c r="AA28" s="322">
        <v>0.57879999999999998</v>
      </c>
      <c r="AB28" s="322">
        <v>0.56420000000000003</v>
      </c>
      <c r="AC28" s="322">
        <v>0.57730000000000004</v>
      </c>
      <c r="AD28" s="322">
        <v>0.57699999999999996</v>
      </c>
      <c r="AE28" s="322">
        <v>0.56920000000000004</v>
      </c>
      <c r="AF28" s="322">
        <v>0.52139999999999997</v>
      </c>
      <c r="AG28" s="322">
        <v>0.54779999999999995</v>
      </c>
      <c r="AH28" s="322">
        <v>0.55189999999999995</v>
      </c>
      <c r="AI28" s="322">
        <v>0.54090000000000005</v>
      </c>
      <c r="AJ28" s="322">
        <v>0.54510000000000003</v>
      </c>
      <c r="AK28" s="322">
        <v>0.54790000000000005</v>
      </c>
      <c r="AL28" s="322">
        <v>0.54590000000000005</v>
      </c>
      <c r="AM28" s="322">
        <v>0.53090000000000004</v>
      </c>
      <c r="AN28" s="322">
        <v>0.52890000000000004</v>
      </c>
      <c r="AO28" s="322">
        <v>0.51290000000000002</v>
      </c>
      <c r="AP28" s="322">
        <v>0.50990000000000002</v>
      </c>
      <c r="AQ28" s="322">
        <v>0.49790000000000001</v>
      </c>
      <c r="AR28" s="322">
        <v>0.49790000000000001</v>
      </c>
      <c r="AS28" s="322">
        <v>0.49690000000000001</v>
      </c>
      <c r="AT28" s="322">
        <v>0.49590000000000001</v>
      </c>
      <c r="AU28" s="322">
        <v>0.4889</v>
      </c>
      <c r="AV28" s="322">
        <v>0.4869</v>
      </c>
      <c r="AW28" s="322">
        <v>0.4899</v>
      </c>
      <c r="AX28" s="322">
        <v>0.47989999999999999</v>
      </c>
      <c r="AY28" s="322">
        <v>0.47189999999999999</v>
      </c>
      <c r="AZ28" s="322">
        <v>0.47389999999999999</v>
      </c>
      <c r="BA28" s="322">
        <v>0.47889999999999999</v>
      </c>
      <c r="BB28" s="322">
        <v>0.47989999999999999</v>
      </c>
      <c r="BC28" s="322">
        <v>0.45879999999999999</v>
      </c>
      <c r="BD28" s="677">
        <v>0.48459999999999998</v>
      </c>
      <c r="BE28" s="677">
        <v>0.48518431740000001</v>
      </c>
      <c r="BF28" s="677">
        <v>0.47974694281000002</v>
      </c>
      <c r="BG28" s="677">
        <v>0.48013131372000001</v>
      </c>
      <c r="BH28" s="677">
        <v>0.48038565290000002</v>
      </c>
      <c r="BI28" s="677">
        <v>0.48350791038000002</v>
      </c>
      <c r="BJ28" s="392" t="s">
        <v>1602</v>
      </c>
      <c r="BK28" s="392" t="s">
        <v>1602</v>
      </c>
      <c r="BL28" s="392" t="s">
        <v>1602</v>
      </c>
      <c r="BM28" s="392" t="s">
        <v>1602</v>
      </c>
      <c r="BN28" s="392" t="s">
        <v>1602</v>
      </c>
      <c r="BO28" s="392" t="s">
        <v>1602</v>
      </c>
      <c r="BP28" s="392" t="s">
        <v>1602</v>
      </c>
      <c r="BQ28" s="392" t="s">
        <v>1602</v>
      </c>
      <c r="BR28" s="392" t="s">
        <v>1602</v>
      </c>
      <c r="BS28" s="392" t="s">
        <v>1602</v>
      </c>
      <c r="BT28" s="392" t="s">
        <v>1602</v>
      </c>
      <c r="BU28" s="392" t="s">
        <v>1602</v>
      </c>
      <c r="BV28" s="392" t="s">
        <v>1602</v>
      </c>
    </row>
    <row r="29" spans="1:74" ht="11.05" customHeight="1" x14ac:dyDescent="0.2">
      <c r="A29" s="372" t="s">
        <v>889</v>
      </c>
      <c r="B29" s="443" t="s">
        <v>872</v>
      </c>
      <c r="C29" s="322">
        <v>0.14449999999999999</v>
      </c>
      <c r="D29" s="322">
        <v>0.20119999999999999</v>
      </c>
      <c r="E29" s="322">
        <v>0.20749999999999999</v>
      </c>
      <c r="F29" s="322">
        <v>0.2142</v>
      </c>
      <c r="G29" s="322">
        <v>0.14499999999999999</v>
      </c>
      <c r="H29" s="322">
        <v>0.158</v>
      </c>
      <c r="I29" s="322">
        <v>0.153</v>
      </c>
      <c r="J29" s="322">
        <v>0.154</v>
      </c>
      <c r="K29" s="322">
        <v>0.16500000000000001</v>
      </c>
      <c r="L29" s="322">
        <v>0.17</v>
      </c>
      <c r="M29" s="322">
        <v>0.17</v>
      </c>
      <c r="N29" s="322">
        <v>0.17</v>
      </c>
      <c r="O29" s="322">
        <v>0.17</v>
      </c>
      <c r="P29" s="322">
        <v>0.17</v>
      </c>
      <c r="Q29" s="322">
        <v>0.17</v>
      </c>
      <c r="R29" s="322">
        <v>0.17</v>
      </c>
      <c r="S29" s="322">
        <v>0.17199999999999999</v>
      </c>
      <c r="T29" s="322">
        <v>0.17399999999999999</v>
      </c>
      <c r="U29" s="322">
        <v>0.17699999999999999</v>
      </c>
      <c r="V29" s="322">
        <v>0.17860000000000001</v>
      </c>
      <c r="W29" s="322">
        <v>0.1807</v>
      </c>
      <c r="X29" s="322">
        <v>0.16750000000000001</v>
      </c>
      <c r="Y29" s="322">
        <v>0.1847</v>
      </c>
      <c r="Z29" s="322">
        <v>0.18379999999999999</v>
      </c>
      <c r="AA29" s="322">
        <v>0.16109999999999999</v>
      </c>
      <c r="AB29" s="322">
        <v>0.18079999999999999</v>
      </c>
      <c r="AC29" s="322">
        <v>0.1983</v>
      </c>
      <c r="AD29" s="322">
        <v>0.19</v>
      </c>
      <c r="AE29" s="322">
        <v>0.16719999999999999</v>
      </c>
      <c r="AF29" s="322">
        <v>0.20230000000000001</v>
      </c>
      <c r="AG29" s="322">
        <v>0.2016</v>
      </c>
      <c r="AH29" s="322">
        <v>0.20019999999999999</v>
      </c>
      <c r="AI29" s="322">
        <v>0.2039</v>
      </c>
      <c r="AJ29" s="322">
        <v>0.2014</v>
      </c>
      <c r="AK29" s="322">
        <v>0.15379999999999999</v>
      </c>
      <c r="AL29" s="322">
        <v>0.19969999999999999</v>
      </c>
      <c r="AM29" s="322">
        <v>0.13689999999999999</v>
      </c>
      <c r="AN29" s="322">
        <v>0.16689999999999999</v>
      </c>
      <c r="AO29" s="322">
        <v>0.19620000000000001</v>
      </c>
      <c r="AP29" s="322">
        <v>0.188</v>
      </c>
      <c r="AQ29" s="322">
        <v>0.1961</v>
      </c>
      <c r="AR29" s="322">
        <v>0.20200000000000001</v>
      </c>
      <c r="AS29" s="322">
        <v>0.1177</v>
      </c>
      <c r="AT29" s="322">
        <v>0.19</v>
      </c>
      <c r="AU29" s="322">
        <v>0.19900000000000001</v>
      </c>
      <c r="AV29" s="322">
        <v>0.20200000000000001</v>
      </c>
      <c r="AW29" s="322">
        <v>0.2</v>
      </c>
      <c r="AX29" s="322">
        <v>0.16500000000000001</v>
      </c>
      <c r="AY29" s="322">
        <v>0.19700000000000001</v>
      </c>
      <c r="AZ29" s="322">
        <v>0.14799999999999999</v>
      </c>
      <c r="BA29" s="322">
        <v>0.158</v>
      </c>
      <c r="BB29" s="322">
        <v>0.188</v>
      </c>
      <c r="BC29" s="322">
        <v>0.185</v>
      </c>
      <c r="BD29" s="677">
        <v>0.17799999999999999</v>
      </c>
      <c r="BE29" s="677">
        <v>0.17699999999999999</v>
      </c>
      <c r="BF29" s="677">
        <v>0.153</v>
      </c>
      <c r="BG29" s="677">
        <v>0.156</v>
      </c>
      <c r="BH29" s="677">
        <v>0.17599999999999999</v>
      </c>
      <c r="BI29" s="677">
        <v>0.17436224621999999</v>
      </c>
      <c r="BJ29" s="392" t="s">
        <v>1602</v>
      </c>
      <c r="BK29" s="392" t="s">
        <v>1602</v>
      </c>
      <c r="BL29" s="392" t="s">
        <v>1602</v>
      </c>
      <c r="BM29" s="392" t="s">
        <v>1602</v>
      </c>
      <c r="BN29" s="392" t="s">
        <v>1602</v>
      </c>
      <c r="BO29" s="392" t="s">
        <v>1602</v>
      </c>
      <c r="BP29" s="392" t="s">
        <v>1602</v>
      </c>
      <c r="BQ29" s="392" t="s">
        <v>1602</v>
      </c>
      <c r="BR29" s="392" t="s">
        <v>1602</v>
      </c>
      <c r="BS29" s="392" t="s">
        <v>1602</v>
      </c>
      <c r="BT29" s="392" t="s">
        <v>1602</v>
      </c>
      <c r="BU29" s="392" t="s">
        <v>1602</v>
      </c>
      <c r="BV29" s="392" t="s">
        <v>1602</v>
      </c>
    </row>
    <row r="30" spans="1:74" ht="11.05" customHeight="1" x14ac:dyDescent="0.2">
      <c r="A30" s="372" t="s">
        <v>890</v>
      </c>
      <c r="B30" s="443" t="s">
        <v>874</v>
      </c>
      <c r="C30" s="322">
        <v>9.4E-2</v>
      </c>
      <c r="D30" s="322">
        <v>0.09</v>
      </c>
      <c r="E30" s="322">
        <v>8.5999999999999993E-2</v>
      </c>
      <c r="F30" s="322">
        <v>9.2999999999999999E-2</v>
      </c>
      <c r="G30" s="322">
        <v>9.5299999999999996E-2</v>
      </c>
      <c r="H30" s="322">
        <v>8.9599999999999999E-2</v>
      </c>
      <c r="I30" s="322">
        <v>6.59E-2</v>
      </c>
      <c r="J30" s="322">
        <v>8.9099999999999999E-2</v>
      </c>
      <c r="K30" s="322">
        <v>7.4200000000000002E-2</v>
      </c>
      <c r="L30" s="322">
        <v>8.0399999999999999E-2</v>
      </c>
      <c r="M30" s="322">
        <v>7.1499999999999994E-2</v>
      </c>
      <c r="N30" s="322">
        <v>8.7499999999999994E-2</v>
      </c>
      <c r="O30" s="322">
        <v>9.2700000000000005E-2</v>
      </c>
      <c r="P30" s="322">
        <v>9.1999999999999998E-2</v>
      </c>
      <c r="Q30" s="322">
        <v>8.3500000000000005E-2</v>
      </c>
      <c r="R30" s="322">
        <v>8.7400000000000005E-2</v>
      </c>
      <c r="S30" s="322">
        <v>8.8900000000000007E-2</v>
      </c>
      <c r="T30" s="322">
        <v>8.4000000000000005E-2</v>
      </c>
      <c r="U30" s="322">
        <v>6.4000000000000001E-2</v>
      </c>
      <c r="V30" s="322">
        <v>8.6999999999999994E-2</v>
      </c>
      <c r="W30" s="322">
        <v>7.4999999999999997E-2</v>
      </c>
      <c r="X30" s="322">
        <v>7.5999999999999998E-2</v>
      </c>
      <c r="Y30" s="322">
        <v>8.1000000000000003E-2</v>
      </c>
      <c r="Z30" s="322">
        <v>8.4400000000000003E-2</v>
      </c>
      <c r="AA30" s="322">
        <v>7.9600000000000004E-2</v>
      </c>
      <c r="AB30" s="322">
        <v>8.2100000000000006E-2</v>
      </c>
      <c r="AC30" s="322">
        <v>8.0699999999999994E-2</v>
      </c>
      <c r="AD30" s="322">
        <v>8.2500000000000004E-2</v>
      </c>
      <c r="AE30" s="322">
        <v>7.1999999999999995E-2</v>
      </c>
      <c r="AF30" s="322">
        <v>6.9699999999999998E-2</v>
      </c>
      <c r="AG30" s="322">
        <v>6.9800000000000001E-2</v>
      </c>
      <c r="AH30" s="322">
        <v>7.6899999999999996E-2</v>
      </c>
      <c r="AI30" s="322">
        <v>5.5500000000000001E-2</v>
      </c>
      <c r="AJ30" s="322">
        <v>5.0099999999999999E-2</v>
      </c>
      <c r="AK30" s="322">
        <v>7.5700000000000003E-2</v>
      </c>
      <c r="AL30" s="322">
        <v>7.46E-2</v>
      </c>
      <c r="AM30" s="322">
        <v>7.3599999999999999E-2</v>
      </c>
      <c r="AN30" s="322">
        <v>7.2900000000000006E-2</v>
      </c>
      <c r="AO30" s="322">
        <v>9.8900000000000002E-2</v>
      </c>
      <c r="AP30" s="322">
        <v>7.51E-2</v>
      </c>
      <c r="AQ30" s="322">
        <v>4.4499999999999998E-2</v>
      </c>
      <c r="AR30" s="322">
        <v>6.6000000000000003E-2</v>
      </c>
      <c r="AS30" s="322">
        <v>7.6100000000000001E-2</v>
      </c>
      <c r="AT30" s="322">
        <v>6.7799999999999999E-2</v>
      </c>
      <c r="AU30" s="322">
        <v>6.2E-2</v>
      </c>
      <c r="AV30" s="322">
        <v>7.0499999999999993E-2</v>
      </c>
      <c r="AW30" s="322">
        <v>8.0199999999999994E-2</v>
      </c>
      <c r="AX30" s="322">
        <v>8.1500000000000003E-2</v>
      </c>
      <c r="AY30" s="322">
        <v>8.1000000000000003E-2</v>
      </c>
      <c r="AZ30" s="322">
        <v>7.6499999999999999E-2</v>
      </c>
      <c r="BA30" s="322">
        <v>7.6899999999999996E-2</v>
      </c>
      <c r="BB30" s="322">
        <v>7.1999999999999995E-2</v>
      </c>
      <c r="BC30" s="322">
        <v>5.2999999999999999E-2</v>
      </c>
      <c r="BD30" s="677">
        <v>6.8699999999999997E-2</v>
      </c>
      <c r="BE30" s="677">
        <v>8.9700000000000002E-2</v>
      </c>
      <c r="BF30" s="677">
        <v>8.9700000000000002E-2</v>
      </c>
      <c r="BG30" s="677">
        <v>9.1200000000000003E-2</v>
      </c>
      <c r="BH30" s="677">
        <v>0.08</v>
      </c>
      <c r="BI30" s="677">
        <v>7.4902020833000002E-2</v>
      </c>
      <c r="BJ30" s="392" t="s">
        <v>1602</v>
      </c>
      <c r="BK30" s="392" t="s">
        <v>1602</v>
      </c>
      <c r="BL30" s="392" t="s">
        <v>1602</v>
      </c>
      <c r="BM30" s="392" t="s">
        <v>1602</v>
      </c>
      <c r="BN30" s="392" t="s">
        <v>1602</v>
      </c>
      <c r="BO30" s="392" t="s">
        <v>1602</v>
      </c>
      <c r="BP30" s="392" t="s">
        <v>1602</v>
      </c>
      <c r="BQ30" s="392" t="s">
        <v>1602</v>
      </c>
      <c r="BR30" s="392" t="s">
        <v>1602</v>
      </c>
      <c r="BS30" s="392" t="s">
        <v>1602</v>
      </c>
      <c r="BT30" s="392" t="s">
        <v>1602</v>
      </c>
      <c r="BU30" s="392" t="s">
        <v>1602</v>
      </c>
      <c r="BV30" s="392" t="s">
        <v>1602</v>
      </c>
    </row>
    <row r="31" spans="1:74" ht="11.05" customHeight="1" x14ac:dyDescent="0.2">
      <c r="A31" s="372" t="s">
        <v>891</v>
      </c>
      <c r="B31" s="443" t="s">
        <v>204</v>
      </c>
      <c r="C31" s="322">
        <v>1.6269</v>
      </c>
      <c r="D31" s="322">
        <v>1.6575</v>
      </c>
      <c r="E31" s="322">
        <v>1.6373</v>
      </c>
      <c r="F31" s="322">
        <v>1.6349</v>
      </c>
      <c r="G31" s="322">
        <v>1.4368000000000001</v>
      </c>
      <c r="H31" s="322">
        <v>1.2928999999999999</v>
      </c>
      <c r="I31" s="322">
        <v>1.3099000000000001</v>
      </c>
      <c r="J31" s="322">
        <v>1.3406</v>
      </c>
      <c r="K31" s="322">
        <v>1.3463000000000001</v>
      </c>
      <c r="L31" s="322">
        <v>1.3986000000000001</v>
      </c>
      <c r="M31" s="322">
        <v>1.4068000000000001</v>
      </c>
      <c r="N31" s="322">
        <v>1.4137</v>
      </c>
      <c r="O31" s="322">
        <v>1.3831</v>
      </c>
      <c r="P31" s="322">
        <v>1.504</v>
      </c>
      <c r="Q31" s="322">
        <v>1.4754</v>
      </c>
      <c r="R31" s="322">
        <v>1.4814000000000001</v>
      </c>
      <c r="S31" s="322">
        <v>1.4679</v>
      </c>
      <c r="T31" s="322">
        <v>1.4641999999999999</v>
      </c>
      <c r="U31" s="322">
        <v>1.4790000000000001</v>
      </c>
      <c r="V31" s="322">
        <v>1.2492000000000001</v>
      </c>
      <c r="W31" s="322">
        <v>1.3774999999999999</v>
      </c>
      <c r="X31" s="322">
        <v>1.6025</v>
      </c>
      <c r="Y31" s="322">
        <v>1.6221000000000001</v>
      </c>
      <c r="Z31" s="322">
        <v>1.6298999999999999</v>
      </c>
      <c r="AA31" s="322">
        <v>1.5929</v>
      </c>
      <c r="AB31" s="322">
        <v>1.6163000000000001</v>
      </c>
      <c r="AC31" s="322">
        <v>1.5646</v>
      </c>
      <c r="AD31" s="322">
        <v>1.4292</v>
      </c>
      <c r="AE31" s="322">
        <v>1.5421</v>
      </c>
      <c r="AF31" s="322">
        <v>1.1783999999999999</v>
      </c>
      <c r="AG31" s="322">
        <v>1.3712</v>
      </c>
      <c r="AH31" s="322">
        <v>1.1811</v>
      </c>
      <c r="AI31" s="322">
        <v>1.3063</v>
      </c>
      <c r="AJ31" s="322">
        <v>1.397</v>
      </c>
      <c r="AK31" s="322">
        <v>1.6285000000000001</v>
      </c>
      <c r="AL31" s="322">
        <v>1.6351</v>
      </c>
      <c r="AM31" s="322">
        <v>1.6382000000000001</v>
      </c>
      <c r="AN31" s="322">
        <v>1.5941000000000001</v>
      </c>
      <c r="AO31" s="322">
        <v>1.5963000000000001</v>
      </c>
      <c r="AP31" s="322">
        <v>1.6129</v>
      </c>
      <c r="AQ31" s="322">
        <v>1.556</v>
      </c>
      <c r="AR31" s="322">
        <v>1.5570999999999999</v>
      </c>
      <c r="AS31" s="322">
        <v>1.4770000000000001</v>
      </c>
      <c r="AT31" s="322">
        <v>1.4236</v>
      </c>
      <c r="AU31" s="322">
        <v>1.5754999999999999</v>
      </c>
      <c r="AV31" s="322">
        <v>1.5955999999999999</v>
      </c>
      <c r="AW31" s="322">
        <v>1.5334000000000001</v>
      </c>
      <c r="AX31" s="322">
        <v>1.5802</v>
      </c>
      <c r="AY31" s="322">
        <v>1.5837000000000001</v>
      </c>
      <c r="AZ31" s="322">
        <v>1.5744</v>
      </c>
      <c r="BA31" s="322">
        <v>1.5789</v>
      </c>
      <c r="BB31" s="322">
        <v>1.5490999999999999</v>
      </c>
      <c r="BC31" s="322">
        <v>1.4539</v>
      </c>
      <c r="BD31" s="677">
        <v>1.5458000000000001</v>
      </c>
      <c r="BE31" s="677">
        <v>1.5507578131999999</v>
      </c>
      <c r="BF31" s="677">
        <v>1.4476328132</v>
      </c>
      <c r="BG31" s="677">
        <v>1.6050828131999999</v>
      </c>
      <c r="BH31" s="677">
        <v>1.2739828132</v>
      </c>
      <c r="BI31" s="677">
        <v>1.4736556709999999</v>
      </c>
      <c r="BJ31" s="392" t="s">
        <v>1602</v>
      </c>
      <c r="BK31" s="392" t="s">
        <v>1602</v>
      </c>
      <c r="BL31" s="392" t="s">
        <v>1602</v>
      </c>
      <c r="BM31" s="392" t="s">
        <v>1602</v>
      </c>
      <c r="BN31" s="392" t="s">
        <v>1602</v>
      </c>
      <c r="BO31" s="392" t="s">
        <v>1602</v>
      </c>
      <c r="BP31" s="392" t="s">
        <v>1602</v>
      </c>
      <c r="BQ31" s="392" t="s">
        <v>1602</v>
      </c>
      <c r="BR31" s="392" t="s">
        <v>1602</v>
      </c>
      <c r="BS31" s="392" t="s">
        <v>1602</v>
      </c>
      <c r="BT31" s="392" t="s">
        <v>1602</v>
      </c>
      <c r="BU31" s="392" t="s">
        <v>1602</v>
      </c>
      <c r="BV31" s="392" t="s">
        <v>1602</v>
      </c>
    </row>
    <row r="32" spans="1:74" ht="11.05" customHeight="1" x14ac:dyDescent="0.2">
      <c r="A32" s="372" t="s">
        <v>892</v>
      </c>
      <c r="B32" s="443" t="s">
        <v>194</v>
      </c>
      <c r="C32" s="322">
        <v>0.53110000000000002</v>
      </c>
      <c r="D32" s="322">
        <v>0.51139999999999997</v>
      </c>
      <c r="E32" s="322">
        <v>0.51349999999999996</v>
      </c>
      <c r="F32" s="322">
        <v>0.42770000000000002</v>
      </c>
      <c r="G32" s="322">
        <v>0.41570000000000001</v>
      </c>
      <c r="H32" s="322">
        <v>0.437</v>
      </c>
      <c r="I32" s="322">
        <v>0.45369999999999999</v>
      </c>
      <c r="J32" s="322">
        <v>0.44080000000000003</v>
      </c>
      <c r="K32" s="322">
        <v>0.43240000000000001</v>
      </c>
      <c r="L32" s="322">
        <v>0.43219999999999997</v>
      </c>
      <c r="M32" s="322">
        <v>0.44469999999999998</v>
      </c>
      <c r="N32" s="322">
        <v>0.44879999999999998</v>
      </c>
      <c r="O32" s="322">
        <v>0.46110000000000001</v>
      </c>
      <c r="P32" s="322">
        <v>0.44579999999999997</v>
      </c>
      <c r="Q32" s="322">
        <v>0.43509999999999999</v>
      </c>
      <c r="R32" s="322">
        <v>0.42630000000000001</v>
      </c>
      <c r="S32" s="322">
        <v>0.44490000000000002</v>
      </c>
      <c r="T32" s="322">
        <v>0.44040000000000001</v>
      </c>
      <c r="U32" s="322">
        <v>0.4</v>
      </c>
      <c r="V32" s="322">
        <v>0.38300000000000001</v>
      </c>
      <c r="W32" s="322">
        <v>0.38790000000000002</v>
      </c>
      <c r="X32" s="322">
        <v>0.37</v>
      </c>
      <c r="Y32" s="322">
        <v>0.40600000000000003</v>
      </c>
      <c r="Z32" s="322">
        <v>0.41599999999999998</v>
      </c>
      <c r="AA32" s="322">
        <v>0.40200000000000002</v>
      </c>
      <c r="AB32" s="322">
        <v>0.441</v>
      </c>
      <c r="AC32" s="322">
        <v>0.40300000000000002</v>
      </c>
      <c r="AD32" s="322">
        <v>0.39900000000000002</v>
      </c>
      <c r="AE32" s="322">
        <v>0.379</v>
      </c>
      <c r="AF32" s="322">
        <v>0.40600000000000003</v>
      </c>
      <c r="AG32" s="322">
        <v>0.34499999999999997</v>
      </c>
      <c r="AH32" s="322">
        <v>0.39100000000000001</v>
      </c>
      <c r="AI32" s="322">
        <v>0.39700000000000002</v>
      </c>
      <c r="AJ32" s="322">
        <v>0.39300000000000002</v>
      </c>
      <c r="AK32" s="322">
        <v>0.41</v>
      </c>
      <c r="AL32" s="322">
        <v>0.40300000000000002</v>
      </c>
      <c r="AM32" s="322">
        <v>0.38500000000000001</v>
      </c>
      <c r="AN32" s="322">
        <v>0.39900000000000002</v>
      </c>
      <c r="AO32" s="322">
        <v>0.39200000000000002</v>
      </c>
      <c r="AP32" s="322">
        <v>0.375</v>
      </c>
      <c r="AQ32" s="322">
        <v>0.34499999999999997</v>
      </c>
      <c r="AR32" s="322">
        <v>0.371</v>
      </c>
      <c r="AS32" s="322">
        <v>0.378</v>
      </c>
      <c r="AT32" s="322">
        <v>0.33600000000000002</v>
      </c>
      <c r="AU32" s="322">
        <v>0.36499999999999999</v>
      </c>
      <c r="AV32" s="322">
        <v>0.375</v>
      </c>
      <c r="AW32" s="322">
        <v>0.378</v>
      </c>
      <c r="AX32" s="322">
        <v>0.376</v>
      </c>
      <c r="AY32" s="322">
        <v>0.36299999999999999</v>
      </c>
      <c r="AZ32" s="322">
        <v>0.36799999999999999</v>
      </c>
      <c r="BA32" s="322">
        <v>0.375</v>
      </c>
      <c r="BB32" s="322">
        <v>0.35499999999999998</v>
      </c>
      <c r="BC32" s="322">
        <v>0.36199999999999999</v>
      </c>
      <c r="BD32" s="677">
        <v>0.33900000000000002</v>
      </c>
      <c r="BE32" s="677">
        <v>0.31</v>
      </c>
      <c r="BF32" s="677">
        <v>0.27600000000000002</v>
      </c>
      <c r="BG32" s="677">
        <v>0.35230769230999998</v>
      </c>
      <c r="BH32" s="677">
        <v>0.35530769230999998</v>
      </c>
      <c r="BI32" s="677">
        <v>0.35530769230999998</v>
      </c>
      <c r="BJ32" s="392" t="s">
        <v>1602</v>
      </c>
      <c r="BK32" s="392" t="s">
        <v>1602</v>
      </c>
      <c r="BL32" s="392" t="s">
        <v>1602</v>
      </c>
      <c r="BM32" s="392" t="s">
        <v>1602</v>
      </c>
      <c r="BN32" s="392" t="s">
        <v>1602</v>
      </c>
      <c r="BO32" s="392" t="s">
        <v>1602</v>
      </c>
      <c r="BP32" s="392" t="s">
        <v>1602</v>
      </c>
      <c r="BQ32" s="392" t="s">
        <v>1602</v>
      </c>
      <c r="BR32" s="392" t="s">
        <v>1602</v>
      </c>
      <c r="BS32" s="392" t="s">
        <v>1602</v>
      </c>
      <c r="BT32" s="392" t="s">
        <v>1602</v>
      </c>
      <c r="BU32" s="392" t="s">
        <v>1602</v>
      </c>
      <c r="BV32" s="392" t="s">
        <v>1602</v>
      </c>
    </row>
    <row r="33" spans="1:74" ht="11.05" customHeight="1" x14ac:dyDescent="0.2">
      <c r="A33" s="372" t="s">
        <v>893</v>
      </c>
      <c r="B33" s="443" t="s">
        <v>195</v>
      </c>
      <c r="C33" s="322">
        <v>1.7242</v>
      </c>
      <c r="D33" s="322">
        <v>1.7293000000000001</v>
      </c>
      <c r="E33" s="322">
        <v>1.7467999999999999</v>
      </c>
      <c r="F33" s="322">
        <v>1.7265999999999999</v>
      </c>
      <c r="G33" s="322">
        <v>1.6419999999999999</v>
      </c>
      <c r="H33" s="322">
        <v>1.6161000000000001</v>
      </c>
      <c r="I33" s="322">
        <v>1.6040000000000001</v>
      </c>
      <c r="J33" s="322">
        <v>1.6336999999999999</v>
      </c>
      <c r="K33" s="322">
        <v>1.6440999999999999</v>
      </c>
      <c r="L33" s="322">
        <v>1.6271</v>
      </c>
      <c r="M33" s="322">
        <v>1.6327</v>
      </c>
      <c r="N33" s="322">
        <v>1.6489</v>
      </c>
      <c r="O33" s="322">
        <v>1.6485000000000001</v>
      </c>
      <c r="P33" s="322">
        <v>1.6665000000000001</v>
      </c>
      <c r="Q33" s="322">
        <v>1.6981999999999999</v>
      </c>
      <c r="R33" s="322">
        <v>1.6952</v>
      </c>
      <c r="S33" s="322">
        <v>1.6828000000000001</v>
      </c>
      <c r="T33" s="322">
        <v>1.681</v>
      </c>
      <c r="U33" s="322">
        <v>1.6694</v>
      </c>
      <c r="V33" s="322">
        <v>1.6162000000000001</v>
      </c>
      <c r="W33" s="322">
        <v>1.6656</v>
      </c>
      <c r="X33" s="322">
        <v>1.6516999999999999</v>
      </c>
      <c r="Y33" s="322">
        <v>1.6526000000000001</v>
      </c>
      <c r="Z33" s="322">
        <v>1.65</v>
      </c>
      <c r="AA33" s="322">
        <v>1.6519999999999999</v>
      </c>
      <c r="AB33" s="322">
        <v>1.6337999999999999</v>
      </c>
      <c r="AC33" s="322">
        <v>1.625</v>
      </c>
      <c r="AD33" s="322">
        <v>1.607</v>
      </c>
      <c r="AE33" s="322">
        <v>1.6161000000000001</v>
      </c>
      <c r="AF33" s="322">
        <v>1.6242000000000001</v>
      </c>
      <c r="AG33" s="322">
        <v>1.6220000000000001</v>
      </c>
      <c r="AH33" s="322">
        <v>1.6258999999999999</v>
      </c>
      <c r="AI33" s="322">
        <v>1.6183000000000001</v>
      </c>
      <c r="AJ33" s="322">
        <v>1.6213</v>
      </c>
      <c r="AK33" s="322">
        <v>1.6068</v>
      </c>
      <c r="AL33" s="322">
        <v>1.6168</v>
      </c>
      <c r="AM33" s="322">
        <v>1.6476999999999999</v>
      </c>
      <c r="AN33" s="322">
        <v>1.6425000000000001</v>
      </c>
      <c r="AO33" s="322">
        <v>1.6545000000000001</v>
      </c>
      <c r="AP33" s="322">
        <v>1.6666000000000001</v>
      </c>
      <c r="AQ33" s="322">
        <v>1.6752</v>
      </c>
      <c r="AR33" s="322">
        <v>1.6711</v>
      </c>
      <c r="AS33" s="322">
        <v>1.6365000000000001</v>
      </c>
      <c r="AT33" s="322">
        <v>1.6664000000000001</v>
      </c>
      <c r="AU33" s="322">
        <v>1.6557999999999999</v>
      </c>
      <c r="AV33" s="322">
        <v>1.6389</v>
      </c>
      <c r="AW33" s="322">
        <v>1.6294999999999999</v>
      </c>
      <c r="AX33" s="322">
        <v>1.625</v>
      </c>
      <c r="AY33" s="322">
        <v>1.6017999999999999</v>
      </c>
      <c r="AZ33" s="322">
        <v>1.597</v>
      </c>
      <c r="BA33" s="322">
        <v>1.5949</v>
      </c>
      <c r="BB33" s="322">
        <v>1.5593999999999999</v>
      </c>
      <c r="BC33" s="322">
        <v>1.5642</v>
      </c>
      <c r="BD33" s="677">
        <v>1.5709</v>
      </c>
      <c r="BE33" s="677">
        <v>1.5652999999999999</v>
      </c>
      <c r="BF33" s="677">
        <v>1.5701000000000001</v>
      </c>
      <c r="BG33" s="677">
        <v>1.5608</v>
      </c>
      <c r="BH33" s="677">
        <v>1.5548040000000001</v>
      </c>
      <c r="BI33" s="677">
        <v>1.543337</v>
      </c>
      <c r="BJ33" s="392" t="s">
        <v>1602</v>
      </c>
      <c r="BK33" s="392" t="s">
        <v>1602</v>
      </c>
      <c r="BL33" s="392" t="s">
        <v>1602</v>
      </c>
      <c r="BM33" s="392" t="s">
        <v>1602</v>
      </c>
      <c r="BN33" s="392" t="s">
        <v>1602</v>
      </c>
      <c r="BO33" s="392" t="s">
        <v>1602</v>
      </c>
      <c r="BP33" s="392" t="s">
        <v>1602</v>
      </c>
      <c r="BQ33" s="392" t="s">
        <v>1602</v>
      </c>
      <c r="BR33" s="392" t="s">
        <v>1602</v>
      </c>
      <c r="BS33" s="392" t="s">
        <v>1602</v>
      </c>
      <c r="BT33" s="392" t="s">
        <v>1602</v>
      </c>
      <c r="BU33" s="392" t="s">
        <v>1602</v>
      </c>
      <c r="BV33" s="392" t="s">
        <v>1602</v>
      </c>
    </row>
    <row r="34" spans="1:74" ht="11.05" customHeight="1" x14ac:dyDescent="0.2">
      <c r="A34" s="372" t="s">
        <v>894</v>
      </c>
      <c r="B34" s="443" t="s">
        <v>207</v>
      </c>
      <c r="C34" s="322">
        <v>0.82169999999999999</v>
      </c>
      <c r="D34" s="322">
        <v>0.80320000000000003</v>
      </c>
      <c r="E34" s="322">
        <v>0.93600000000000005</v>
      </c>
      <c r="F34" s="322">
        <v>0.94689999999999996</v>
      </c>
      <c r="G34" s="322">
        <v>0.66700000000000004</v>
      </c>
      <c r="H34" s="322">
        <v>0.68300000000000005</v>
      </c>
      <c r="I34" s="322">
        <v>0.67100000000000004</v>
      </c>
      <c r="J34" s="322">
        <v>0.72</v>
      </c>
      <c r="K34" s="322">
        <v>0.71799999999999997</v>
      </c>
      <c r="L34" s="322">
        <v>0.72099999999999997</v>
      </c>
      <c r="M34" s="322">
        <v>0.72</v>
      </c>
      <c r="N34" s="322">
        <v>0.72199999999999998</v>
      </c>
      <c r="O34" s="322">
        <v>0.73</v>
      </c>
      <c r="P34" s="322">
        <v>0.72899999999999998</v>
      </c>
      <c r="Q34" s="322">
        <v>0.73</v>
      </c>
      <c r="R34" s="322">
        <v>0.73099999999999998</v>
      </c>
      <c r="S34" s="322">
        <v>0.74</v>
      </c>
      <c r="T34" s="322">
        <v>0.74399999999999999</v>
      </c>
      <c r="U34" s="322">
        <v>0.75</v>
      </c>
      <c r="V34" s="322">
        <v>0.75600000000000001</v>
      </c>
      <c r="W34" s="322">
        <v>0.76400000000000001</v>
      </c>
      <c r="X34" s="322">
        <v>0.77200000000000002</v>
      </c>
      <c r="Y34" s="322">
        <v>0.77600000000000002</v>
      </c>
      <c r="Z34" s="322">
        <v>0.79500000000000004</v>
      </c>
      <c r="AA34" s="322">
        <v>0.81</v>
      </c>
      <c r="AB34" s="322">
        <v>0.81799999999999995</v>
      </c>
      <c r="AC34" s="322">
        <v>0.82899999999999996</v>
      </c>
      <c r="AD34" s="322">
        <v>0.83799999999999997</v>
      </c>
      <c r="AE34" s="322">
        <v>0.83899999999999997</v>
      </c>
      <c r="AF34" s="322">
        <v>0.85199999999999998</v>
      </c>
      <c r="AG34" s="322">
        <v>0.86499999999999999</v>
      </c>
      <c r="AH34" s="322">
        <v>0.88</v>
      </c>
      <c r="AI34" s="322">
        <v>0.88200000000000001</v>
      </c>
      <c r="AJ34" s="322">
        <v>0.879</v>
      </c>
      <c r="AK34" s="322">
        <v>0.84099999999999997</v>
      </c>
      <c r="AL34" s="322">
        <v>0.84</v>
      </c>
      <c r="AM34" s="322">
        <v>0.83799999999999997</v>
      </c>
      <c r="AN34" s="322">
        <v>0.83599999999999997</v>
      </c>
      <c r="AO34" s="322">
        <v>0.83699999999999997</v>
      </c>
      <c r="AP34" s="322">
        <v>0.83899999999999997</v>
      </c>
      <c r="AQ34" s="322">
        <v>0.81299999999999994</v>
      </c>
      <c r="AR34" s="322">
        <v>0.80179999999999996</v>
      </c>
      <c r="AS34" s="322">
        <v>0.80089999999999995</v>
      </c>
      <c r="AT34" s="322">
        <v>0.80179999999999996</v>
      </c>
      <c r="AU34" s="322">
        <v>0.80189999999999995</v>
      </c>
      <c r="AV34" s="322">
        <v>0.8014</v>
      </c>
      <c r="AW34" s="322">
        <v>0.80179999999999996</v>
      </c>
      <c r="AX34" s="322">
        <v>0.80110000000000003</v>
      </c>
      <c r="AY34" s="322">
        <v>0.77190000000000003</v>
      </c>
      <c r="AZ34" s="322">
        <v>0.76180000000000003</v>
      </c>
      <c r="BA34" s="322">
        <v>0.75949999999999995</v>
      </c>
      <c r="BB34" s="322">
        <v>0.75860000000000005</v>
      </c>
      <c r="BC34" s="322">
        <v>0.75900000000000001</v>
      </c>
      <c r="BD34" s="677">
        <v>0.75980000000000003</v>
      </c>
      <c r="BE34" s="677">
        <v>0.75984499999999999</v>
      </c>
      <c r="BF34" s="677">
        <v>0.75996300000000006</v>
      </c>
      <c r="BG34" s="677">
        <v>0.75930299999999995</v>
      </c>
      <c r="BH34" s="677">
        <v>0.75896200000000003</v>
      </c>
      <c r="BI34" s="677">
        <v>0.75900000000000001</v>
      </c>
      <c r="BJ34" s="392" t="s">
        <v>1602</v>
      </c>
      <c r="BK34" s="392" t="s">
        <v>1602</v>
      </c>
      <c r="BL34" s="392" t="s">
        <v>1602</v>
      </c>
      <c r="BM34" s="392" t="s">
        <v>1602</v>
      </c>
      <c r="BN34" s="392" t="s">
        <v>1602</v>
      </c>
      <c r="BO34" s="392" t="s">
        <v>1602</v>
      </c>
      <c r="BP34" s="392" t="s">
        <v>1602</v>
      </c>
      <c r="BQ34" s="392" t="s">
        <v>1602</v>
      </c>
      <c r="BR34" s="392" t="s">
        <v>1602</v>
      </c>
      <c r="BS34" s="392" t="s">
        <v>1602</v>
      </c>
      <c r="BT34" s="392" t="s">
        <v>1602</v>
      </c>
      <c r="BU34" s="392" t="s">
        <v>1602</v>
      </c>
      <c r="BV34" s="392" t="s">
        <v>1602</v>
      </c>
    </row>
    <row r="35" spans="1:74" ht="11.05" customHeight="1" x14ac:dyDescent="0.2">
      <c r="A35" s="372" t="s">
        <v>895</v>
      </c>
      <c r="B35" s="443" t="s">
        <v>205</v>
      </c>
      <c r="C35" s="322">
        <v>10.423999999999999</v>
      </c>
      <c r="D35" s="322">
        <v>10.401</v>
      </c>
      <c r="E35" s="322">
        <v>10.417999999999999</v>
      </c>
      <c r="F35" s="322">
        <v>10.532</v>
      </c>
      <c r="G35" s="322">
        <v>8.6140000000000008</v>
      </c>
      <c r="H35" s="322">
        <v>8.5920000000000005</v>
      </c>
      <c r="I35" s="322">
        <v>8.6219999999999999</v>
      </c>
      <c r="J35" s="322">
        <v>9.0540000000000003</v>
      </c>
      <c r="K35" s="322">
        <v>9.1110000000000007</v>
      </c>
      <c r="L35" s="322">
        <v>9.1029999999999998</v>
      </c>
      <c r="M35" s="322">
        <v>9.1140000000000008</v>
      </c>
      <c r="N35" s="322">
        <v>9.14</v>
      </c>
      <c r="O35" s="322">
        <v>9.234</v>
      </c>
      <c r="P35" s="322">
        <v>9.1890000000000001</v>
      </c>
      <c r="Q35" s="322">
        <v>9.3450000000000006</v>
      </c>
      <c r="R35" s="322">
        <v>9.5410000000000004</v>
      </c>
      <c r="S35" s="322">
        <v>9.5310000000000006</v>
      </c>
      <c r="T35" s="322">
        <v>9.5429999999999993</v>
      </c>
      <c r="U35" s="322">
        <v>9.6229999999999993</v>
      </c>
      <c r="V35" s="322">
        <v>9.7289999999999992</v>
      </c>
      <c r="W35" s="322">
        <v>9.8219999999999992</v>
      </c>
      <c r="X35" s="322">
        <v>9.9209999999999994</v>
      </c>
      <c r="Y35" s="322">
        <v>9.9559999999999995</v>
      </c>
      <c r="Z35" s="322">
        <v>9.9770000000000003</v>
      </c>
      <c r="AA35" s="322">
        <v>10.066000000000001</v>
      </c>
      <c r="AB35" s="322">
        <v>10.047000000000001</v>
      </c>
      <c r="AC35" s="322">
        <v>10.01</v>
      </c>
      <c r="AD35" s="322">
        <v>9.1549999999999994</v>
      </c>
      <c r="AE35" s="322">
        <v>9.2579999999999991</v>
      </c>
      <c r="AF35" s="322">
        <v>9.8019999999999996</v>
      </c>
      <c r="AG35" s="322">
        <v>9.82</v>
      </c>
      <c r="AH35" s="322">
        <v>9.7680000000000007</v>
      </c>
      <c r="AI35" s="322">
        <v>9.7509999999999994</v>
      </c>
      <c r="AJ35" s="322">
        <v>9.6929999999999996</v>
      </c>
      <c r="AK35" s="322">
        <v>9.8160000000000007</v>
      </c>
      <c r="AL35" s="322">
        <v>9.8320000000000007</v>
      </c>
      <c r="AM35" s="322">
        <v>9.7827999999999999</v>
      </c>
      <c r="AN35" s="322">
        <v>9.9428000000000001</v>
      </c>
      <c r="AO35" s="322">
        <v>9.6417999999999999</v>
      </c>
      <c r="AP35" s="322">
        <v>9.5418000000000003</v>
      </c>
      <c r="AQ35" s="322">
        <v>9.5337999999999994</v>
      </c>
      <c r="AR35" s="322">
        <v>9.4738000000000007</v>
      </c>
      <c r="AS35" s="322">
        <v>9.4847999999999999</v>
      </c>
      <c r="AT35" s="322">
        <v>9.4778000000000002</v>
      </c>
      <c r="AU35" s="322">
        <v>9.5028000000000006</v>
      </c>
      <c r="AV35" s="322">
        <v>9.5277999999999992</v>
      </c>
      <c r="AW35" s="322">
        <v>9.5277999999999992</v>
      </c>
      <c r="AX35" s="322">
        <v>9.5277999999999992</v>
      </c>
      <c r="AY35" s="322">
        <v>9.5028000000000006</v>
      </c>
      <c r="AZ35" s="322">
        <v>9.4277999999999995</v>
      </c>
      <c r="BA35" s="322">
        <v>9.4027999999999992</v>
      </c>
      <c r="BB35" s="322">
        <v>9.3027999999999995</v>
      </c>
      <c r="BC35" s="322">
        <v>9.2027999999999999</v>
      </c>
      <c r="BD35" s="677">
        <v>9.0728000000000009</v>
      </c>
      <c r="BE35" s="677">
        <v>9.0728000000000009</v>
      </c>
      <c r="BF35" s="677">
        <v>9.0229999999999997</v>
      </c>
      <c r="BG35" s="677">
        <v>8.9779999999999998</v>
      </c>
      <c r="BH35" s="677">
        <v>8.9529999999999994</v>
      </c>
      <c r="BI35" s="677">
        <v>8.9749999999999996</v>
      </c>
      <c r="BJ35" s="392" t="s">
        <v>1602</v>
      </c>
      <c r="BK35" s="392" t="s">
        <v>1602</v>
      </c>
      <c r="BL35" s="392" t="s">
        <v>1602</v>
      </c>
      <c r="BM35" s="392" t="s">
        <v>1602</v>
      </c>
      <c r="BN35" s="392" t="s">
        <v>1602</v>
      </c>
      <c r="BO35" s="392" t="s">
        <v>1602</v>
      </c>
      <c r="BP35" s="392" t="s">
        <v>1602</v>
      </c>
      <c r="BQ35" s="392" t="s">
        <v>1602</v>
      </c>
      <c r="BR35" s="392" t="s">
        <v>1602</v>
      </c>
      <c r="BS35" s="392" t="s">
        <v>1602</v>
      </c>
      <c r="BT35" s="392" t="s">
        <v>1602</v>
      </c>
      <c r="BU35" s="392" t="s">
        <v>1602</v>
      </c>
      <c r="BV35" s="392" t="s">
        <v>1602</v>
      </c>
    </row>
    <row r="36" spans="1:74" ht="11.05" customHeight="1" x14ac:dyDescent="0.2">
      <c r="A36" s="372" t="s">
        <v>896</v>
      </c>
      <c r="B36" s="443" t="s">
        <v>561</v>
      </c>
      <c r="C36" s="322">
        <v>0.15640000000000001</v>
      </c>
      <c r="D36" s="322">
        <v>0.1502</v>
      </c>
      <c r="E36" s="322">
        <v>0.15559999999999999</v>
      </c>
      <c r="F36" s="322">
        <v>0.1515</v>
      </c>
      <c r="G36" s="322">
        <v>0.15609999999999999</v>
      </c>
      <c r="H36" s="322">
        <v>0.15110000000000001</v>
      </c>
      <c r="I36" s="322">
        <v>0.16139999999999999</v>
      </c>
      <c r="J36" s="322">
        <v>0.17069999999999999</v>
      </c>
      <c r="K36" s="322">
        <v>0.17799999999999999</v>
      </c>
      <c r="L36" s="322">
        <v>0.17430000000000001</v>
      </c>
      <c r="M36" s="322">
        <v>0.17169999999999999</v>
      </c>
      <c r="N36" s="322">
        <v>0.1719</v>
      </c>
      <c r="O36" s="322">
        <v>0.1673</v>
      </c>
      <c r="P36" s="322">
        <v>0.16270000000000001</v>
      </c>
      <c r="Q36" s="322">
        <v>0.15229999999999999</v>
      </c>
      <c r="R36" s="322">
        <v>0.15409999999999999</v>
      </c>
      <c r="S36" s="322">
        <v>0.15579999999999999</v>
      </c>
      <c r="T36" s="322">
        <v>0.1605</v>
      </c>
      <c r="U36" s="322">
        <v>0.15790000000000001</v>
      </c>
      <c r="V36" s="322">
        <v>0.14960000000000001</v>
      </c>
      <c r="W36" s="322">
        <v>0.156</v>
      </c>
      <c r="X36" s="322">
        <v>0.16059999999999999</v>
      </c>
      <c r="Y36" s="322">
        <v>0.15759999999999999</v>
      </c>
      <c r="Z36" s="322">
        <v>0.151</v>
      </c>
      <c r="AA36" s="322">
        <v>0.15390000000000001</v>
      </c>
      <c r="AB36" s="322">
        <v>0.1598</v>
      </c>
      <c r="AC36" s="322">
        <v>0.15079999999999999</v>
      </c>
      <c r="AD36" s="322">
        <v>0.155</v>
      </c>
      <c r="AE36" s="322">
        <v>0.15329999999999999</v>
      </c>
      <c r="AF36" s="322">
        <v>0.1552</v>
      </c>
      <c r="AG36" s="322">
        <v>0.15679999999999999</v>
      </c>
      <c r="AH36" s="322">
        <v>0.15809999999999999</v>
      </c>
      <c r="AI36" s="322">
        <v>0.16259999999999999</v>
      </c>
      <c r="AJ36" s="322">
        <v>0.15939999999999999</v>
      </c>
      <c r="AK36" s="322">
        <v>0.15140000000000001</v>
      </c>
      <c r="AL36" s="322">
        <v>0.14499999999999999</v>
      </c>
      <c r="AM36" s="322">
        <v>0.13950000000000001</v>
      </c>
      <c r="AN36" s="322">
        <v>0.13600000000000001</v>
      </c>
      <c r="AO36" s="322">
        <v>0.1245</v>
      </c>
      <c r="AP36" s="322">
        <v>0.1176</v>
      </c>
      <c r="AQ36" s="322">
        <v>0.13400000000000001</v>
      </c>
      <c r="AR36" s="322">
        <v>0.14729999999999999</v>
      </c>
      <c r="AS36" s="322">
        <v>0.157</v>
      </c>
      <c r="AT36" s="322">
        <v>0.15720000000000001</v>
      </c>
      <c r="AU36" s="322">
        <v>0.16</v>
      </c>
      <c r="AV36" s="322">
        <v>0.16</v>
      </c>
      <c r="AW36" s="322">
        <v>0.16</v>
      </c>
      <c r="AX36" s="322">
        <v>0.16</v>
      </c>
      <c r="AY36" s="322">
        <v>0.16</v>
      </c>
      <c r="AZ36" s="322">
        <v>0.16</v>
      </c>
      <c r="BA36" s="322">
        <v>0.08</v>
      </c>
      <c r="BB36" s="322">
        <v>7.0000000000000007E-2</v>
      </c>
      <c r="BC36" s="322">
        <v>0.06</v>
      </c>
      <c r="BD36" s="677">
        <v>0.06</v>
      </c>
      <c r="BE36" s="677">
        <v>0.06</v>
      </c>
      <c r="BF36" s="677">
        <v>0.06</v>
      </c>
      <c r="BG36" s="677">
        <v>0.06</v>
      </c>
      <c r="BH36" s="677">
        <v>0.06</v>
      </c>
      <c r="BI36" s="677">
        <v>0.06</v>
      </c>
      <c r="BJ36" s="392" t="s">
        <v>1602</v>
      </c>
      <c r="BK36" s="392" t="s">
        <v>1602</v>
      </c>
      <c r="BL36" s="392" t="s">
        <v>1602</v>
      </c>
      <c r="BM36" s="392" t="s">
        <v>1602</v>
      </c>
      <c r="BN36" s="392" t="s">
        <v>1602</v>
      </c>
      <c r="BO36" s="392" t="s">
        <v>1602</v>
      </c>
      <c r="BP36" s="392" t="s">
        <v>1602</v>
      </c>
      <c r="BQ36" s="392" t="s">
        <v>1602</v>
      </c>
      <c r="BR36" s="392" t="s">
        <v>1602</v>
      </c>
      <c r="BS36" s="392" t="s">
        <v>1602</v>
      </c>
      <c r="BT36" s="392" t="s">
        <v>1602</v>
      </c>
      <c r="BU36" s="392" t="s">
        <v>1602</v>
      </c>
      <c r="BV36" s="392" t="s">
        <v>1602</v>
      </c>
    </row>
    <row r="37" spans="1:74" ht="11.05" customHeight="1" x14ac:dyDescent="0.2">
      <c r="A37" s="372" t="s">
        <v>897</v>
      </c>
      <c r="B37" s="443" t="s">
        <v>881</v>
      </c>
      <c r="C37" s="322">
        <v>7.0300000000000001E-2</v>
      </c>
      <c r="D37" s="322">
        <v>6.88E-2</v>
      </c>
      <c r="E37" s="322">
        <v>6.7199999999999996E-2</v>
      </c>
      <c r="F37" s="322">
        <v>6.5600000000000006E-2</v>
      </c>
      <c r="G37" s="322">
        <v>6.4199999999999993E-2</v>
      </c>
      <c r="H37" s="322">
        <v>6.3700000000000007E-2</v>
      </c>
      <c r="I37" s="322">
        <v>6.25E-2</v>
      </c>
      <c r="J37" s="322">
        <v>6.13E-2</v>
      </c>
      <c r="K37" s="322">
        <v>5.91E-2</v>
      </c>
      <c r="L37" s="322">
        <v>5.91E-2</v>
      </c>
      <c r="M37" s="322">
        <v>5.91E-2</v>
      </c>
      <c r="N37" s="322">
        <v>6.1699999999999998E-2</v>
      </c>
      <c r="O37" s="322">
        <v>6.4299999999999996E-2</v>
      </c>
      <c r="P37" s="322">
        <v>6.4799999999999996E-2</v>
      </c>
      <c r="Q37" s="322">
        <v>6.2700000000000006E-2</v>
      </c>
      <c r="R37" s="322">
        <v>6.0600000000000001E-2</v>
      </c>
      <c r="S37" s="322">
        <v>6.0600000000000001E-2</v>
      </c>
      <c r="T37" s="322">
        <v>6.0600000000000001E-2</v>
      </c>
      <c r="U37" s="322">
        <v>6.0600000000000001E-2</v>
      </c>
      <c r="V37" s="322">
        <v>6.0600000000000001E-2</v>
      </c>
      <c r="W37" s="322">
        <v>6.0600000000000001E-2</v>
      </c>
      <c r="X37" s="322">
        <v>6.0600000000000001E-2</v>
      </c>
      <c r="Y37" s="322">
        <v>6.0600000000000001E-2</v>
      </c>
      <c r="Z37" s="322">
        <v>6.1800000000000001E-2</v>
      </c>
      <c r="AA37" s="322">
        <v>6.3899999999999998E-2</v>
      </c>
      <c r="AB37" s="322">
        <v>6.5799999999999997E-2</v>
      </c>
      <c r="AC37" s="322">
        <v>6.6500000000000004E-2</v>
      </c>
      <c r="AD37" s="322">
        <v>6.5500000000000003E-2</v>
      </c>
      <c r="AE37" s="322">
        <v>6.5500000000000003E-2</v>
      </c>
      <c r="AF37" s="322">
        <v>6.3700000000000007E-2</v>
      </c>
      <c r="AG37" s="322">
        <v>6.2899999999999998E-2</v>
      </c>
      <c r="AH37" s="322">
        <v>6.2199999999999998E-2</v>
      </c>
      <c r="AI37" s="322">
        <v>6.3399999999999998E-2</v>
      </c>
      <c r="AJ37" s="322">
        <v>6.5299999999999997E-2</v>
      </c>
      <c r="AK37" s="322">
        <v>6.6400000000000001E-2</v>
      </c>
      <c r="AL37" s="322">
        <v>6.7000000000000004E-2</v>
      </c>
      <c r="AM37" s="322">
        <v>6.7000000000000004E-2</v>
      </c>
      <c r="AN37" s="322">
        <v>6.7699999999999996E-2</v>
      </c>
      <c r="AO37" s="322">
        <v>6.8000000000000005E-2</v>
      </c>
      <c r="AP37" s="322">
        <v>6.9000000000000006E-2</v>
      </c>
      <c r="AQ37" s="322">
        <v>6.8199999999999997E-2</v>
      </c>
      <c r="AR37" s="322">
        <v>6.8500000000000005E-2</v>
      </c>
      <c r="AS37" s="322">
        <v>6.6900000000000001E-2</v>
      </c>
      <c r="AT37" s="322">
        <v>6.6400000000000001E-2</v>
      </c>
      <c r="AU37" s="322">
        <v>6.59E-2</v>
      </c>
      <c r="AV37" s="322">
        <v>6.7400000000000002E-2</v>
      </c>
      <c r="AW37" s="322">
        <v>6.9500000000000006E-2</v>
      </c>
      <c r="AX37" s="322">
        <v>7.0999999999999994E-2</v>
      </c>
      <c r="AY37" s="322">
        <v>7.0000000000000007E-2</v>
      </c>
      <c r="AZ37" s="322">
        <v>0.05</v>
      </c>
      <c r="BA37" s="322">
        <v>0.05</v>
      </c>
      <c r="BB37" s="322">
        <v>0.04</v>
      </c>
      <c r="BC37" s="322">
        <v>0.03</v>
      </c>
      <c r="BD37" s="677">
        <v>0.03</v>
      </c>
      <c r="BE37" s="677">
        <v>0.03</v>
      </c>
      <c r="BF37" s="677">
        <v>0.03</v>
      </c>
      <c r="BG37" s="677">
        <v>0.03</v>
      </c>
      <c r="BH37" s="677">
        <v>0.03</v>
      </c>
      <c r="BI37" s="677">
        <v>0.03</v>
      </c>
      <c r="BJ37" s="392" t="s">
        <v>1602</v>
      </c>
      <c r="BK37" s="392" t="s">
        <v>1602</v>
      </c>
      <c r="BL37" s="392" t="s">
        <v>1602</v>
      </c>
      <c r="BM37" s="392" t="s">
        <v>1602</v>
      </c>
      <c r="BN37" s="392" t="s">
        <v>1602</v>
      </c>
      <c r="BO37" s="392" t="s">
        <v>1602</v>
      </c>
      <c r="BP37" s="392" t="s">
        <v>1602</v>
      </c>
      <c r="BQ37" s="392" t="s">
        <v>1602</v>
      </c>
      <c r="BR37" s="392" t="s">
        <v>1602</v>
      </c>
      <c r="BS37" s="392" t="s">
        <v>1602</v>
      </c>
      <c r="BT37" s="392" t="s">
        <v>1602</v>
      </c>
      <c r="BU37" s="392" t="s">
        <v>1602</v>
      </c>
      <c r="BV37" s="392" t="s">
        <v>1602</v>
      </c>
    </row>
    <row r="38" spans="1:74" ht="11.05" customHeight="1" x14ac:dyDescent="0.2">
      <c r="A38" s="372"/>
      <c r="B38" s="441"/>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322"/>
      <c r="BB38" s="322"/>
      <c r="BC38" s="322"/>
      <c r="BD38" s="677"/>
      <c r="BE38" s="677"/>
      <c r="BF38" s="677"/>
      <c r="BG38" s="677"/>
      <c r="BH38" s="677"/>
      <c r="BI38" s="677"/>
      <c r="BJ38" s="392"/>
      <c r="BK38" s="392"/>
      <c r="BL38" s="392"/>
      <c r="BM38" s="392"/>
      <c r="BN38" s="392"/>
      <c r="BO38" s="392"/>
      <c r="BP38" s="392"/>
      <c r="BQ38" s="392"/>
      <c r="BR38" s="392"/>
      <c r="BS38" s="392"/>
      <c r="BT38" s="392"/>
      <c r="BU38" s="392"/>
      <c r="BV38" s="392"/>
    </row>
    <row r="39" spans="1:74" ht="11.05" customHeight="1" x14ac:dyDescent="0.2">
      <c r="A39" s="372"/>
      <c r="B39" s="458" t="s">
        <v>898</v>
      </c>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c r="AE39" s="322"/>
      <c r="AF39" s="322"/>
      <c r="AG39" s="322"/>
      <c r="AH39" s="322"/>
      <c r="AI39" s="322"/>
      <c r="AJ39" s="322"/>
      <c r="AK39" s="322"/>
      <c r="AL39" s="322"/>
      <c r="AM39" s="322"/>
      <c r="AN39" s="322"/>
      <c r="AO39" s="322"/>
      <c r="AP39" s="322"/>
      <c r="AQ39" s="322"/>
      <c r="AR39" s="322"/>
      <c r="AS39" s="322"/>
      <c r="AT39" s="322"/>
      <c r="AU39" s="322"/>
      <c r="AV39" s="322"/>
      <c r="AW39" s="322"/>
      <c r="AX39" s="322"/>
      <c r="AY39" s="322"/>
      <c r="AZ39" s="322"/>
      <c r="BA39" s="322"/>
      <c r="BB39" s="322"/>
      <c r="BC39" s="322"/>
      <c r="BD39" s="677"/>
      <c r="BE39" s="677"/>
      <c r="BF39" s="677"/>
      <c r="BG39" s="677"/>
      <c r="BH39" s="677"/>
      <c r="BI39" s="677"/>
      <c r="BJ39" s="392"/>
      <c r="BK39" s="392"/>
      <c r="BL39" s="392"/>
      <c r="BM39" s="392"/>
      <c r="BN39" s="392"/>
      <c r="BO39" s="392"/>
      <c r="BP39" s="392"/>
      <c r="BQ39" s="392"/>
      <c r="BR39" s="392"/>
      <c r="BS39" s="392"/>
      <c r="BT39" s="392"/>
      <c r="BU39" s="392"/>
      <c r="BV39" s="392"/>
    </row>
    <row r="40" spans="1:74" s="293" customFormat="1" ht="11.05" customHeight="1" x14ac:dyDescent="0.2">
      <c r="A40" s="455" t="s">
        <v>285</v>
      </c>
      <c r="B40" s="449" t="s">
        <v>899</v>
      </c>
      <c r="C40" s="106">
        <v>30.14</v>
      </c>
      <c r="D40" s="106">
        <v>29.47</v>
      </c>
      <c r="E40" s="106">
        <v>29.504999999999999</v>
      </c>
      <c r="F40" s="106">
        <v>29.7</v>
      </c>
      <c r="G40" s="106">
        <v>29.587917000000001</v>
      </c>
      <c r="H40" s="106">
        <v>29.35</v>
      </c>
      <c r="I40" s="106">
        <v>29.215</v>
      </c>
      <c r="J40" s="106">
        <v>29.14</v>
      </c>
      <c r="K40" s="106">
        <v>29.1</v>
      </c>
      <c r="L40" s="106">
        <v>29.37</v>
      </c>
      <c r="M40" s="106">
        <v>29.96</v>
      </c>
      <c r="N40" s="106">
        <v>29.99</v>
      </c>
      <c r="O40" s="106">
        <v>29.73</v>
      </c>
      <c r="P40" s="106">
        <v>30.22</v>
      </c>
      <c r="Q40" s="106">
        <v>30.32</v>
      </c>
      <c r="R40" s="106">
        <v>30.31</v>
      </c>
      <c r="S40" s="106">
        <v>30.395</v>
      </c>
      <c r="T40" s="106">
        <v>30.44</v>
      </c>
      <c r="U40" s="106">
        <v>30.38</v>
      </c>
      <c r="V40" s="106">
        <v>30.14</v>
      </c>
      <c r="W40" s="106">
        <v>30.24</v>
      </c>
      <c r="X40" s="106">
        <v>30.254999999999999</v>
      </c>
      <c r="Y40" s="106">
        <v>30.26</v>
      </c>
      <c r="Z40" s="106">
        <v>30.27</v>
      </c>
      <c r="AA40" s="106">
        <v>30.07</v>
      </c>
      <c r="AB40" s="106">
        <v>30.3</v>
      </c>
      <c r="AC40" s="106">
        <v>30.13</v>
      </c>
      <c r="AD40" s="106">
        <v>30</v>
      </c>
      <c r="AE40" s="106">
        <v>29.62</v>
      </c>
      <c r="AF40" s="106">
        <v>29.55</v>
      </c>
      <c r="AG40" s="106">
        <v>29.36</v>
      </c>
      <c r="AH40" s="106">
        <v>29.89</v>
      </c>
      <c r="AI40" s="106">
        <v>29.97</v>
      </c>
      <c r="AJ40" s="106">
        <v>30.125</v>
      </c>
      <c r="AK40" s="106">
        <v>30.05</v>
      </c>
      <c r="AL40" s="106">
        <v>30.15</v>
      </c>
      <c r="AM40" s="106">
        <v>30.344999999999999</v>
      </c>
      <c r="AN40" s="106">
        <v>30.45</v>
      </c>
      <c r="AO40" s="106">
        <v>30.5776</v>
      </c>
      <c r="AP40" s="106">
        <v>30.065000000000001</v>
      </c>
      <c r="AQ40" s="106">
        <v>30.356000000000002</v>
      </c>
      <c r="AR40" s="106">
        <v>30.356999999999999</v>
      </c>
      <c r="AS40" s="106">
        <v>30.38</v>
      </c>
      <c r="AT40" s="106">
        <v>30.637</v>
      </c>
      <c r="AU40" s="106">
        <v>30.795000000000002</v>
      </c>
      <c r="AV40" s="106">
        <v>30.864000000000001</v>
      </c>
      <c r="AW40" s="106">
        <v>31.009</v>
      </c>
      <c r="AX40" s="106">
        <v>31.158000000000001</v>
      </c>
      <c r="AY40" s="106">
        <v>31.027999999999999</v>
      </c>
      <c r="AZ40" s="106">
        <v>31.155999999999999</v>
      </c>
      <c r="BA40" s="106">
        <v>31.302</v>
      </c>
      <c r="BB40" s="106">
        <v>31.254999999999999</v>
      </c>
      <c r="BC40" s="106">
        <v>31.335000000000001</v>
      </c>
      <c r="BD40" s="691">
        <v>31.314</v>
      </c>
      <c r="BE40" s="691">
        <v>31.395</v>
      </c>
      <c r="BF40" s="691">
        <v>31.265000000000001</v>
      </c>
      <c r="BG40" s="691">
        <v>30.882999999999999</v>
      </c>
      <c r="BH40" s="691">
        <v>31.315000000000001</v>
      </c>
      <c r="BI40" s="691">
        <v>31.431000000000001</v>
      </c>
      <c r="BJ40" s="425">
        <v>31.325721999999999</v>
      </c>
      <c r="BK40" s="425">
        <v>31.208715000000002</v>
      </c>
      <c r="BL40" s="425">
        <v>31.207374999999999</v>
      </c>
      <c r="BM40" s="425">
        <v>31.205034000000001</v>
      </c>
      <c r="BN40" s="425">
        <v>31.202694000000001</v>
      </c>
      <c r="BO40" s="425">
        <v>31.201353999999998</v>
      </c>
      <c r="BP40" s="425">
        <v>31.199013999999998</v>
      </c>
      <c r="BQ40" s="425">
        <v>31.196673000000001</v>
      </c>
      <c r="BR40" s="425">
        <v>31.195333000000002</v>
      </c>
      <c r="BS40" s="425">
        <v>31.194993</v>
      </c>
      <c r="BT40" s="425">
        <v>31.194652000000001</v>
      </c>
      <c r="BU40" s="425">
        <v>31.194312</v>
      </c>
      <c r="BV40" s="425">
        <v>31.193971999999999</v>
      </c>
    </row>
    <row r="41" spans="1:74" ht="11.05" customHeight="1" x14ac:dyDescent="0.2">
      <c r="A41" s="372" t="s">
        <v>274</v>
      </c>
      <c r="B41" s="441" t="s">
        <v>998</v>
      </c>
      <c r="C41" s="322">
        <v>25.13</v>
      </c>
      <c r="D41" s="322">
        <v>25.18</v>
      </c>
      <c r="E41" s="322">
        <v>25.414999999999999</v>
      </c>
      <c r="F41" s="322">
        <v>25.425000000000001</v>
      </c>
      <c r="G41" s="322">
        <v>25.442917000000001</v>
      </c>
      <c r="H41" s="322">
        <v>25.43</v>
      </c>
      <c r="I41" s="322">
        <v>25.32</v>
      </c>
      <c r="J41" s="322">
        <v>25.26</v>
      </c>
      <c r="K41" s="322">
        <v>25.2</v>
      </c>
      <c r="L41" s="322">
        <v>25.14</v>
      </c>
      <c r="M41" s="322">
        <v>25.13</v>
      </c>
      <c r="N41" s="322">
        <v>25.12</v>
      </c>
      <c r="O41" s="322">
        <v>25.08</v>
      </c>
      <c r="P41" s="322">
        <v>25.23</v>
      </c>
      <c r="Q41" s="322">
        <v>25.33</v>
      </c>
      <c r="R41" s="322">
        <v>25.48</v>
      </c>
      <c r="S41" s="322">
        <v>25.48</v>
      </c>
      <c r="T41" s="322">
        <v>25.53</v>
      </c>
      <c r="U41" s="322">
        <v>25.53</v>
      </c>
      <c r="V41" s="322">
        <v>25.48</v>
      </c>
      <c r="W41" s="322">
        <v>25.48</v>
      </c>
      <c r="X41" s="322">
        <v>25.48</v>
      </c>
      <c r="Y41" s="322">
        <v>25.48</v>
      </c>
      <c r="Z41" s="322">
        <v>25.48</v>
      </c>
      <c r="AA41" s="322">
        <v>25.43</v>
      </c>
      <c r="AB41" s="322">
        <v>25.48</v>
      </c>
      <c r="AC41" s="322">
        <v>25.53</v>
      </c>
      <c r="AD41" s="322">
        <v>25.53</v>
      </c>
      <c r="AE41" s="322">
        <v>25.43</v>
      </c>
      <c r="AF41" s="322">
        <v>25.43</v>
      </c>
      <c r="AG41" s="322">
        <v>25.52</v>
      </c>
      <c r="AH41" s="322">
        <v>25.57</v>
      </c>
      <c r="AI41" s="322">
        <v>25.55</v>
      </c>
      <c r="AJ41" s="322">
        <v>25.65</v>
      </c>
      <c r="AK41" s="322">
        <v>25.66</v>
      </c>
      <c r="AL41" s="322">
        <v>25.66</v>
      </c>
      <c r="AM41" s="322">
        <v>25.75</v>
      </c>
      <c r="AN41" s="322">
        <v>25.8</v>
      </c>
      <c r="AO41" s="322">
        <v>25.942599999999999</v>
      </c>
      <c r="AP41" s="322">
        <v>25.565000000000001</v>
      </c>
      <c r="AQ41" s="322">
        <v>25.640999999999998</v>
      </c>
      <c r="AR41" s="322">
        <v>25.652000000000001</v>
      </c>
      <c r="AS41" s="322">
        <v>25.77</v>
      </c>
      <c r="AT41" s="322">
        <v>25.972000000000001</v>
      </c>
      <c r="AU41" s="322">
        <v>26.07</v>
      </c>
      <c r="AV41" s="322">
        <v>26.119</v>
      </c>
      <c r="AW41" s="322">
        <v>26.259</v>
      </c>
      <c r="AX41" s="322">
        <v>26.318000000000001</v>
      </c>
      <c r="AY41" s="322">
        <v>26.408000000000001</v>
      </c>
      <c r="AZ41" s="322">
        <v>26.431000000000001</v>
      </c>
      <c r="BA41" s="322">
        <v>26.516999999999999</v>
      </c>
      <c r="BB41" s="322">
        <v>26.504999999999999</v>
      </c>
      <c r="BC41" s="322">
        <v>26.515000000000001</v>
      </c>
      <c r="BD41" s="677">
        <v>26.494</v>
      </c>
      <c r="BE41" s="677">
        <v>26.555</v>
      </c>
      <c r="BF41" s="677">
        <v>26.585000000000001</v>
      </c>
      <c r="BG41" s="677">
        <v>26.652999999999999</v>
      </c>
      <c r="BH41" s="677">
        <v>26.565000000000001</v>
      </c>
      <c r="BI41" s="677">
        <v>26.640999999999998</v>
      </c>
      <c r="BJ41" s="392">
        <v>26.521000000000001</v>
      </c>
      <c r="BK41" s="392">
        <v>26.521000000000001</v>
      </c>
      <c r="BL41" s="392">
        <v>26.521000000000001</v>
      </c>
      <c r="BM41" s="392">
        <v>26.521000000000001</v>
      </c>
      <c r="BN41" s="392">
        <v>26.521000000000001</v>
      </c>
      <c r="BO41" s="392">
        <v>26.521000000000001</v>
      </c>
      <c r="BP41" s="392">
        <v>26.521000000000001</v>
      </c>
      <c r="BQ41" s="392">
        <v>26.521000000000001</v>
      </c>
      <c r="BR41" s="392">
        <v>26.521000000000001</v>
      </c>
      <c r="BS41" s="392">
        <v>26.521000000000001</v>
      </c>
      <c r="BT41" s="392">
        <v>26.521000000000001</v>
      </c>
      <c r="BU41" s="392">
        <v>26.521000000000001</v>
      </c>
      <c r="BV41" s="392">
        <v>26.521000000000001</v>
      </c>
    </row>
    <row r="42" spans="1:74" ht="11.05" customHeight="1" x14ac:dyDescent="0.2">
      <c r="A42" s="372" t="s">
        <v>556</v>
      </c>
      <c r="B42" s="441" t="s">
        <v>999</v>
      </c>
      <c r="C42" s="322">
        <v>5.01</v>
      </c>
      <c r="D42" s="322">
        <v>4.29</v>
      </c>
      <c r="E42" s="322">
        <v>4.09</v>
      </c>
      <c r="F42" s="322">
        <v>4.2750000000000004</v>
      </c>
      <c r="G42" s="322">
        <v>4.1449999999999996</v>
      </c>
      <c r="H42" s="322">
        <v>3.92</v>
      </c>
      <c r="I42" s="322">
        <v>3.895</v>
      </c>
      <c r="J42" s="322">
        <v>3.88</v>
      </c>
      <c r="K42" s="322">
        <v>3.9</v>
      </c>
      <c r="L42" s="322">
        <v>4.2300000000000004</v>
      </c>
      <c r="M42" s="322">
        <v>4.83</v>
      </c>
      <c r="N42" s="322">
        <v>4.87</v>
      </c>
      <c r="O42" s="322">
        <v>4.6500000000000004</v>
      </c>
      <c r="P42" s="322">
        <v>4.99</v>
      </c>
      <c r="Q42" s="322">
        <v>4.99</v>
      </c>
      <c r="R42" s="322">
        <v>4.83</v>
      </c>
      <c r="S42" s="322">
        <v>4.915</v>
      </c>
      <c r="T42" s="322">
        <v>4.91</v>
      </c>
      <c r="U42" s="322">
        <v>4.8499999999999996</v>
      </c>
      <c r="V42" s="322">
        <v>4.66</v>
      </c>
      <c r="W42" s="322">
        <v>4.76</v>
      </c>
      <c r="X42" s="322">
        <v>4.7750000000000004</v>
      </c>
      <c r="Y42" s="322">
        <v>4.78</v>
      </c>
      <c r="Z42" s="322">
        <v>4.79</v>
      </c>
      <c r="AA42" s="322">
        <v>4.6399999999999997</v>
      </c>
      <c r="AB42" s="322">
        <v>4.82</v>
      </c>
      <c r="AC42" s="322">
        <v>4.5999999999999996</v>
      </c>
      <c r="AD42" s="322">
        <v>4.47</v>
      </c>
      <c r="AE42" s="322">
        <v>4.1900000000000004</v>
      </c>
      <c r="AF42" s="322">
        <v>4.12</v>
      </c>
      <c r="AG42" s="322">
        <v>3.84</v>
      </c>
      <c r="AH42" s="322">
        <v>4.32</v>
      </c>
      <c r="AI42" s="322">
        <v>4.42</v>
      </c>
      <c r="AJ42" s="322">
        <v>4.4749999999999996</v>
      </c>
      <c r="AK42" s="322">
        <v>4.3899999999999997</v>
      </c>
      <c r="AL42" s="322">
        <v>4.49</v>
      </c>
      <c r="AM42" s="322">
        <v>4.5949999999999998</v>
      </c>
      <c r="AN42" s="322">
        <v>4.6500000000000004</v>
      </c>
      <c r="AO42" s="322">
        <v>4.6349999999999998</v>
      </c>
      <c r="AP42" s="322">
        <v>4.5</v>
      </c>
      <c r="AQ42" s="322">
        <v>4.7149999999999999</v>
      </c>
      <c r="AR42" s="322">
        <v>4.7050000000000001</v>
      </c>
      <c r="AS42" s="322">
        <v>4.6100000000000003</v>
      </c>
      <c r="AT42" s="322">
        <v>4.665</v>
      </c>
      <c r="AU42" s="322">
        <v>4.7249999999999996</v>
      </c>
      <c r="AV42" s="322">
        <v>4.7450000000000001</v>
      </c>
      <c r="AW42" s="322">
        <v>4.75</v>
      </c>
      <c r="AX42" s="322">
        <v>4.84</v>
      </c>
      <c r="AY42" s="322">
        <v>4.62</v>
      </c>
      <c r="AZ42" s="322">
        <v>4.7249999999999996</v>
      </c>
      <c r="BA42" s="322">
        <v>4.7850000000000001</v>
      </c>
      <c r="BB42" s="322">
        <v>4.75</v>
      </c>
      <c r="BC42" s="322">
        <v>4.82</v>
      </c>
      <c r="BD42" s="677">
        <v>4.82</v>
      </c>
      <c r="BE42" s="677">
        <v>4.84</v>
      </c>
      <c r="BF42" s="677">
        <v>4.68</v>
      </c>
      <c r="BG42" s="677">
        <v>4.2300000000000004</v>
      </c>
      <c r="BH42" s="677">
        <v>4.75</v>
      </c>
      <c r="BI42" s="677">
        <v>4.79</v>
      </c>
      <c r="BJ42" s="392">
        <v>4.8047219999999999</v>
      </c>
      <c r="BK42" s="392">
        <v>4.6877149999999999</v>
      </c>
      <c r="BL42" s="392">
        <v>4.686375</v>
      </c>
      <c r="BM42" s="392">
        <v>4.6840339999999996</v>
      </c>
      <c r="BN42" s="392">
        <v>4.6816940000000002</v>
      </c>
      <c r="BO42" s="392">
        <v>4.6803540000000003</v>
      </c>
      <c r="BP42" s="392">
        <v>4.6780140000000001</v>
      </c>
      <c r="BQ42" s="392">
        <v>4.6756729999999997</v>
      </c>
      <c r="BR42" s="392">
        <v>4.6743329999999998</v>
      </c>
      <c r="BS42" s="392">
        <v>4.6739930000000003</v>
      </c>
      <c r="BT42" s="392">
        <v>4.6736519999999997</v>
      </c>
      <c r="BU42" s="392">
        <v>4.6733120000000001</v>
      </c>
      <c r="BV42" s="392">
        <v>4.6729719999999997</v>
      </c>
    </row>
    <row r="43" spans="1:74" ht="11.05" customHeight="1" x14ac:dyDescent="0.2">
      <c r="A43" s="372"/>
      <c r="B43" s="449"/>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2"/>
      <c r="AH43" s="322"/>
      <c r="AI43" s="322"/>
      <c r="AJ43" s="322"/>
      <c r="AK43" s="322"/>
      <c r="AL43" s="322"/>
      <c r="AM43" s="322"/>
      <c r="AN43" s="322"/>
      <c r="AO43" s="322"/>
      <c r="AP43" s="322"/>
      <c r="AQ43" s="322"/>
      <c r="AR43" s="322"/>
      <c r="AS43" s="322"/>
      <c r="AT43" s="322"/>
      <c r="AU43" s="322"/>
      <c r="AV43" s="322"/>
      <c r="AW43" s="322"/>
      <c r="AX43" s="322"/>
      <c r="AY43" s="322"/>
      <c r="AZ43" s="322"/>
      <c r="BA43" s="322"/>
      <c r="BB43" s="322"/>
      <c r="BC43" s="322"/>
      <c r="BD43" s="677"/>
      <c r="BE43" s="677"/>
      <c r="BF43" s="677"/>
      <c r="BG43" s="677"/>
      <c r="BH43" s="677"/>
      <c r="BI43" s="677"/>
      <c r="BJ43" s="392"/>
      <c r="BK43" s="392"/>
      <c r="BL43" s="392"/>
      <c r="BM43" s="392"/>
      <c r="BN43" s="392"/>
      <c r="BO43" s="392"/>
      <c r="BP43" s="392"/>
      <c r="BQ43" s="392"/>
      <c r="BR43" s="392"/>
      <c r="BS43" s="392"/>
      <c r="BT43" s="392"/>
      <c r="BU43" s="392"/>
      <c r="BV43" s="392"/>
    </row>
    <row r="44" spans="1:74" ht="11.05" customHeight="1" x14ac:dyDescent="0.2">
      <c r="A44" s="372"/>
      <c r="B44" s="458" t="s">
        <v>900</v>
      </c>
      <c r="C44" s="322"/>
      <c r="D44" s="322"/>
      <c r="E44" s="322"/>
      <c r="F44" s="322"/>
      <c r="G44" s="322"/>
      <c r="H44" s="322"/>
      <c r="I44" s="322"/>
      <c r="J44" s="322"/>
      <c r="K44" s="322"/>
      <c r="L44" s="322"/>
      <c r="M44" s="322"/>
      <c r="N44" s="322"/>
      <c r="O44" s="322"/>
      <c r="P44" s="322"/>
      <c r="Q44" s="322"/>
      <c r="R44" s="322"/>
      <c r="S44" s="322"/>
      <c r="T44" s="322"/>
      <c r="U44" s="322"/>
      <c r="V44" s="322"/>
      <c r="W44" s="322"/>
      <c r="X44" s="322"/>
      <c r="Y44" s="322"/>
      <c r="Z44" s="322"/>
      <c r="AA44" s="322"/>
      <c r="AB44" s="322"/>
      <c r="AC44" s="322"/>
      <c r="AD44" s="322"/>
      <c r="AE44" s="322"/>
      <c r="AF44" s="322"/>
      <c r="AG44" s="322"/>
      <c r="AH44" s="322"/>
      <c r="AI44" s="322"/>
      <c r="AJ44" s="322"/>
      <c r="AK44" s="322"/>
      <c r="AL44" s="322"/>
      <c r="AM44" s="322"/>
      <c r="AN44" s="322"/>
      <c r="AO44" s="322"/>
      <c r="AP44" s="322"/>
      <c r="AQ44" s="322"/>
      <c r="AR44" s="322"/>
      <c r="AS44" s="322"/>
      <c r="AT44" s="322"/>
      <c r="AU44" s="322"/>
      <c r="AV44" s="322"/>
      <c r="AW44" s="322"/>
      <c r="AX44" s="322"/>
      <c r="AY44" s="322"/>
      <c r="AZ44" s="322"/>
      <c r="BA44" s="322"/>
      <c r="BB44" s="322"/>
      <c r="BC44" s="322"/>
      <c r="BD44" s="677"/>
      <c r="BE44" s="677"/>
      <c r="BF44" s="677"/>
      <c r="BG44" s="677"/>
      <c r="BH44" s="677"/>
      <c r="BI44" s="677"/>
      <c r="BJ44" s="392"/>
      <c r="BK44" s="392"/>
      <c r="BL44" s="392"/>
      <c r="BM44" s="392"/>
      <c r="BN44" s="392"/>
      <c r="BO44" s="392"/>
      <c r="BP44" s="392"/>
      <c r="BQ44" s="392"/>
      <c r="BR44" s="392"/>
      <c r="BS44" s="392"/>
      <c r="BT44" s="392"/>
      <c r="BU44" s="392"/>
      <c r="BV44" s="392"/>
    </row>
    <row r="45" spans="1:74" s="293" customFormat="1" ht="11.05" customHeight="1" x14ac:dyDescent="0.2">
      <c r="A45" s="455" t="s">
        <v>482</v>
      </c>
      <c r="B45" s="449" t="s">
        <v>899</v>
      </c>
      <c r="C45" s="106">
        <v>2.82</v>
      </c>
      <c r="D45" s="106">
        <v>2.82</v>
      </c>
      <c r="E45" s="106">
        <v>2.7149999999999999</v>
      </c>
      <c r="F45" s="106">
        <v>0.84499999999999997</v>
      </c>
      <c r="G45" s="106">
        <v>6.5579169999999998</v>
      </c>
      <c r="H45" s="106">
        <v>8.2200000000000006</v>
      </c>
      <c r="I45" s="106">
        <v>7.39</v>
      </c>
      <c r="J45" s="106">
        <v>6.38</v>
      </c>
      <c r="K45" s="106">
        <v>6.3650000000000002</v>
      </c>
      <c r="L45" s="106">
        <v>6.18</v>
      </c>
      <c r="M45" s="106">
        <v>6.04</v>
      </c>
      <c r="N45" s="106">
        <v>5.835</v>
      </c>
      <c r="O45" s="106">
        <v>5.5250000000000004</v>
      </c>
      <c r="P45" s="106">
        <v>6.4349999999999996</v>
      </c>
      <c r="Q45" s="106">
        <v>6.4249999999999998</v>
      </c>
      <c r="R45" s="106">
        <v>6.4249999999999998</v>
      </c>
      <c r="S45" s="106">
        <v>6.0030000000000001</v>
      </c>
      <c r="T45" s="106">
        <v>5.4850000000000003</v>
      </c>
      <c r="U45" s="106">
        <v>4.7699999999999996</v>
      </c>
      <c r="V45" s="106">
        <v>4.5049999999999999</v>
      </c>
      <c r="W45" s="106">
        <v>4.2750000000000004</v>
      </c>
      <c r="X45" s="106">
        <v>3.97</v>
      </c>
      <c r="Y45" s="106">
        <v>3.625</v>
      </c>
      <c r="Z45" s="106">
        <v>3.57</v>
      </c>
      <c r="AA45" s="106">
        <v>3.37</v>
      </c>
      <c r="AB45" s="106">
        <v>2.9049999999999998</v>
      </c>
      <c r="AC45" s="106">
        <v>3.0750000000000002</v>
      </c>
      <c r="AD45" s="106">
        <v>2.62</v>
      </c>
      <c r="AE45" s="106">
        <v>2.6854</v>
      </c>
      <c r="AF45" s="106">
        <v>2.4500000000000002</v>
      </c>
      <c r="AG45" s="106">
        <v>1.99</v>
      </c>
      <c r="AH45" s="106">
        <v>1.54</v>
      </c>
      <c r="AI45" s="106">
        <v>1.47</v>
      </c>
      <c r="AJ45" s="106">
        <v>2.04</v>
      </c>
      <c r="AK45" s="106">
        <v>2.39</v>
      </c>
      <c r="AL45" s="106">
        <v>2.44</v>
      </c>
      <c r="AM45" s="106">
        <v>3.23</v>
      </c>
      <c r="AN45" s="106">
        <v>3.05</v>
      </c>
      <c r="AO45" s="106">
        <v>2.9626000000000001</v>
      </c>
      <c r="AP45" s="106">
        <v>2.4750000000000001</v>
      </c>
      <c r="AQ45" s="106">
        <v>3.371</v>
      </c>
      <c r="AR45" s="106">
        <v>3.222</v>
      </c>
      <c r="AS45" s="106">
        <v>4.09</v>
      </c>
      <c r="AT45" s="106">
        <v>4.5519999999999996</v>
      </c>
      <c r="AU45" s="106">
        <v>4.05</v>
      </c>
      <c r="AV45" s="106">
        <v>4.2190000000000003</v>
      </c>
      <c r="AW45" s="106">
        <v>4.3490000000000002</v>
      </c>
      <c r="AX45" s="106">
        <v>4.5679999999999996</v>
      </c>
      <c r="AY45" s="106">
        <v>4.5679999999999996</v>
      </c>
      <c r="AZ45" s="106">
        <v>4.4009999999999998</v>
      </c>
      <c r="BA45" s="106">
        <v>4.2169999999999996</v>
      </c>
      <c r="BB45" s="106">
        <v>4.1849999999999996</v>
      </c>
      <c r="BC45" s="106">
        <v>4.4249999999999998</v>
      </c>
      <c r="BD45" s="691">
        <v>4.8239999999999998</v>
      </c>
      <c r="BE45" s="691">
        <v>4.415</v>
      </c>
      <c r="BF45" s="691">
        <v>4.3849999999999998</v>
      </c>
      <c r="BG45" s="691">
        <v>4.7130000000000001</v>
      </c>
      <c r="BH45" s="691">
        <v>4.6550000000000002</v>
      </c>
      <c r="BI45" s="691">
        <v>4.8259999999999996</v>
      </c>
      <c r="BJ45" s="425">
        <v>4.7110000000000003</v>
      </c>
      <c r="BK45" s="425">
        <v>4.5609999999999999</v>
      </c>
      <c r="BL45" s="425">
        <v>4.5620000000000003</v>
      </c>
      <c r="BM45" s="425">
        <v>4.5629999999999997</v>
      </c>
      <c r="BN45" s="425">
        <v>4.4400000000000004</v>
      </c>
      <c r="BO45" s="425">
        <v>4.3955000000000002</v>
      </c>
      <c r="BP45" s="425">
        <v>4.3544999999999998</v>
      </c>
      <c r="BQ45" s="425">
        <v>4.2949999999999999</v>
      </c>
      <c r="BR45" s="425">
        <v>4.2279999999999998</v>
      </c>
      <c r="BS45" s="425">
        <v>4.1585000000000001</v>
      </c>
      <c r="BT45" s="425">
        <v>4.0865</v>
      </c>
      <c r="BU45" s="425">
        <v>4.0209999999999999</v>
      </c>
      <c r="BV45" s="425">
        <v>3.9489999999999998</v>
      </c>
    </row>
    <row r="46" spans="1:74" ht="11.05" customHeight="1" x14ac:dyDescent="0.2">
      <c r="A46" s="372" t="s">
        <v>275</v>
      </c>
      <c r="B46" s="441" t="s">
        <v>998</v>
      </c>
      <c r="C46" s="322">
        <v>2.82</v>
      </c>
      <c r="D46" s="322">
        <v>2.82</v>
      </c>
      <c r="E46" s="322">
        <v>2.7149999999999999</v>
      </c>
      <c r="F46" s="322">
        <v>0.61093896713999996</v>
      </c>
      <c r="G46" s="322">
        <v>5.9979170000000002</v>
      </c>
      <c r="H46" s="322">
        <v>7.59</v>
      </c>
      <c r="I46" s="322">
        <v>6.71</v>
      </c>
      <c r="J46" s="322">
        <v>5.78</v>
      </c>
      <c r="K46" s="322">
        <v>5.79</v>
      </c>
      <c r="L46" s="322">
        <v>5.67</v>
      </c>
      <c r="M46" s="322">
        <v>5.54</v>
      </c>
      <c r="N46" s="322">
        <v>5.37</v>
      </c>
      <c r="O46" s="322">
        <v>5.13</v>
      </c>
      <c r="P46" s="322">
        <v>5.94</v>
      </c>
      <c r="Q46" s="322">
        <v>5.94</v>
      </c>
      <c r="R46" s="322">
        <v>5.94</v>
      </c>
      <c r="S46" s="322">
        <v>5.548</v>
      </c>
      <c r="T46" s="322">
        <v>5.0599999999999996</v>
      </c>
      <c r="U46" s="322">
        <v>4.4400000000000004</v>
      </c>
      <c r="V46" s="322">
        <v>4.1849999999999996</v>
      </c>
      <c r="W46" s="322">
        <v>3.9950000000000001</v>
      </c>
      <c r="X46" s="322">
        <v>3.7</v>
      </c>
      <c r="Y46" s="322">
        <v>3.4950000000000001</v>
      </c>
      <c r="Z46" s="322">
        <v>3.38</v>
      </c>
      <c r="AA46" s="322">
        <v>3.19</v>
      </c>
      <c r="AB46" s="322">
        <v>2.7749999999999999</v>
      </c>
      <c r="AC46" s="322">
        <v>3.02</v>
      </c>
      <c r="AD46" s="322">
        <v>2.56</v>
      </c>
      <c r="AE46" s="322">
        <v>2.5453999999999999</v>
      </c>
      <c r="AF46" s="322">
        <v>2.33</v>
      </c>
      <c r="AG46" s="322">
        <v>1.97</v>
      </c>
      <c r="AH46" s="322">
        <v>1.53</v>
      </c>
      <c r="AI46" s="322">
        <v>1.46</v>
      </c>
      <c r="AJ46" s="322">
        <v>2.04</v>
      </c>
      <c r="AK46" s="322">
        <v>2.37</v>
      </c>
      <c r="AL46" s="322">
        <v>2.42</v>
      </c>
      <c r="AM46" s="322">
        <v>3.21</v>
      </c>
      <c r="AN46" s="322">
        <v>3.03</v>
      </c>
      <c r="AO46" s="322">
        <v>2.9325999999999999</v>
      </c>
      <c r="AP46" s="322">
        <v>2.4550000000000001</v>
      </c>
      <c r="AQ46" s="322">
        <v>3.3210000000000002</v>
      </c>
      <c r="AR46" s="322">
        <v>3.1419999999999999</v>
      </c>
      <c r="AS46" s="322">
        <v>4.0199999999999996</v>
      </c>
      <c r="AT46" s="322">
        <v>4.4619999999999997</v>
      </c>
      <c r="AU46" s="322">
        <v>3.97</v>
      </c>
      <c r="AV46" s="322">
        <v>4.149</v>
      </c>
      <c r="AW46" s="322">
        <v>4.2789999999999999</v>
      </c>
      <c r="AX46" s="322">
        <v>4.4880000000000004</v>
      </c>
      <c r="AY46" s="322">
        <v>4.468</v>
      </c>
      <c r="AZ46" s="322">
        <v>4.2910000000000004</v>
      </c>
      <c r="BA46" s="322">
        <v>4.1070000000000002</v>
      </c>
      <c r="BB46" s="322">
        <v>4.0750000000000002</v>
      </c>
      <c r="BC46" s="322">
        <v>4.3049999999999997</v>
      </c>
      <c r="BD46" s="677">
        <v>4.7039999999999997</v>
      </c>
      <c r="BE46" s="677">
        <v>4.3049999999999997</v>
      </c>
      <c r="BF46" s="677">
        <v>4.2750000000000004</v>
      </c>
      <c r="BG46" s="677">
        <v>4.6029999999999998</v>
      </c>
      <c r="BH46" s="677">
        <v>4.5449999999999999</v>
      </c>
      <c r="BI46" s="677">
        <v>4.7110000000000003</v>
      </c>
      <c r="BJ46" s="392">
        <v>4.601</v>
      </c>
      <c r="BK46" s="392">
        <v>4.4509999999999996</v>
      </c>
      <c r="BL46" s="392">
        <v>4.4509999999999996</v>
      </c>
      <c r="BM46" s="392">
        <v>4.4509999999999996</v>
      </c>
      <c r="BN46" s="392">
        <v>4.327</v>
      </c>
      <c r="BO46" s="392">
        <v>4.2865000000000002</v>
      </c>
      <c r="BP46" s="392">
        <v>4.2445000000000004</v>
      </c>
      <c r="BQ46" s="392">
        <v>4.1890000000000001</v>
      </c>
      <c r="BR46" s="392">
        <v>4.1210000000000004</v>
      </c>
      <c r="BS46" s="392">
        <v>4.0555000000000003</v>
      </c>
      <c r="BT46" s="392">
        <v>3.9874999999999998</v>
      </c>
      <c r="BU46" s="392">
        <v>3.9209999999999998</v>
      </c>
      <c r="BV46" s="392">
        <v>3.8530000000000002</v>
      </c>
    </row>
    <row r="47" spans="1:74" ht="11.05" customHeight="1" x14ac:dyDescent="0.2">
      <c r="A47" s="372" t="s">
        <v>557</v>
      </c>
      <c r="B47" s="441" t="s">
        <v>999</v>
      </c>
      <c r="C47" s="322">
        <v>0</v>
      </c>
      <c r="D47" s="322">
        <v>0</v>
      </c>
      <c r="E47" s="322">
        <v>0</v>
      </c>
      <c r="F47" s="322">
        <v>0.23406103285999999</v>
      </c>
      <c r="G47" s="322">
        <v>0.56000000000000005</v>
      </c>
      <c r="H47" s="322">
        <v>0.63</v>
      </c>
      <c r="I47" s="322">
        <v>0.68</v>
      </c>
      <c r="J47" s="322">
        <v>0.6</v>
      </c>
      <c r="K47" s="322">
        <v>0.57499999999999996</v>
      </c>
      <c r="L47" s="322">
        <v>0.51</v>
      </c>
      <c r="M47" s="322">
        <v>0.5</v>
      </c>
      <c r="N47" s="322">
        <v>0.46500000000000002</v>
      </c>
      <c r="O47" s="322">
        <v>0.39500000000000002</v>
      </c>
      <c r="P47" s="322">
        <v>0.495</v>
      </c>
      <c r="Q47" s="322">
        <v>0.48499999999999999</v>
      </c>
      <c r="R47" s="322">
        <v>0.48499999999999999</v>
      </c>
      <c r="S47" s="322">
        <v>0.45500000000000002</v>
      </c>
      <c r="T47" s="322">
        <v>0.42499999999999999</v>
      </c>
      <c r="U47" s="322">
        <v>0.33</v>
      </c>
      <c r="V47" s="322">
        <v>0.32</v>
      </c>
      <c r="W47" s="322">
        <v>0.28000000000000003</v>
      </c>
      <c r="X47" s="322">
        <v>0.27</v>
      </c>
      <c r="Y47" s="322">
        <v>0.13</v>
      </c>
      <c r="Z47" s="322">
        <v>0.19</v>
      </c>
      <c r="AA47" s="322">
        <v>0.18</v>
      </c>
      <c r="AB47" s="322">
        <v>0.13</v>
      </c>
      <c r="AC47" s="322">
        <v>5.5E-2</v>
      </c>
      <c r="AD47" s="322">
        <v>0.06</v>
      </c>
      <c r="AE47" s="322">
        <v>0.14000000000000001</v>
      </c>
      <c r="AF47" s="322">
        <v>0.12</v>
      </c>
      <c r="AG47" s="322">
        <v>0.02</v>
      </c>
      <c r="AH47" s="322">
        <v>0.01</v>
      </c>
      <c r="AI47" s="322">
        <v>0.01</v>
      </c>
      <c r="AJ47" s="322">
        <v>0</v>
      </c>
      <c r="AK47" s="322">
        <v>0.02</v>
      </c>
      <c r="AL47" s="322">
        <v>0.02</v>
      </c>
      <c r="AM47" s="322">
        <v>0.02</v>
      </c>
      <c r="AN47" s="322">
        <v>0.02</v>
      </c>
      <c r="AO47" s="322">
        <v>0.03</v>
      </c>
      <c r="AP47" s="322">
        <v>0.02</v>
      </c>
      <c r="AQ47" s="322">
        <v>0.05</v>
      </c>
      <c r="AR47" s="322">
        <v>0.08</v>
      </c>
      <c r="AS47" s="322">
        <v>7.0000000000000007E-2</v>
      </c>
      <c r="AT47" s="322">
        <v>0.09</v>
      </c>
      <c r="AU47" s="322">
        <v>0.08</v>
      </c>
      <c r="AV47" s="322">
        <v>7.0000000000000007E-2</v>
      </c>
      <c r="AW47" s="322">
        <v>7.0000000000000007E-2</v>
      </c>
      <c r="AX47" s="322">
        <v>0.08</v>
      </c>
      <c r="AY47" s="322">
        <v>0.1</v>
      </c>
      <c r="AZ47" s="322">
        <v>0.11</v>
      </c>
      <c r="BA47" s="322">
        <v>0.11</v>
      </c>
      <c r="BB47" s="322">
        <v>0.11</v>
      </c>
      <c r="BC47" s="322">
        <v>0.12</v>
      </c>
      <c r="BD47" s="677">
        <v>0.12</v>
      </c>
      <c r="BE47" s="677">
        <v>0.11</v>
      </c>
      <c r="BF47" s="677">
        <v>0.11</v>
      </c>
      <c r="BG47" s="677">
        <v>0.11</v>
      </c>
      <c r="BH47" s="677">
        <v>0.11</v>
      </c>
      <c r="BI47" s="677">
        <v>0.115</v>
      </c>
      <c r="BJ47" s="392">
        <v>0.11</v>
      </c>
      <c r="BK47" s="392">
        <v>0.11</v>
      </c>
      <c r="BL47" s="392">
        <v>0.111</v>
      </c>
      <c r="BM47" s="392">
        <v>0.112</v>
      </c>
      <c r="BN47" s="392">
        <v>0.113</v>
      </c>
      <c r="BO47" s="392">
        <v>0.109</v>
      </c>
      <c r="BP47" s="392">
        <v>0.11</v>
      </c>
      <c r="BQ47" s="392">
        <v>0.106</v>
      </c>
      <c r="BR47" s="392">
        <v>0.107</v>
      </c>
      <c r="BS47" s="392">
        <v>0.10299999999999999</v>
      </c>
      <c r="BT47" s="392">
        <v>9.9000000000000005E-2</v>
      </c>
      <c r="BU47" s="392">
        <v>0.1</v>
      </c>
      <c r="BV47" s="392">
        <v>9.6000000000000002E-2</v>
      </c>
    </row>
    <row r="48" spans="1:74" ht="11.05" customHeight="1" x14ac:dyDescent="0.2">
      <c r="A48" s="372"/>
      <c r="B48" s="459"/>
      <c r="C48" s="322"/>
      <c r="D48" s="322"/>
      <c r="E48" s="322"/>
      <c r="F48" s="322"/>
      <c r="G48" s="322"/>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c r="AF48" s="322"/>
      <c r="AG48" s="322"/>
      <c r="AH48" s="322"/>
      <c r="AI48" s="322"/>
      <c r="AJ48" s="322"/>
      <c r="AK48" s="322"/>
      <c r="AL48" s="322"/>
      <c r="AM48" s="322"/>
      <c r="AN48" s="322"/>
      <c r="AO48" s="322"/>
      <c r="AP48" s="322"/>
      <c r="AQ48" s="322"/>
      <c r="AR48" s="322"/>
      <c r="AS48" s="322"/>
      <c r="AT48" s="322"/>
      <c r="AU48" s="322"/>
      <c r="AV48" s="322"/>
      <c r="AW48" s="322"/>
      <c r="AX48" s="322"/>
      <c r="AY48" s="322"/>
      <c r="AZ48" s="322"/>
      <c r="BA48" s="322"/>
      <c r="BB48" s="322"/>
      <c r="BC48" s="322"/>
      <c r="BD48" s="677"/>
      <c r="BE48" s="677"/>
      <c r="BF48" s="677"/>
      <c r="BG48" s="677"/>
      <c r="BH48" s="677"/>
      <c r="BI48" s="677"/>
      <c r="BJ48" s="392"/>
      <c r="BK48" s="392"/>
      <c r="BL48" s="392"/>
      <c r="BM48" s="392"/>
      <c r="BN48" s="392"/>
      <c r="BO48" s="392"/>
      <c r="BP48" s="392"/>
      <c r="BQ48" s="392"/>
      <c r="BR48" s="392"/>
      <c r="BS48" s="392"/>
      <c r="BT48" s="392"/>
      <c r="BU48" s="392"/>
      <c r="BV48" s="392"/>
    </row>
    <row r="49" spans="1:74" ht="11.05" customHeight="1" x14ac:dyDescent="0.2">
      <c r="A49" s="372"/>
      <c r="B49" s="458" t="s">
        <v>849</v>
      </c>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322"/>
      <c r="AE49" s="322"/>
      <c r="AF49" s="322"/>
      <c r="AG49" s="322"/>
      <c r="AH49" s="322"/>
      <c r="AI49" s="322"/>
      <c r="AJ49" s="322"/>
      <c r="AK49" s="322"/>
      <c r="AL49" s="322"/>
      <c r="AM49" s="322"/>
      <c r="AN49" s="322"/>
      <c r="AO49" s="322"/>
      <c r="AP49" s="322"/>
      <c r="AQ49" s="322"/>
      <c r="AR49" s="322"/>
      <c r="AS49" s="322"/>
      <c r="AT49" s="322"/>
      <c r="AU49" s="322"/>
      <c r="AV49" s="322"/>
      <c r="AW49" s="322"/>
      <c r="AX49" s="322"/>
      <c r="AY49" s="322"/>
      <c r="AZ49" s="322"/>
      <c r="BA49" s="322"/>
      <c r="BB49" s="322"/>
      <c r="BC49" s="322"/>
      <c r="BD49" s="677"/>
      <c r="BE49" s="677"/>
      <c r="BF49" s="677"/>
      <c r="BG49" s="677"/>
      <c r="BH49" s="677"/>
      <c r="BI49" s="677"/>
      <c r="BJ49" s="392"/>
      <c r="BK49" s="392"/>
      <c r="BL49" s="392"/>
      <c r="BM49" s="392"/>
      <c r="BN49" s="392"/>
      <c r="BO49" s="392"/>
      <c r="BP49" s="392"/>
      <c r="BQ49" s="392"/>
      <c r="BR49" s="392"/>
      <c r="BS49" s="392"/>
      <c r="BT49" s="392"/>
      <c r="BU49" s="392"/>
      <c r="BV49" s="392"/>
    </row>
    <row r="50" spans="1:74" s="293" customFormat="1" ht="11.05" customHeight="1" x14ac:dyDescent="0.2">
      <c r="A50" s="454" t="s">
        <v>901</v>
      </c>
      <c r="B50" s="452" t="s">
        <v>899</v>
      </c>
      <c r="C50" s="107">
        <v>3.1160000000000001</v>
      </c>
      <c r="D50" s="107">
        <v>3.77</v>
      </c>
      <c r="E50" s="107">
        <v>3.972</v>
      </c>
      <c r="F50" s="107">
        <v>3.8490000000000002</v>
      </c>
      <c r="G50" s="107">
        <v>3.9390000000000001</v>
      </c>
      <c r="H50" s="107">
        <v>4.1589999999999998</v>
      </c>
      <c r="I50" s="107">
        <v>4.1749999999999998</v>
      </c>
      <c r="J50" s="107">
        <v>4.1100000000000003</v>
      </c>
      <c r="K50" s="107">
        <v>4.0599999999999996</v>
      </c>
      <c r="L50" s="107">
        <v>3.68</v>
      </c>
      <c r="M50" s="107">
        <v>2.97</v>
      </c>
      <c r="N50" s="107">
        <v>2.8675000000000002</v>
      </c>
      <c r="O50" s="107">
        <v>2.8639999999999999</v>
      </c>
      <c r="P50" s="107">
        <v>2.3540000000000001</v>
      </c>
      <c r="Q50" s="107">
        <v>2.23</v>
      </c>
      <c r="R50" s="107">
        <v>2.2155</v>
      </c>
      <c r="S50" s="107">
        <v>2.105</v>
      </c>
      <c r="T50" s="107">
        <v>2.0499999999999998</v>
      </c>
      <c r="U50" s="107">
        <v>2.0459999999999998</v>
      </c>
      <c r="V50" s="107">
        <v>2.266</v>
      </c>
      <c r="W50" s="107">
        <v>2.14</v>
      </c>
      <c r="X50" s="107">
        <v>2.0459999999999998</v>
      </c>
      <c r="Y50" s="107">
        <v>2.0259999999999998</v>
      </c>
      <c r="Z50" s="107">
        <v>2.016</v>
      </c>
      <c r="AA50" s="107">
        <v>2.0840000000000001</v>
      </c>
      <c r="AB50" s="107">
        <v>1.8640000000000001</v>
      </c>
      <c r="AC50" s="107">
        <v>1.994</v>
      </c>
      <c r="AD50" s="107">
        <v>2.1040000000000001</v>
      </c>
      <c r="AE50" s="107">
        <v>2.5640000000000001</v>
      </c>
      <c r="AF50" s="107">
        <v>2.5939999999999999</v>
      </c>
      <c r="AG50" s="107">
        <v>2.8919999999999999</v>
      </c>
      <c r="AH50" s="107">
        <v>2.31</v>
      </c>
      <c r="AI50" s="107">
        <v>2.2999999999999998</v>
      </c>
      <c r="AJ50" s="107">
        <v>2.1419999999999999</v>
      </c>
      <c r="AK50" s="107">
        <v>2.1579999999999999</v>
      </c>
      <c r="AL50" s="107">
        <v>2.1059999999999999</v>
      </c>
      <c r="AM50" s="107">
        <v>2.0099999999999998</v>
      </c>
      <c r="AN50" s="107">
        <v>1.8979999999999999</v>
      </c>
      <c r="AO50" s="107">
        <v>1.8954</v>
      </c>
      <c r="AP50" s="107">
        <v>2.403</v>
      </c>
      <c r="AQ50" s="107">
        <v>2.089</v>
      </c>
      <c r="AR50" s="107">
        <v>2.1059999999999999</v>
      </c>
      <c r="AS50" s="107">
        <v>2.15</v>
      </c>
      <c r="AT50" s="107">
        <v>1.948</v>
      </c>
      <c r="AU50" s="107">
        <v>1.6830000000000001</v>
      </c>
      <c r="AV50" s="107">
        <v>1.5760000000000001</v>
      </c>
      <c r="AW50" s="107">
        <v>1.421</v>
      </c>
      <c r="AX50" s="107">
        <v>1.272</v>
      </c>
      <c r="AY50" s="107">
        <v>1.5629999999999999</v>
      </c>
      <c r="AZ50" s="107">
        <v>1.42</v>
      </c>
      <c r="BA50" s="107">
        <v>1.284</v>
      </c>
      <c r="BB50" s="107">
        <v>1.3759999999999999</v>
      </c>
      <c r="BC50" s="107">
        <v>1.306</v>
      </c>
      <c r="BD50" s="694">
        <v>1.327</v>
      </c>
      <c r="BE50" s="694">
        <v>1.246</v>
      </c>
      <c r="BF50" s="694">
        <v>1.4059999999999999</v>
      </c>
      <c r="BG50" s="694">
        <v>1.8480000000000001</v>
      </c>
      <c r="BH50" s="694">
        <v>1.4359999999999999</v>
      </c>
      <c r="BI50" s="694">
        <v>1.2450000000000001</v>
      </c>
      <c r="BJ50" s="440" t="s">
        <v>1602</v>
      </c>
      <c r="BK50" s="440" t="s">
        <v>1602</v>
      </c>
      <c r="BL50" s="440" t="s">
        <v>1602</v>
      </c>
      <c r="BM50" s="440" t="s">
        <v>1602</v>
      </c>
      <c r="BN50" s="440" t="s">
        <v>1602</v>
      </c>
      <c r="BO50" s="440" t="s">
        <v>1602</v>
      </c>
      <c r="BP50" s="440" t="s">
        <v>1602</v>
      </c>
      <c r="BQ50" s="440" t="s">
        <v>1602</v>
      </c>
      <c r="BR50" s="440" t="s">
        <v>1602</v>
      </c>
      <c r="BS50" s="440" t="s">
        <v>1602</v>
      </c>
      <c r="BT50" s="440" t="s">
        <v>1602</v>
      </c>
      <c r="BU50" s="440" t="s">
        <v>1602</v>
      </c>
      <c r="BV50" s="440" t="s">
        <v>1602</v>
      </c>
    </row>
    <row r="51" spans="1:74" ht="11.95" customHeight="1" x14ac:dyDescent="0.2">
      <c r="B51" s="909" t="s">
        <v>846</v>
      </c>
      <c r="C51" s="879"/>
      <c r="D51" s="879"/>
      <c r="E51" s="879"/>
      <c r="F51" s="879"/>
      <c r="G51" s="879"/>
      <c r="H51" s="879"/>
      <c r="I51" s="879"/>
      <c r="J51" s="879"/>
      <c r="K51" s="879"/>
      <c r="L51" s="879"/>
      <c r="M51" s="879"/>
      <c r="N51" s="879"/>
      <c r="O51" s="879"/>
      <c r="P51" s="879"/>
      <c r="Q51" s="879"/>
      <c r="BD51" s="695"/>
      <c r="BE51" s="209"/>
      <c r="BF51" s="695"/>
    </row>
    <row r="52" spans="1:74" ht="11.95" customHeight="1" x14ac:dyDescent="0.2">
      <c r="B52" s="376" t="s">
        <v>844</v>
      </c>
      <c r="C52" s="376"/>
      <c r="D52" s="376"/>
      <c r="E52" s="376"/>
      <c r="F52" s="376"/>
      <c r="G52" s="376"/>
      <c r="H52" s="376"/>
      <c r="I52" s="376"/>
      <c r="J52" s="376"/>
      <c r="K52" s="376"/>
      <c r="L52" s="376"/>
      <c r="M52" s="376"/>
      <c r="N52" s="376"/>
      <c r="O52" s="376"/>
      <c r="P52" s="376"/>
      <c r="Q52" s="376"/>
      <c r="R52" s="700"/>
      <c r="S52" s="700"/>
      <c r="T52" s="700"/>
      <c r="U52" s="700"/>
      <c r="V52" s="700"/>
      <c r="W52" s="700"/>
      <c r="X52" s="700"/>
      <c r="Y52" s="700"/>
      <c r="Z52" s="700"/>
      <c r="AA52" s="700"/>
      <c r="AB52" s="700"/>
      <c r="AC52" s="700"/>
      <c r="AD52" s="700"/>
      <c r="AE52" s="700"/>
      <c r="AF52" s="700"/>
      <c r="AG52" s="700"/>
      <c r="AH52" s="700"/>
      <c r="AI52" s="700"/>
      <c r="AJ52" s="700"/>
      <c r="AK52" s="700"/>
      <c r="AL52" s="700"/>
      <c r="AM52" s="700"/>
      <c r="AN52" s="700"/>
      <c r="AO52" s="700"/>
      <c r="AP52" s="700"/>
      <c r="AQ52" s="700"/>
      <c r="AR52" s="700"/>
      <c r="AS52" s="700"/>
      <c r="AT52" s="700"/>
      <c r="AU52" s="700"/>
      <c r="AV52" s="700"/>
      <c r="AW52" s="700"/>
      <c r="AX52" s="700"/>
      <c r="AY52" s="695"/>
      <c r="AZ52" s="695"/>
      <c r="BA52" s="695"/>
      <c r="BB52" s="695"/>
      <c r="BC52" s="695"/>
      <c r="BD52" s="695"/>
      <c r="BE52" s="695"/>
      <c r="BF52" s="695"/>
    </row>
    <row r="53" spans="1:74" ht="11.95" customHeight="1" x14ac:dyDescent="0.2">
      <c r="B53" s="376" t="s">
        <v>845</v>
      </c>
      <c r="C53" s="376"/>
      <c r="D53" s="376"/>
      <c r="E53" s="376"/>
      <c r="F53" s="376"/>
      <c r="G53" s="376"/>
      <c r="H53" s="376"/>
      <c r="I53" s="376"/>
      <c r="J53" s="376"/>
      <c r="K53" s="376"/>
      <c r="L53" s="376"/>
      <c r="M53" s="376"/>
      <c r="N53" s="376"/>
      <c r="O53" s="376"/>
      <c r="P53" s="376"/>
      <c r="Q53" s="376"/>
      <c r="R53" s="700"/>
      <c r="S53" s="700"/>
      <c r="T53" s="700"/>
      <c r="U53" s="700"/>
      <c r="V53" s="700"/>
      <c r="W53" s="700"/>
      <c r="X53" s="700"/>
      <c r="Y53" s="700"/>
      <c r="Z53" s="700"/>
      <c r="AA53" s="700"/>
      <c r="AB53" s="700"/>
      <c r="AC53" s="700"/>
      <c r="AD53" s="700"/>
      <c r="AE53" s="700"/>
      <c r="AF53" s="700"/>
      <c r="AG53" s="700"/>
      <c r="AH53" s="700"/>
      <c r="AI53" s="700"/>
      <c r="AJ53" s="700"/>
      <c r="AK53" s="700"/>
      <c r="AL53" s="700"/>
      <c r="AM53" s="700"/>
      <c r="AN53" s="700"/>
      <c r="AO53" s="700"/>
      <c r="AP53" s="700"/>
      <c r="AQ53" s="700"/>
      <c r="AR53" s="700"/>
      <c r="AS53" s="700"/>
      <c r="AT53" s="700"/>
      <c r="AU53" s="700"/>
      <c r="AV53" s="700"/>
      <c r="AW53" s="700"/>
      <c r="AX53" s="700"/>
      <c r="AY53" s="695"/>
      <c r="AZ53" s="695"/>
      <c r="BA53" s="695"/>
      <c r="BB53" s="695"/>
      <c r="BC53" s="695"/>
      <c r="BD53" s="695"/>
      <c r="BE53" s="695"/>
      <c r="BF53" s="695"/>
    </row>
    <row r="54" spans="1:74" ht="11.95" customHeight="1" x14ac:dyDescent="0.2">
      <c r="B54" s="910" t="s">
        <v>847</v>
      </c>
      <c r="C54" s="911"/>
      <c r="D54" s="911"/>
      <c r="E54" s="911"/>
      <c r="F54" s="911"/>
      <c r="G54" s="911"/>
      <c r="H54" s="911"/>
      <c r="I54" s="911"/>
      <c r="J54" s="911"/>
      <c r="K54" s="911"/>
      <c r="L54" s="911"/>
      <c r="M54" s="911"/>
      <c r="N54" s="911"/>
      <c r="O54" s="911"/>
      <c r="P54" s="911"/>
      <c r="Q54" s="911"/>
      <c r="R54" s="700"/>
      <c r="S54" s="700"/>
      <c r="T54" s="700"/>
      <c r="U54" s="700"/>
      <c r="V54" s="700"/>
      <c r="W54" s="700"/>
      <c r="X54" s="700"/>
      <c r="Y54" s="700"/>
      <c r="Z54" s="700"/>
      <c r="AA54" s="700"/>
      <c r="AB54" s="700"/>
      <c r="AC54" s="700"/>
      <c r="AD54" s="700"/>
      <c r="AE54" s="700"/>
      <c r="AF54" s="700"/>
      <c r="AG54" s="700"/>
      <c r="AH54" s="700"/>
      <c r="AI54" s="700"/>
      <c r="AJ54" s="700"/>
      <c r="AK54" s="700"/>
      <c r="AL54" s="700"/>
      <c r="AM54" s="700"/>
      <c r="AN54" s="700"/>
      <c r="AO54" s="700"/>
      <c r="AP54" s="700"/>
      <c r="AQ54" s="700"/>
      <c r="AR54" s="700"/>
      <c r="AS54" s="700"/>
      <c r="AT54" s="700"/>
      <c r="AU54" s="700"/>
      <c r="AV54" s="700"/>
      <c r="AW54" s="700"/>
      <c r="AX54" s="700"/>
      <c r="AY54" s="695"/>
      <c r="AZ54" s="695"/>
      <c r="BA54" s="695"/>
      <c r="BB54" s="695"/>
      <c r="BC54" s="695"/>
      <c r="BD54" s="695"/>
      <c r="BE54" s="695"/>
      <c r="BF54" s="695"/>
    </row>
    <row r="55" spans="1:74" ht="11.95" customHeight="1" x14ac:dyDescent="0.2">
      <c r="B55" s="912" t="s">
        <v>826</v>
      </c>
      <c r="C55" s="913"/>
      <c r="D55" s="913"/>
      <c r="E55" s="913"/>
      <c r="F55" s="913"/>
      <c r="G55" s="913"/>
      <c r="H55" s="913"/>
      <c r="I55" s="913"/>
      <c r="J55" s="913"/>
      <c r="K55" s="913"/>
      <c r="L55" s="913"/>
      <c r="M55" s="913"/>
      <c r="N55" s="913"/>
      <c r="O55" s="913"/>
      <c r="P55" s="913"/>
      <c r="Q55" s="913"/>
      <c r="R55" s="700"/>
      <c r="S55" s="700"/>
      <c r="T55" s="700"/>
      <c r="U55" s="700"/>
      <c r="V55" s="700"/>
      <c r="W55" s="700"/>
      <c r="X55" s="700"/>
      <c r="Y55" s="700"/>
      <c r="Z55" s="700"/>
      <c r="AA55" s="700"/>
      <c r="AB55" s="700"/>
      <c r="AC55" s="700"/>
      <c r="AD55" s="700"/>
      <c r="AE55" s="700"/>
      <c r="AF55" s="700"/>
      <c r="AG55" s="700"/>
      <c r="AH55" s="700"/>
      <c r="AI55" s="700"/>
      <c r="AJ55" s="700"/>
      <c r="AK55" s="700"/>
      <c r="AL55" s="700"/>
      <c r="AM55" s="700"/>
      <c r="AN55" s="700"/>
      <c r="AO55" s="700"/>
      <c r="AP55" s="700"/>
      <c r="AQ55" s="700"/>
      <c r="AR55" s="700"/>
      <c r="AS55" s="700"/>
      <c r="AT55" s="700"/>
      <c r="AU55" s="700"/>
      <c r="AV55" s="700"/>
      <c r="AW55" s="700"/>
      <c r="AX55" s="700"/>
      <c r="AY55" s="695"/>
      <c r="AZ55" s="695"/>
      <c r="BA55" s="695"/>
      <c r="BB55" s="695"/>
      <c r="BC55" s="695"/>
      <c r="BE55" s="690"/>
    </row>
    <row r="56" spans="1:74" ht="11.95" customHeight="1" x14ac:dyDescent="0.2">
      <c r="B56" s="914" t="str">
        <f>Dates!$G$2</f>
        <v>EIA completed modeling and analysis for this report on Thursday, December 5, 2024.</v>
      </c>
      <c r="C56" s="884"/>
      <c r="D56" s="884"/>
      <c r="E56" s="884"/>
      <c r="F56" s="884"/>
      <c r="G56" s="884"/>
      <c r="H56" s="884"/>
      <c r="I56" s="884"/>
      <c r="J56" s="884"/>
      <c r="K56" s="884"/>
      <c r="L56" s="884"/>
      <c r="M56" s="884"/>
      <c r="N56" s="884"/>
      <c r="O56" s="884"/>
      <c r="P56" s="884"/>
      <c r="Q56" s="884"/>
      <c r="R56" s="700"/>
      <c r="S56" s="700"/>
      <c r="T56" s="700"/>
      <c r="U56" s="700"/>
      <c r="V56" s="700"/>
      <c r="W56" s="700"/>
      <c r="X56" s="700"/>
      <c r="Y56" s="700"/>
      <c r="Z56" s="700"/>
      <c r="AA56" s="700"/>
      <c r="AB56" s="700"/>
      <c r="AC56" s="700"/>
      <c r="AD56" s="700"/>
      <c r="AE56" s="700"/>
      <c r="AF56" s="700"/>
      <c r="AG56" s="700"/>
      <c r="AH56" s="700"/>
      <c r="AI56" s="700"/>
      <c r="AJ56" s="700"/>
      <c r="AK56" s="700"/>
      <c r="AL56" s="700"/>
      <c r="AM56" s="700"/>
      <c r="AN56" s="700"/>
      <c r="AO56" s="700"/>
      <c r="AP56" s="700"/>
      <c r="AQ56" s="700"/>
      <c r="AR56" s="700"/>
      <c r="AS56" s="700"/>
      <c r="AT56" s="700"/>
      <c r="AU56" s="700"/>
      <c r="AV56" s="700"/>
      <c r="AW56" s="700"/>
      <c r="AX56" s="700"/>
      <c r="AY56" s="695"/>
      <c r="AZ56" s="695"/>
      <c r="BA56" s="695"/>
      <c r="BB56" s="695"/>
      <c r="BC56" s="695"/>
      <c r="BE56" s="690"/>
    </row>
    <row r="57" spans="1:74" ht="11.95" customHeight="1" x14ac:dyDescent="0.2">
      <c r="B57" s="883" t="s">
        <v>483</v>
      </c>
      <c r="C57" s="884"/>
      <c r="D57" s="884"/>
      <c r="E57" s="884"/>
      <c r="F57" s="884"/>
      <c r="G57" s="884"/>
      <c r="H57" s="884"/>
      <c r="I57" s="884"/>
      <c r="J57" s="884"/>
      <c r="K57" s="884"/>
      <c r="L57" s="884"/>
      <c r="M57" s="884"/>
      <c r="N57" s="884"/>
      <c r="O57" s="884"/>
      <c r="P57" s="884"/>
      <c r="Q57" s="884"/>
      <c r="R57" s="700"/>
      <c r="S57" s="700"/>
      <c r="T57" s="700"/>
      <c r="U57" s="700"/>
      <c r="V57" s="700"/>
      <c r="W57" s="700"/>
      <c r="X57" s="700"/>
      <c r="Y57" s="700"/>
      <c r="Z57" s="700"/>
      <c r="AA57" s="700"/>
      <c r="AB57" s="700"/>
      <c r="AC57" s="700"/>
      <c r="AD57" s="700"/>
      <c r="AE57" s="700"/>
      <c r="AF57" s="700"/>
      <c r="AG57" s="700"/>
      <c r="AH57" s="700"/>
      <c r="AI57" s="700"/>
      <c r="AJ57" s="700"/>
      <c r="AK57" s="700"/>
      <c r="AL57" s="700"/>
      <c r="AM57" s="700"/>
      <c r="AN57" s="700"/>
      <c r="AO57" s="700"/>
      <c r="AP57" s="700"/>
      <c r="AQ57" s="700"/>
      <c r="AR57" s="700"/>
      <c r="AS57" s="700"/>
      <c r="AT57" s="700"/>
      <c r="AU57" s="700"/>
      <c r="AV57" s="700"/>
      <c r="AW57" s="700"/>
      <c r="AX57" s="700"/>
      <c r="AY57" s="695"/>
      <c r="AZ57" s="695"/>
      <c r="BA57" s="695"/>
      <c r="BB57" s="695"/>
      <c r="BC57" s="695"/>
      <c r="BE57" s="690"/>
    </row>
    <row r="58" spans="1:74" ht="11.95" customHeight="1" x14ac:dyDescent="0.2">
      <c r="B58" s="988" t="s">
        <v>1442</v>
      </c>
      <c r="C58" s="989"/>
      <c r="D58" s="989"/>
      <c r="E58" s="989"/>
      <c r="F58" s="989"/>
      <c r="G58" s="989"/>
      <c r="H58" s="989"/>
      <c r="I58" s="989"/>
      <c r="J58" s="989"/>
      <c r="K58" s="989"/>
      <c r="L58" s="989"/>
      <c r="M58" s="989"/>
      <c r="N58" s="989"/>
      <c r="O58" s="989"/>
      <c r="P58" s="989"/>
      <c r="Q58" s="989"/>
      <c r="R58" s="700"/>
      <c r="S58" s="700"/>
      <c r="T58" s="700"/>
      <c r="U58" s="700"/>
      <c r="V58" s="700"/>
      <c r="W58" s="700"/>
      <c r="X58" s="700"/>
      <c r="Y58" s="700"/>
      <c r="Z58" s="700"/>
      <c r="AA58" s="700"/>
      <c r="AB58" s="700"/>
      <c r="AC58" s="700"/>
      <c r="AD58" s="700"/>
      <c r="AE58" s="700"/>
      <c r="AF58" s="700"/>
      <c r="AG58" s="700"/>
      <c r="AH58" s="700"/>
      <c r="AI58" s="700"/>
      <c r="AJ58" s="700"/>
      <c r="AK58" s="700"/>
      <c r="AL58" s="700"/>
      <c r="AM58" s="700"/>
      <c r="AN58" s="700"/>
      <c r="AO58" s="700"/>
      <c r="AP58" s="700"/>
      <c r="AQ58" s="700"/>
      <c r="AR58" s="700"/>
      <c r="AS58" s="700"/>
      <c r="AT58" s="700"/>
      <c r="AU58" s="700"/>
      <c r="AV58" s="700"/>
      <c r="AW58" s="700"/>
      <c r="AX58" s="700"/>
      <c r="AY58" s="695"/>
      <c r="AZ58" s="695"/>
      <c r="BA58" s="695"/>
      <c r="BB58" s="695"/>
      <c r="BC58" s="695"/>
      <c r="BE58" s="690"/>
    </row>
    <row r="59" spans="1:74" ht="11.95" customHeight="1" x14ac:dyDescent="0.2">
      <c r="B59" s="915" t="s">
        <v>492</v>
      </c>
      <c r="C59" s="884"/>
      <c r="D59" s="884"/>
      <c r="E59" s="884"/>
      <c r="F59" s="884"/>
      <c r="G59" s="884"/>
      <c r="H59" s="884"/>
      <c r="I59" s="884"/>
      <c r="J59" s="884"/>
      <c r="K59" s="884"/>
      <c r="L59" s="884"/>
      <c r="M59" s="884"/>
      <c r="N59" s="884"/>
      <c r="O59" s="884"/>
      <c r="P59" s="884"/>
      <c r="Q59" s="884"/>
      <c r="R59" s="700"/>
      <c r="S59" s="700"/>
      <c r="T59" s="700"/>
      <c r="U59" s="700"/>
      <c r="V59" s="700"/>
      <c r="W59" s="700"/>
      <c r="X59" s="700"/>
      <c r="Y59" s="700"/>
      <c r="Z59" s="700"/>
      <c r="AA59" s="700"/>
      <c r="AB59" s="700"/>
      <c r="AC59" s="700"/>
      <c r="AD59" s="700"/>
      <c r="AE59" s="700"/>
      <c r="AF59" s="700"/>
      <c r="AG59" s="700"/>
      <c r="AH59" s="700"/>
      <c r="AI59" s="700"/>
      <c r="AJ59" s="700"/>
      <c r="AK59" s="700"/>
      <c r="AL59" s="700"/>
      <c r="AM59" s="700"/>
      <c r="AN59" s="700"/>
      <c r="AO59" s="700"/>
      <c r="AP59" s="700"/>
      <c r="AQ59" s="700"/>
      <c r="AR59" s="700"/>
      <c r="AS59" s="700"/>
      <c r="AT59" s="700"/>
      <c r="AU59" s="700"/>
      <c r="AV59" s="700"/>
      <c r="AW59" s="700"/>
      <c r="AX59" s="700"/>
      <c r="AY59" s="695"/>
      <c r="AZ59" s="695"/>
      <c r="BA59" s="695"/>
      <c r="BB59" s="695"/>
      <c r="BC59" s="695"/>
      <c r="BE59" s="690"/>
    </row>
    <row r="60" spans="1:74" ht="12.65" customHeight="1" x14ac:dyDescent="0.2">
      <c r="B60" s="671" t="s">
        <v>840</v>
      </c>
      <c r="C60" s="884"/>
      <c r="D60" s="884"/>
      <c r="E60" s="884"/>
      <c r="F60" s="884"/>
      <c r="G60" s="884"/>
      <c r="H60" s="884"/>
      <c r="I60" s="884"/>
      <c r="J60" s="884"/>
      <c r="K60" s="884"/>
      <c r="L60" s="884"/>
      <c r="M60" s="884"/>
      <c r="N60" s="884"/>
      <c r="O60" s="884"/>
      <c r="P60" s="884"/>
      <c r="Q60" s="884"/>
      <c r="R60" s="700"/>
      <c r="S60" s="700"/>
      <c r="T60" s="700"/>
      <c r="U60" s="700"/>
      <c r="V60" s="700"/>
      <c r="W60" s="700"/>
      <c r="X60" s="700"/>
      <c r="Y60" s="700"/>
      <c r="Z60" s="700"/>
      <c r="AA60" s="700"/>
      <c r="AB60" s="700"/>
      <c r="AC60" s="700"/>
      <c r="AD60" s="700"/>
      <c r="AE60" s="700"/>
      <c r="AF60" s="700"/>
      <c r="AG60" s="700"/>
      <c r="AH60" s="700"/>
      <c r="AI60" s="700"/>
      <c r="AJ60" s="700"/>
      <c r="AK60" s="700"/>
      <c r="AL60" s="700"/>
      <c r="AM60" s="700"/>
      <c r="AN60" s="700"/>
      <c r="AO60" s="700"/>
      <c r="AP60" s="700"/>
      <c r="AQ60" s="700"/>
      <c r="AR60" s="700"/>
      <c r="AS60" s="700"/>
      <c r="AT60" s="700"/>
      <c r="AU60" s="700"/>
      <c r="AV60" s="700"/>
      <c r="AW60" s="700"/>
      <c r="AX60" s="700"/>
      <c r="AY60" s="695"/>
      <c r="AZ60" s="695"/>
      <c r="BA60" s="695"/>
      <c r="BB60" s="695"/>
      <c r="BC60" s="695"/>
      <c r="BE60" s="690"/>
    </row>
    <row r="61" spans="1:74" ht="12.65" customHeight="1" x14ac:dyDescent="0.2">
      <c r="B61" s="916" t="s">
        <v>841</v>
      </c>
      <c r="C61" s="884"/>
      <c r="D61" s="884"/>
      <c r="E61" s="884"/>
      <c r="F61" s="884"/>
      <c r="G61" s="884"/>
      <c r="H61" s="884"/>
      <c r="I61" s="884"/>
      <c r="J61" s="884"/>
      <c r="K61" s="884"/>
      <c r="L61" s="884"/>
      <c r="M61" s="884"/>
      <c r="N61" s="884"/>
      <c r="O61" s="884"/>
      <c r="P61" s="884"/>
      <c r="Q61" s="884"/>
      <c r="R61" s="700"/>
      <c r="S61" s="700"/>
      <c r="T61" s="700"/>
      <c r="U61" s="700"/>
      <c r="V61" s="700"/>
      <c r="W61" s="700"/>
      <c r="X61" s="700"/>
      <c r="Y61" s="700"/>
      <c r="Z61" s="700"/>
      <c r="AA61" s="700"/>
      <c r="AB61" s="700"/>
      <c r="AC61" s="700"/>
      <c r="AD61" s="700"/>
      <c r="AE61" s="700"/>
      <c r="AF61" s="700"/>
      <c r="AG61" s="700"/>
      <c r="AH61" s="700"/>
      <c r="AI61" s="700"/>
      <c r="AJ61" s="700"/>
      <c r="AK61" s="700"/>
      <c r="AL61" s="700"/>
      <c r="AM61" s="700"/>
      <c r="AN61" s="700"/>
      <c r="AO61" s="700"/>
      <c r="AP61" s="700"/>
      <c r="AQ61" s="700"/>
      <c r="AR61" s="700"/>
      <c r="AS61" s="700"/>
      <c r="AT61" s="700"/>
      <c r="AU61" s="700"/>
      <c r="AV61" s="700"/>
      <c r="AW61" s="700"/>
      <c r="AX61" s="700"/>
      <c r="AY61" s="695"/>
      <c r="AZ61" s="695"/>
      <c r="BA61" s="695"/>
      <c r="BB61" s="695"/>
      <c r="BC61" s="695"/>
      <c r="BE61" s="690"/>
    </row>
    <row r="62" spans="1:74" ht="12.65" customHeight="1" x14ac:dyDescent="0.2">
      <c r="B62" s="794" t="s">
        <v>842</v>
      </c>
      <c r="C62" s="884"/>
      <c r="D62" s="884"/>
      <c r="E62" s="884"/>
      <c r="F62" s="884"/>
      <c r="G62" s="884"/>
      <c r="H62" s="884"/>
      <c r="I62" s="884"/>
      <c r="J62" s="884"/>
      <c r="K62" s="884"/>
      <c r="L62" s="884"/>
      <c r="M62" s="884"/>
      <c r="N62" s="884"/>
      <c r="O62" s="884"/>
      <c r="P62" s="884"/>
      <c r="Q62" s="884"/>
      <c r="R62" s="700"/>
      <c r="S62" s="700"/>
      <c r="T62" s="700"/>
      <c r="U62" s="700"/>
      <c r="V62" s="700"/>
      <c r="W62" s="700"/>
      <c r="X62" s="700"/>
      <c r="Y62" s="700"/>
      <c r="Z62" s="700"/>
      <c r="AA62" s="700"/>
      <c r="AB62" s="700"/>
      <c r="AC62" s="700"/>
      <c r="AD62" s="700"/>
      <c r="AE62" s="700"/>
      <c r="AF62" s="700"/>
      <c r="AG62" s="700"/>
      <c r="AH62" s="700"/>
      <c r="AI62" s="700"/>
      <c r="AJ62" s="700"/>
      <c r="AK62" s="700"/>
      <c r="AL62" s="700"/>
      <c r="AM62" s="700"/>
      <c r="AN62" s="700"/>
      <c r="AO62" s="700"/>
      <c r="AP62" s="700"/>
      <c r="AQ62" s="700"/>
      <c r="AR62" s="700"/>
      <c r="AS62" s="700"/>
      <c r="AT62" s="700"/>
      <c r="AU62" s="700"/>
      <c r="AV62" s="700"/>
      <c r="AW62" s="700"/>
      <c r="AX62" s="700"/>
      <c r="AY62" s="695"/>
      <c r="AZ62" s="695"/>
      <c r="BA62" s="695"/>
      <c r="BB62" s="695"/>
      <c r="BC62" s="695"/>
      <c r="BE62" s="690"/>
    </row>
    <row r="63" spans="1:74" x14ac:dyDescent="0.2">
      <c r="B63" s="700"/>
      <c r="C63" s="700"/>
      <c r="D63" s="700"/>
      <c r="E63" s="700"/>
      <c r="F63" s="700"/>
      <c r="G63" s="700"/>
      <c r="H63" s="700"/>
      <c r="I63" s="700"/>
      <c r="J63" s="700"/>
      <c r="K63" s="700"/>
      <c r="L63" s="700"/>
      <c r="M63" s="700"/>
      <c r="N63" s="700"/>
      <c r="O63" s="700"/>
      <c r="P63" s="700"/>
      <c r="Q63" s="700"/>
      <c r="R63" s="700"/>
      <c r="S63" s="700"/>
      <c r="T63" s="700"/>
      <c r="U63" s="700"/>
      <c r="V63" s="700"/>
      <c r="W63" s="700"/>
      <c r="X63" s="700"/>
      <c r="Y63" s="700"/>
      <c r="Z63" s="700"/>
      <c r="AA63" s="700"/>
      <c r="AB63" s="700"/>
      <c r="AC63" s="700"/>
      <c r="AD63" s="700"/>
      <c r="AE63" s="700"/>
      <c r="AF63" s="700"/>
      <c r="AG63" s="700"/>
      <c r="AH63" s="700"/>
      <c r="AI63" s="700"/>
      <c r="AJ63" s="700"/>
      <c r="AK63" s="700"/>
      <c r="AL63" s="700"/>
      <c r="AM63" s="700"/>
      <c r="AN63" s="700"/>
      <c r="AO63" s="700"/>
      <c r="AP63" s="700"/>
      <c r="AQ63" s="700"/>
      <c r="AR63" s="700"/>
      <c r="AS63" s="700"/>
      <c r="AT63" s="700"/>
      <c r="AU63" s="700"/>
      <c r="AV63" s="700"/>
      <c r="AW63" s="700"/>
      <c r="AX63" s="700"/>
      <c r="AY63" s="695"/>
      <c r="AZ63" s="695"/>
      <c r="BA63" s="695"/>
      <c r="BB63" s="695"/>
      <c r="BC63" s="695"/>
      <c r="BE63" s="690"/>
    </row>
    <row r="64" spans="1:74" x14ac:dyDescent="0.2">
      <c r="B64" s="700"/>
      <c r="C64" s="700"/>
      <c r="D64" s="700"/>
      <c r="E64" s="700"/>
      <c r="F64" s="700"/>
      <c r="G64" s="700"/>
      <c r="H64" s="700"/>
      <c r="I64" s="700"/>
      <c r="J64" s="700"/>
      <c r="K64" s="700"/>
      <c r="L64" s="700"/>
      <c r="M64" s="700"/>
      <c r="N64" s="700"/>
      <c r="O64" s="700"/>
      <c r="P64" s="700"/>
      <c r="Q64" s="700"/>
      <c r="R64" s="700"/>
      <c r="S64" s="700"/>
      <c r="T64" s="700"/>
      <c r="U64" s="700"/>
      <c r="V64" s="700"/>
      <c r="W64" s="700"/>
      <c r="X64" s="700"/>
      <c r="Y64" s="700"/>
      <c r="Z64" s="700"/>
      <c r="AA64" s="700"/>
      <c r="AB64" s="700"/>
      <c r="AC64" s="700"/>
      <c r="AD64" s="700"/>
      <c r="AE64" s="700"/>
      <c r="AF64" s="700"/>
      <c r="AG64" s="700"/>
      <c r="AH64" s="700"/>
      <c r="AI64" s="700"/>
      <c r="AJ64" s="700"/>
      <c r="AK64" s="700"/>
      <c r="AL64" s="700"/>
      <c r="AM64" s="700"/>
      <c r="AN64" s="700"/>
      <c r="AO64" s="700"/>
      <c r="AP64" s="700"/>
      <c r="AQ64" s="700"/>
      <c r="AR64" s="700"/>
      <c r="AS64" s="700"/>
      <c r="AT64" s="700"/>
      <c r="AU64" s="700"/>
      <c r="AV64" s="700"/>
      <c r="AW64" s="700"/>
      <c r="AX64" s="700"/>
      <c r="AY64" s="695"/>
      <c r="AZ64" s="695"/>
      <c r="BA64" s="695"/>
      <c r="BB64" s="695"/>
      <c r="BC64" s="695"/>
      <c r="BE64" s="690"/>
    </row>
    <row r="65" spans="2:57" x14ac:dyDescent="0.2">
      <c r="B65" s="700"/>
      <c r="C65" s="700"/>
      <c r="D65" s="700"/>
      <c r="E65" s="700"/>
      <c r="F65" s="700"/>
      <c r="G65" s="700"/>
      <c r="H65" s="700"/>
      <c r="I65" s="700"/>
      <c r="J65" s="700"/>
      <c r="K65" s="700"/>
      <c r="L65" s="700"/>
      <c r="M65" s="700"/>
      <c r="N65" s="700"/>
      <c r="O65" s="700"/>
      <c r="P65" s="700"/>
      <c r="Q65" s="700"/>
      <c r="R65" s="700"/>
      <c r="S65" s="700"/>
      <c r="T65" s="700"/>
      <c r="U65" s="700"/>
      <c r="V65" s="700"/>
      <c r="W65" s="700"/>
      <c r="X65" s="700"/>
      <c r="Y65" s="700"/>
      <c r="Z65" s="700"/>
      <c r="AA65" s="700"/>
      <c r="AB65" s="700"/>
      <c r="AC65" s="700"/>
      <c r="AD65" s="700"/>
      <c r="AE65" s="700"/>
      <c r="AF65" s="700"/>
      <c r="AG65" s="700"/>
      <c r="AH65" s="700"/>
      <c r="AI65" s="700"/>
      <c r="AJ65" s="700"/>
      <c r="AK65" s="700"/>
      <c r="AL65" s="700"/>
      <c r="AM65" s="700"/>
      <c r="AN65" s="700"/>
      <c r="AO65" s="700"/>
      <c r="AP65" s="700"/>
      <c r="AQ65" s="700"/>
      <c r="AR65" s="700"/>
      <c r="AS65" s="700"/>
      <c r="AT65" s="700"/>
      <c r="AU65" s="700"/>
      <c r="AV65" s="700"/>
      <c r="AW65" s="700"/>
      <c r="AX65" s="700"/>
      <c r="AY65" s="695"/>
      <c r="AZ65" s="695"/>
      <c r="BA65" s="695"/>
      <c r="BB65" s="695"/>
      <c r="BC65" s="695"/>
      <c r="BE65" s="690"/>
    </row>
    <row r="66" spans="2:57" x14ac:dyDescent="0.2">
      <c r="B66" s="700"/>
      <c r="C66" s="700"/>
      <c r="D66" s="700"/>
      <c r="E66" s="700"/>
      <c r="F66" s="700"/>
      <c r="G66" s="700"/>
      <c r="H66" s="700"/>
      <c r="I66" s="700"/>
      <c r="J66" s="700"/>
      <c r="K66" s="700"/>
      <c r="L66" s="700"/>
      <c r="M66" s="700"/>
      <c r="N66" s="700"/>
      <c r="O66" s="700"/>
      <c r="P66" s="700"/>
      <c r="Q66" s="700"/>
      <c r="R66" s="700"/>
      <c r="S66" s="700"/>
      <c r="T66" s="700"/>
      <c r="U66" s="700"/>
      <c r="V66" s="700"/>
      <c r="W66" s="700"/>
      <c r="X66" s="700"/>
      <c r="Y66" s="700"/>
      <c r="Z66" s="700"/>
      <c r="AA66" s="700"/>
      <c r="AB66" s="700"/>
      <c r="AC66" s="700"/>
      <c r="AD66" s="700"/>
      <c r="AE66" s="700"/>
      <c r="AF66" s="700"/>
      <c r="AG66" s="700"/>
      <c r="AH66" s="700"/>
      <c r="AI66" s="700"/>
      <c r="AJ66" s="700"/>
      <c r="AK66" s="700"/>
      <c r="AL66" s="700"/>
      <c r="AM66" s="700"/>
      <c r="AN66" s="700"/>
      <c r="AO66" s="700"/>
      <c r="AP66" s="700"/>
      <c r="AQ66" s="700"/>
      <c r="AR66" s="700"/>
      <c r="AS66" s="700"/>
      <c r="AT66" s="700"/>
      <c r="AU66" s="700"/>
      <c r="AV66" s="700"/>
      <c r="AW66" s="700"/>
      <c r="AX66" s="700"/>
      <c r="AY66" s="695"/>
      <c r="AZ66" s="695"/>
      <c r="BA66" s="695"/>
      <c r="BB66" s="695"/>
      <c r="BC66" s="695"/>
      <c r="BE66" s="690"/>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41"/>
  <sheetViews>
    <sheetView zoomScaleNormal="100" workbookViewId="0">
      <pane xSplit="2" ySplit="4" topLeftCell="BC5" activePane="bottomRight" state="frozen"/>
      <selection pane="topRight" activeCell="C1" sqref="C1"/>
      <selection pane="bottomLeft" activeCell="A5" sqref="A5"/>
      <selection pane="bottomRight" activeCell="B1" sqref="B1:Q1"/>
    </sheetView>
  </sheetViews>
  <sheetFormatPr defaultColWidth="8.5" defaultRowHeight="10.7" x14ac:dyDescent="0.2"/>
  <cols>
    <col min="1" max="1" width="15" style="372" bestFit="1" customWidth="1"/>
    <col min="2" max="2" width="42.5" style="373" customWidth="1"/>
    <col min="3" max="17" width="6.5" style="373" customWidth="1"/>
    <col min="18" max="55" width="8.5" style="373"/>
    <col min="56" max="56" width="8.5" style="376"/>
    <col min="57" max="57" width="8.5" style="373"/>
    <col min="58" max="61" width="8.5" style="376"/>
    <col min="62" max="16384" width="8.5" style="373"/>
  </cols>
  <sheetData>
    <row r="1" spans="1:74" ht="12.85" customHeight="1" x14ac:dyDescent="0.2">
      <c r="B1" s="1033" t="s">
        <v>902</v>
      </c>
      <c r="C1" s="1034"/>
      <c r="D1" s="1034"/>
      <c r="E1" s="1034"/>
      <c r="F1" s="1034"/>
      <c r="G1" s="1034"/>
      <c r="H1" s="1034"/>
      <c r="I1" s="1034"/>
      <c r="J1" s="1034"/>
      <c r="K1" s="1034"/>
      <c r="L1" s="1034"/>
      <c r="M1" s="1034"/>
      <c r="N1" s="1034"/>
      <c r="O1" s="1034"/>
      <c r="P1" s="1034"/>
      <c r="Q1" s="1034"/>
    </row>
    <row r="2" spans="1:74" ht="12.85" x14ac:dyDescent="0.2">
      <c r="B2" s="1035" t="str">
        <f>"U.S. Energy Information Administration  |  Short-Term Energy Outlook - "&amp;Dates!D1</f>
        <v>U.S. Energy Information Administration  |  Short-Term Energy Outlook - December 2024</v>
      </c>
      <c r="C2" s="1036"/>
      <c r="D2" s="1036"/>
      <c r="E2" s="1036"/>
      <c r="F2" s="1036"/>
      <c r="G2" s="1036"/>
      <c r="H2" s="1036"/>
      <c r="I2" s="1036"/>
      <c r="J2" s="1036"/>
      <c r="K2" s="1036"/>
      <c r="L2" s="1036"/>
      <c r="M2" s="1036"/>
      <c r="N2" s="1036"/>
      <c r="O2" s="1036"/>
      <c r="P2" s="1036"/>
      <c r="Q2" s="1036"/>
    </row>
    <row r="3" spans="1:74" ht="12.85" x14ac:dyDescent="0.2">
      <c r="B3" s="207"/>
      <c r="C3" s="1002">
        <f>Dates!D3</f>
        <v>2020</v>
      </c>
      <c r="D3" s="994"/>
      <c r="E3" s="994"/>
      <c r="F3" s="994"/>
      <c r="G3" s="994"/>
      <c r="H3" s="994"/>
      <c r="I3" s="994"/>
      <c r="J3" s="994"/>
      <c r="K3" s="994"/>
      <c r="L3" s="994"/>
      <c r="M3" s="994"/>
      <c r="N3" s="995"/>
      <c r="O3" s="1002">
        <f>C3+1</f>
        <v>2021</v>
      </c>
      <c r="P3" s="1003"/>
      <c r="Q3" s="1003"/>
      <c r="R3" s="1003"/>
      <c r="S3" s="1003"/>
      <c r="T3" s="1003"/>
      <c r="U3" s="1003"/>
      <c r="V3" s="1003"/>
      <c r="W3" s="1003"/>
      <c r="X3" s="994"/>
      <c r="Y3" s="994"/>
      <c r="Z3" s="995"/>
      <c r="AA3" s="991">
        <f>O3+1</f>
        <v>2022</v>
      </c>
      <c r="AB3" s="994"/>
      <c r="AC3" s="994"/>
      <c r="AD3" s="994"/>
      <c r="AE3" s="994"/>
      <c r="AF3" s="994"/>
      <c r="AG3" s="994"/>
      <c r="AH3" s="994"/>
      <c r="AI3" s="994"/>
      <c r="AJ3" s="994"/>
      <c r="AK3" s="994"/>
      <c r="AL3" s="995"/>
      <c r="AM3" s="991">
        <f>AA3+1</f>
        <v>2023</v>
      </c>
      <c r="AN3" s="994"/>
      <c r="AO3" s="994"/>
      <c r="AP3" s="994"/>
      <c r="AQ3" s="994"/>
      <c r="AR3" s="994"/>
      <c r="AS3" s="994"/>
      <c r="AT3" s="994"/>
      <c r="AU3" s="994"/>
      <c r="AV3" s="994"/>
      <c r="AW3" s="994"/>
      <c r="AX3" s="995"/>
      <c r="AY3" s="991">
        <f>AM3+1</f>
        <v>2024</v>
      </c>
      <c r="AZ3" s="992"/>
      <c r="BA3" s="992"/>
      <c r="BB3" s="992"/>
      <c r="BC3" s="992"/>
      <c r="BD3" s="992"/>
      <c r="BE3" s="992"/>
      <c r="BF3" s="992"/>
      <c r="BG3" s="992"/>
      <c r="BH3" s="992"/>
      <c r="BI3" s="992"/>
      <c r="BJ3" s="993"/>
      <c r="BK3" s="991">
        <f>AY3+1</f>
        <v>2025</v>
      </c>
      <c r="BL3" s="994"/>
      <c r="BM3" s="994"/>
      <c r="BN3" s="994"/>
      <c r="BO3" s="994"/>
      <c r="BP3" s="994"/>
      <c r="BQ3" s="994"/>
      <c r="BR3" s="994"/>
      <c r="BS3" s="994"/>
      <c r="BT3" s="994"/>
      <c r="BU3" s="994"/>
      <c r="BV3" s="995"/>
    </row>
    <row r="4" spans="1:74" x14ac:dyDescent="0.2">
      <c r="B4" s="374"/>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x14ac:dyDescent="0.2">
      <c r="B5" s="375" t="s">
        <v>911</v>
      </c>
      <c r="C5" s="461"/>
      <c r="D5" s="461"/>
      <c r="E5" s="461"/>
      <c r="F5" s="461"/>
      <c r="G5" s="461"/>
      <c r="H5" s="461"/>
      <c r="I5" s="461"/>
      <c r="J5" s="461"/>
      <c r="K5" s="461"/>
      <c r="L5" s="461"/>
      <c r="M5" s="461"/>
      <c r="N5" s="461"/>
      <c r="O5" s="461"/>
      <c r="P5" s="461"/>
      <c r="Q5" s="461"/>
      <c r="R5" s="376"/>
      <c r="BE5" s="376"/>
      <c r="BJ5" s="460"/>
      <c r="BK5" s="460"/>
      <c r="BL5" s="460"/>
      <c r="BM5" s="460"/>
      <c r="BN5" s="460"/>
      <c r="BO5" s="460"/>
      <c r="BP5" s="460"/>
      <c r="BQ5" s="460"/>
      <c r="BR5" s="460"/>
      <c r="BS5" s="460"/>
      <c r="BT5" s="460"/>
      <c r="BU5" s="460"/>
      <c r="BV5" s="460"/>
    </row>
    <row r="6" spans="1:74" s="462" customFormat="1" x14ac:dyDescent="0.2">
      <c r="A6" s="455" t="s">
        <v>174</v>
      </c>
      <c r="B6" s="449" t="s">
        <v>827</v>
      </c>
      <c r="C6" s="106">
        <v>94.274668066000004</v>
      </c>
      <c r="D6" s="106">
        <v>95.543995437999996</v>
      </c>
      <c r="E6" s="106">
        <v>91.453648224000005</v>
      </c>
      <c r="F6" s="106">
        <v>83.982479319000007</v>
      </c>
      <c r="G6" s="106">
        <v>86.685232455999994</v>
      </c>
      <c r="H6" s="106">
        <v>90.364768484999999</v>
      </c>
      <c r="I6" s="106">
        <v>92.436416762999997</v>
      </c>
      <c r="J6" s="106">
        <v>92.017602566999997</v>
      </c>
      <c r="K6" s="106">
        <v>93.506984501000005</v>
      </c>
      <c r="L6" s="106">
        <v>92.530092292999996</v>
      </c>
      <c r="M6" s="106">
        <v>93.377667661000004</v>
      </c>
      <c r="N6" s="106">
        <v>94.254360175000002</v>
      </c>
      <c r="O6" s="106">
        <v>92.998752428000003</v>
      </c>
      <c r="P6" s="106">
        <v>94.416867672999999</v>
      </c>
      <c r="Q6" s="106">
        <v>95.851776518999998</v>
      </c>
      <c r="R6" s="106">
        <v>95.909472781999995</v>
      </c>
      <c r="S6" s="106">
        <v>96.227905624000002</v>
      </c>
      <c r="T6" s="106">
        <v>99.024975105999999</v>
      </c>
      <c r="U6" s="106">
        <v>98.688742438999995</v>
      </c>
      <c r="V6" s="106">
        <v>98.419782107000003</v>
      </c>
      <c r="W6" s="106">
        <v>99.404455190999997</v>
      </c>
      <c r="X6" s="106">
        <v>98.574334338</v>
      </c>
      <c r="Y6" s="106">
        <v>99.718075071000001</v>
      </c>
      <c r="Z6" s="106">
        <v>101.15501063000001</v>
      </c>
      <c r="AA6" s="106">
        <v>97.529136434999998</v>
      </c>
      <c r="AB6" s="106">
        <v>100.74666789</v>
      </c>
      <c r="AC6" s="106">
        <v>99.543216561999998</v>
      </c>
      <c r="AD6" s="106">
        <v>98.232202387000001</v>
      </c>
      <c r="AE6" s="106">
        <v>99.479398695</v>
      </c>
      <c r="AF6" s="106">
        <v>101.26845486000001</v>
      </c>
      <c r="AG6" s="106">
        <v>100.48262413</v>
      </c>
      <c r="AH6" s="106">
        <v>101.07833093000001</v>
      </c>
      <c r="AI6" s="106">
        <v>101.33276214999999</v>
      </c>
      <c r="AJ6" s="106">
        <v>99.038607553999995</v>
      </c>
      <c r="AK6" s="106">
        <v>100.63067774</v>
      </c>
      <c r="AL6" s="106">
        <v>101.24109910999999</v>
      </c>
      <c r="AM6" s="106">
        <v>99.09452813</v>
      </c>
      <c r="AN6" s="106">
        <v>102.80736914000001</v>
      </c>
      <c r="AO6" s="106">
        <v>102.06417629000001</v>
      </c>
      <c r="AP6" s="106">
        <v>100.43205527000001</v>
      </c>
      <c r="AQ6" s="106">
        <v>102.23799513</v>
      </c>
      <c r="AR6" s="106">
        <v>103.68296085</v>
      </c>
      <c r="AS6" s="106">
        <v>102.17718407</v>
      </c>
      <c r="AT6" s="106">
        <v>102.69397905</v>
      </c>
      <c r="AU6" s="106">
        <v>102.81940923000001</v>
      </c>
      <c r="AV6" s="106">
        <v>101.66990362999999</v>
      </c>
      <c r="AW6" s="106">
        <v>102.68729467</v>
      </c>
      <c r="AX6" s="106">
        <v>103.41581454999999</v>
      </c>
      <c r="AY6" s="106">
        <v>101.06918315999999</v>
      </c>
      <c r="AZ6" s="106">
        <v>103.33841439</v>
      </c>
      <c r="BA6" s="106">
        <v>102.21740321</v>
      </c>
      <c r="BB6" s="106">
        <v>102.3328368</v>
      </c>
      <c r="BC6" s="106">
        <v>103.41665696</v>
      </c>
      <c r="BD6" s="691">
        <v>103.59373855</v>
      </c>
      <c r="BE6" s="691">
        <v>103.69957957</v>
      </c>
      <c r="BF6" s="691">
        <v>102.78264774</v>
      </c>
      <c r="BG6" s="691">
        <v>103.33414788</v>
      </c>
      <c r="BH6" s="691">
        <v>102.27343313</v>
      </c>
      <c r="BI6" s="691">
        <v>103.367769</v>
      </c>
      <c r="BJ6" s="425">
        <v>104.97619568</v>
      </c>
      <c r="BK6" s="425">
        <v>102.44027441</v>
      </c>
      <c r="BL6" s="425">
        <v>105.27868691</v>
      </c>
      <c r="BM6" s="425">
        <v>103.89986347999999</v>
      </c>
      <c r="BN6" s="425">
        <v>103.17166188</v>
      </c>
      <c r="BO6" s="425">
        <v>103.73748569999999</v>
      </c>
      <c r="BP6" s="425">
        <v>104.97829359000001</v>
      </c>
      <c r="BQ6" s="425">
        <v>104.67983115</v>
      </c>
      <c r="BR6" s="425">
        <v>104.36013543999999</v>
      </c>
      <c r="BS6" s="425">
        <v>105.00194088000001</v>
      </c>
      <c r="BT6" s="425">
        <v>103.69443221</v>
      </c>
      <c r="BU6" s="425">
        <v>104.63376258</v>
      </c>
      <c r="BV6" s="425">
        <v>106.09838824000001</v>
      </c>
    </row>
    <row r="7" spans="1:74" ht="11.05" customHeight="1" x14ac:dyDescent="0.2">
      <c r="A7" s="372" t="s">
        <v>167</v>
      </c>
      <c r="B7" s="441" t="s">
        <v>1000</v>
      </c>
      <c r="C7" s="322">
        <v>45.909598938999999</v>
      </c>
      <c r="D7" s="322">
        <v>47.000747529999998</v>
      </c>
      <c r="E7" s="322">
        <v>43.161359218000001</v>
      </c>
      <c r="F7" s="322">
        <v>35.058601080000003</v>
      </c>
      <c r="G7" s="322">
        <v>37.163808773</v>
      </c>
      <c r="H7" s="322">
        <v>40.394881671</v>
      </c>
      <c r="I7" s="322">
        <v>42.252574993000003</v>
      </c>
      <c r="J7" s="322">
        <v>41.856120177999998</v>
      </c>
      <c r="K7" s="322">
        <v>42.715669304000002</v>
      </c>
      <c r="L7" s="322">
        <v>42.708613335000003</v>
      </c>
      <c r="M7" s="322">
        <v>42.817084694999998</v>
      </c>
      <c r="N7" s="322">
        <v>43.151511851000002</v>
      </c>
      <c r="O7" s="322">
        <v>41.774594432999997</v>
      </c>
      <c r="P7" s="322">
        <v>41.886358231999999</v>
      </c>
      <c r="Q7" s="322">
        <v>43.506050063000004</v>
      </c>
      <c r="R7" s="322">
        <v>43.210662476000003</v>
      </c>
      <c r="S7" s="322">
        <v>43.102902163000003</v>
      </c>
      <c r="T7" s="322">
        <v>45.404618990000003</v>
      </c>
      <c r="U7" s="322">
        <v>45.461279972</v>
      </c>
      <c r="V7" s="322">
        <v>45.527453962999999</v>
      </c>
      <c r="W7" s="322">
        <v>45.88916665</v>
      </c>
      <c r="X7" s="322">
        <v>46.162735744999999</v>
      </c>
      <c r="Y7" s="322">
        <v>46.573290675999999</v>
      </c>
      <c r="Z7" s="322">
        <v>47.443769846000002</v>
      </c>
      <c r="AA7" s="322">
        <v>44.342738113999999</v>
      </c>
      <c r="AB7" s="322">
        <v>46.489434869999997</v>
      </c>
      <c r="AC7" s="322">
        <v>46.045755311000001</v>
      </c>
      <c r="AD7" s="322">
        <v>44.396742271000001</v>
      </c>
      <c r="AE7" s="322">
        <v>44.808108631000003</v>
      </c>
      <c r="AF7" s="322">
        <v>45.988882781000001</v>
      </c>
      <c r="AG7" s="322">
        <v>45.576242968999999</v>
      </c>
      <c r="AH7" s="322">
        <v>46.435684377000001</v>
      </c>
      <c r="AI7" s="322">
        <v>46.018944648000002</v>
      </c>
      <c r="AJ7" s="322">
        <v>44.863295131999998</v>
      </c>
      <c r="AK7" s="322">
        <v>45.885491684000002</v>
      </c>
      <c r="AL7" s="322">
        <v>45.870527502999998</v>
      </c>
      <c r="AM7" s="322">
        <v>43.930957999999997</v>
      </c>
      <c r="AN7" s="322">
        <v>46.124599000000003</v>
      </c>
      <c r="AO7" s="322">
        <v>45.810068000000001</v>
      </c>
      <c r="AP7" s="322">
        <v>44.476089999999999</v>
      </c>
      <c r="AQ7" s="322">
        <v>45.617718000000004</v>
      </c>
      <c r="AR7" s="322">
        <v>46.472960999999998</v>
      </c>
      <c r="AS7" s="322">
        <v>45.680664</v>
      </c>
      <c r="AT7" s="322">
        <v>46.306347000000002</v>
      </c>
      <c r="AU7" s="322">
        <v>45.712657999999998</v>
      </c>
      <c r="AV7" s="322">
        <v>46.057518999999999</v>
      </c>
      <c r="AW7" s="322">
        <v>46.178355000000003</v>
      </c>
      <c r="AX7" s="322">
        <v>45.773358000000002</v>
      </c>
      <c r="AY7" s="322">
        <v>44.374648999999998</v>
      </c>
      <c r="AZ7" s="322">
        <v>45.233303999999997</v>
      </c>
      <c r="BA7" s="322">
        <v>44.823292000000002</v>
      </c>
      <c r="BB7" s="322">
        <v>45.158692000000002</v>
      </c>
      <c r="BC7" s="322">
        <v>45.864060000000002</v>
      </c>
      <c r="BD7" s="677">
        <v>45.608499000000002</v>
      </c>
      <c r="BE7" s="677">
        <v>46.276972999999998</v>
      </c>
      <c r="BF7" s="677">
        <v>46.134260325</v>
      </c>
      <c r="BG7" s="677">
        <v>45.909373348000003</v>
      </c>
      <c r="BH7" s="677">
        <v>45.988156681</v>
      </c>
      <c r="BI7" s="677">
        <v>45.904663397999997</v>
      </c>
      <c r="BJ7" s="392">
        <v>46.462951578999999</v>
      </c>
      <c r="BK7" s="392">
        <v>44.769112737999997</v>
      </c>
      <c r="BL7" s="392">
        <v>46.147870803000004</v>
      </c>
      <c r="BM7" s="392">
        <v>45.474662752</v>
      </c>
      <c r="BN7" s="392">
        <v>44.950238321999997</v>
      </c>
      <c r="BO7" s="392">
        <v>45.070279460000002</v>
      </c>
      <c r="BP7" s="392">
        <v>45.621641758000003</v>
      </c>
      <c r="BQ7" s="392">
        <v>46.083042829999997</v>
      </c>
      <c r="BR7" s="392">
        <v>46.146869207999998</v>
      </c>
      <c r="BS7" s="392">
        <v>46.004298386000002</v>
      </c>
      <c r="BT7" s="392">
        <v>46.184531743999997</v>
      </c>
      <c r="BU7" s="392">
        <v>46.031207461999998</v>
      </c>
      <c r="BV7" s="392">
        <v>46.421810843000003</v>
      </c>
    </row>
    <row r="8" spans="1:74" ht="11.05" customHeight="1" x14ac:dyDescent="0.2">
      <c r="A8" s="372" t="s">
        <v>173</v>
      </c>
      <c r="B8" s="441" t="s">
        <v>953</v>
      </c>
      <c r="C8" s="322">
        <v>48.365069126000002</v>
      </c>
      <c r="D8" s="322">
        <v>48.543247907999998</v>
      </c>
      <c r="E8" s="322">
        <v>48.292289007000001</v>
      </c>
      <c r="F8" s="322">
        <v>48.923878238</v>
      </c>
      <c r="G8" s="322">
        <v>49.521423683000002</v>
      </c>
      <c r="H8" s="322">
        <v>49.969886813999999</v>
      </c>
      <c r="I8" s="322">
        <v>50.183841770000001</v>
      </c>
      <c r="J8" s="322">
        <v>50.161482390000003</v>
      </c>
      <c r="K8" s="322">
        <v>50.791315195999999</v>
      </c>
      <c r="L8" s="322">
        <v>49.821478958</v>
      </c>
      <c r="M8" s="322">
        <v>50.560582967000002</v>
      </c>
      <c r="N8" s="322">
        <v>51.102848323000003</v>
      </c>
      <c r="O8" s="322">
        <v>51.224157994999999</v>
      </c>
      <c r="P8" s="322">
        <v>52.530509441</v>
      </c>
      <c r="Q8" s="322">
        <v>52.345726456000001</v>
      </c>
      <c r="R8" s="322">
        <v>52.698810305999999</v>
      </c>
      <c r="S8" s="322">
        <v>53.125003460000002</v>
      </c>
      <c r="T8" s="322">
        <v>53.620356116000004</v>
      </c>
      <c r="U8" s="322">
        <v>53.227462467999999</v>
      </c>
      <c r="V8" s="322">
        <v>52.892328143999997</v>
      </c>
      <c r="W8" s="322">
        <v>53.515288540999997</v>
      </c>
      <c r="X8" s="322">
        <v>52.411598593000001</v>
      </c>
      <c r="Y8" s="322">
        <v>53.144784395000002</v>
      </c>
      <c r="Z8" s="322">
        <v>53.711240783000001</v>
      </c>
      <c r="AA8" s="322">
        <v>53.186398320999999</v>
      </c>
      <c r="AB8" s="322">
        <v>54.257233014999997</v>
      </c>
      <c r="AC8" s="322">
        <v>53.497461250999997</v>
      </c>
      <c r="AD8" s="322">
        <v>53.835460116</v>
      </c>
      <c r="AE8" s="322">
        <v>54.671290063000001</v>
      </c>
      <c r="AF8" s="322">
        <v>55.279572082999998</v>
      </c>
      <c r="AG8" s="322">
        <v>54.906381162999999</v>
      </c>
      <c r="AH8" s="322">
        <v>54.642646556000003</v>
      </c>
      <c r="AI8" s="322">
        <v>55.313817507000003</v>
      </c>
      <c r="AJ8" s="322">
        <v>54.175312421999998</v>
      </c>
      <c r="AK8" s="322">
        <v>54.745186054000001</v>
      </c>
      <c r="AL8" s="322">
        <v>55.370571603999998</v>
      </c>
      <c r="AM8" s="322">
        <v>55.163570129999997</v>
      </c>
      <c r="AN8" s="322">
        <v>56.682770140999999</v>
      </c>
      <c r="AO8" s="322">
        <v>56.254108289000001</v>
      </c>
      <c r="AP8" s="322">
        <v>55.955965272999997</v>
      </c>
      <c r="AQ8" s="322">
        <v>56.620277125000001</v>
      </c>
      <c r="AR8" s="322">
        <v>57.209999846999999</v>
      </c>
      <c r="AS8" s="322">
        <v>56.496520066999999</v>
      </c>
      <c r="AT8" s="322">
        <v>56.387632046</v>
      </c>
      <c r="AU8" s="322">
        <v>57.106751232999997</v>
      </c>
      <c r="AV8" s="322">
        <v>55.612384626999997</v>
      </c>
      <c r="AW8" s="322">
        <v>56.508939671999997</v>
      </c>
      <c r="AX8" s="322">
        <v>57.642456551000002</v>
      </c>
      <c r="AY8" s="322">
        <v>56.694534163</v>
      </c>
      <c r="AZ8" s="322">
        <v>58.105110388</v>
      </c>
      <c r="BA8" s="322">
        <v>57.394111207000002</v>
      </c>
      <c r="BB8" s="322">
        <v>57.174144800000001</v>
      </c>
      <c r="BC8" s="322">
        <v>57.552596956999999</v>
      </c>
      <c r="BD8" s="677">
        <v>57.985239554000003</v>
      </c>
      <c r="BE8" s="677">
        <v>57.422606569999999</v>
      </c>
      <c r="BF8" s="677">
        <v>56.648387411000002</v>
      </c>
      <c r="BG8" s="677">
        <v>57.424774530000001</v>
      </c>
      <c r="BH8" s="677">
        <v>56.285276451000001</v>
      </c>
      <c r="BI8" s="677">
        <v>57.463105599999999</v>
      </c>
      <c r="BJ8" s="392">
        <v>58.513244102000002</v>
      </c>
      <c r="BK8" s="392">
        <v>57.671161671</v>
      </c>
      <c r="BL8" s="392">
        <v>59.130816109000001</v>
      </c>
      <c r="BM8" s="392">
        <v>58.425200732999997</v>
      </c>
      <c r="BN8" s="392">
        <v>58.221423555000001</v>
      </c>
      <c r="BO8" s="392">
        <v>58.667206241000002</v>
      </c>
      <c r="BP8" s="392">
        <v>59.356651829</v>
      </c>
      <c r="BQ8" s="392">
        <v>58.596788320999998</v>
      </c>
      <c r="BR8" s="392">
        <v>58.213266236000003</v>
      </c>
      <c r="BS8" s="392">
        <v>58.997642499000001</v>
      </c>
      <c r="BT8" s="392">
        <v>57.509900471000002</v>
      </c>
      <c r="BU8" s="392">
        <v>58.602555119999998</v>
      </c>
      <c r="BV8" s="392">
        <v>59.676577401000003</v>
      </c>
    </row>
    <row r="9" spans="1:74" ht="11.05" customHeight="1" x14ac:dyDescent="0.2">
      <c r="B9" s="450"/>
      <c r="BE9" s="376"/>
      <c r="BJ9" s="460"/>
      <c r="BK9" s="460"/>
      <c r="BL9" s="460"/>
      <c r="BM9" s="460"/>
      <c r="BN9" s="460"/>
      <c r="BO9" s="460"/>
      <c r="BP9" s="460"/>
      <c r="BQ9" s="460"/>
      <c r="BR9" s="460"/>
      <c r="BS9" s="460"/>
      <c r="BT9" s="460"/>
      <c r="BU9" s="460"/>
      <c r="BV9" s="460"/>
    </row>
    <row r="10" spans="1:74" s="462" customFormat="1" ht="11.05" customHeight="1" x14ac:dyDescent="0.2">
      <c r="A10" s="455" t="s">
        <v>174</v>
      </c>
      <c r="B10" s="449" t="s">
        <v>827</v>
      </c>
      <c r="C10" s="106">
        <v>94.274668066000004</v>
      </c>
      <c r="D10" s="106">
        <v>95.543995437999996</v>
      </c>
      <c r="E10" s="106">
        <v>91.453648224000005</v>
      </c>
      <c r="F10" s="106">
        <v>83.982479319000007</v>
      </c>
      <c r="G10" s="106">
        <v>86.685232455999994</v>
      </c>
      <c r="H10" s="106">
        <v>90.364768484999999</v>
      </c>
      <c r="I10" s="106">
        <v>92.436416762999997</v>
      </c>
      <c r="J10" s="106">
        <v>92.017602566999997</v>
      </c>
      <c r="K10" s="106">
        <v>93.506984501000005</v>
      </c>
      <c r="L10" s="106">
        <v>92.530092292999996</v>
      </c>
      <c r="M10" s="106">
        <v>93.377667661000004</v>
      </c>
      <c r="N10" s="106">
        <v>94.254360175000002</v>
      </c>
      <c r="O10" s="106">
        <v>92.998752428000003</v>
      </c>
      <c r="P10" s="106">
        <v>94.416867672999999</v>
      </c>
      <c r="Q10" s="106">
        <v>95.851776518999998</v>
      </c>
      <c r="R10" s="106">
        <v>95.909472781999995</v>
      </c>
      <c r="S10" s="106">
        <v>96.227905624000002</v>
      </c>
      <c r="T10" s="106">
        <v>99.024975105999999</v>
      </c>
      <c r="U10" s="106">
        <v>98.688742438999995</v>
      </c>
      <c r="V10" s="106">
        <v>98.419782107000003</v>
      </c>
      <c r="W10" s="106">
        <v>99.404455190999997</v>
      </c>
      <c r="X10" s="106">
        <v>98.574334338</v>
      </c>
      <c r="Y10" s="106">
        <v>99.718075071000001</v>
      </c>
      <c r="Z10" s="106">
        <v>101.15501063000001</v>
      </c>
      <c r="AA10" s="106">
        <v>97.529136434999998</v>
      </c>
      <c r="AB10" s="106">
        <v>100.74666789</v>
      </c>
      <c r="AC10" s="106">
        <v>99.543216561999998</v>
      </c>
      <c r="AD10" s="106">
        <v>98.232202387000001</v>
      </c>
      <c r="AE10" s="106">
        <v>99.479398695</v>
      </c>
      <c r="AF10" s="106">
        <v>101.26845486000001</v>
      </c>
      <c r="AG10" s="106">
        <v>100.48262413</v>
      </c>
      <c r="AH10" s="106">
        <v>101.07833093000001</v>
      </c>
      <c r="AI10" s="106">
        <v>101.33276214999999</v>
      </c>
      <c r="AJ10" s="106">
        <v>99.038607553999995</v>
      </c>
      <c r="AK10" s="106">
        <v>100.63067774</v>
      </c>
      <c r="AL10" s="106">
        <v>101.24109910999999</v>
      </c>
      <c r="AM10" s="106">
        <v>99.09452813</v>
      </c>
      <c r="AN10" s="106">
        <v>102.80736914000001</v>
      </c>
      <c r="AO10" s="106">
        <v>102.06417629000001</v>
      </c>
      <c r="AP10" s="106">
        <v>100.43205527000001</v>
      </c>
      <c r="AQ10" s="106">
        <v>102.23799513</v>
      </c>
      <c r="AR10" s="106">
        <v>103.68296085</v>
      </c>
      <c r="AS10" s="106">
        <v>102.17718407</v>
      </c>
      <c r="AT10" s="106">
        <v>102.69397905</v>
      </c>
      <c r="AU10" s="106">
        <v>102.81940923000001</v>
      </c>
      <c r="AV10" s="106">
        <v>101.66990362999999</v>
      </c>
      <c r="AW10" s="106">
        <v>102.68729467</v>
      </c>
      <c r="AX10" s="106">
        <v>103.41581454999999</v>
      </c>
      <c r="AY10" s="106">
        <v>101.06918315999999</v>
      </c>
      <c r="AZ10" s="106">
        <v>103.33841439</v>
      </c>
      <c r="BA10" s="106">
        <v>102.21740321</v>
      </c>
      <c r="BB10" s="106">
        <v>102.3328368</v>
      </c>
      <c r="BC10" s="106">
        <v>103.41665696</v>
      </c>
      <c r="BD10" s="691">
        <v>103.59373855</v>
      </c>
      <c r="BE10" s="691">
        <v>103.69957957</v>
      </c>
      <c r="BF10" s="691">
        <v>102.78264774</v>
      </c>
      <c r="BG10" s="691">
        <v>103.33414788</v>
      </c>
      <c r="BH10" s="691">
        <v>102.27343313</v>
      </c>
      <c r="BI10" s="691">
        <v>103.367769</v>
      </c>
      <c r="BJ10" s="425">
        <v>104.97619568</v>
      </c>
      <c r="BK10" s="425">
        <v>102.44027441</v>
      </c>
      <c r="BL10" s="425">
        <v>105.27868691</v>
      </c>
      <c r="BM10" s="425">
        <v>103.89986347999999</v>
      </c>
      <c r="BN10" s="425">
        <v>103.17166188</v>
      </c>
      <c r="BO10" s="425">
        <v>103.73748569999999</v>
      </c>
      <c r="BP10" s="425">
        <v>104.97829359000001</v>
      </c>
      <c r="BQ10" s="425">
        <v>104.67983115</v>
      </c>
      <c r="BR10" s="425">
        <v>104.36013543999999</v>
      </c>
      <c r="BS10" s="425">
        <v>105.00194088000001</v>
      </c>
      <c r="BT10" s="425">
        <v>103.69443221</v>
      </c>
      <c r="BU10" s="425">
        <v>104.63376258</v>
      </c>
      <c r="BV10" s="425">
        <v>106.09838824000001</v>
      </c>
    </row>
    <row r="11" spans="1:74" s="462" customFormat="1" ht="11.05" customHeight="1" x14ac:dyDescent="0.2">
      <c r="A11" s="455" t="s">
        <v>302</v>
      </c>
      <c r="B11" s="453" t="s">
        <v>976</v>
      </c>
      <c r="C11" s="106">
        <v>24.106386000000001</v>
      </c>
      <c r="D11" s="106">
        <v>24.448846</v>
      </c>
      <c r="E11" s="106">
        <v>22.583138000000002</v>
      </c>
      <c r="F11" s="106">
        <v>17.835003</v>
      </c>
      <c r="G11" s="106">
        <v>19.496683000000001</v>
      </c>
      <c r="H11" s="106">
        <v>21.380255999999999</v>
      </c>
      <c r="I11" s="106">
        <v>22.195668999999999</v>
      </c>
      <c r="J11" s="106">
        <v>22.316673999999999</v>
      </c>
      <c r="K11" s="106">
        <v>22.249528000000002</v>
      </c>
      <c r="L11" s="106">
        <v>22.362548</v>
      </c>
      <c r="M11" s="106">
        <v>22.675716000000001</v>
      </c>
      <c r="N11" s="106">
        <v>22.634088999999999</v>
      </c>
      <c r="O11" s="106">
        <v>22.610448000000002</v>
      </c>
      <c r="P11" s="106">
        <v>21.511607999999999</v>
      </c>
      <c r="Q11" s="106">
        <v>23.111015999999999</v>
      </c>
      <c r="R11" s="106">
        <v>23.414099</v>
      </c>
      <c r="S11" s="106">
        <v>23.763342999999999</v>
      </c>
      <c r="T11" s="106">
        <v>24.549173</v>
      </c>
      <c r="U11" s="106">
        <v>24.262231</v>
      </c>
      <c r="V11" s="106">
        <v>24.498173000000001</v>
      </c>
      <c r="W11" s="106">
        <v>24.013869</v>
      </c>
      <c r="X11" s="106">
        <v>24.345749999999999</v>
      </c>
      <c r="Y11" s="106">
        <v>24.721647999999998</v>
      </c>
      <c r="Z11" s="106">
        <v>24.755189999999999</v>
      </c>
      <c r="AA11" s="106">
        <v>23.521211000000001</v>
      </c>
      <c r="AB11" s="106">
        <v>24.297612999999998</v>
      </c>
      <c r="AC11" s="106">
        <v>24.510586</v>
      </c>
      <c r="AD11" s="106">
        <v>23.817340999999999</v>
      </c>
      <c r="AE11" s="106">
        <v>23.951367000000001</v>
      </c>
      <c r="AF11" s="106">
        <v>24.778637</v>
      </c>
      <c r="AG11" s="106">
        <v>24.249661</v>
      </c>
      <c r="AH11" s="106">
        <v>24.470229</v>
      </c>
      <c r="AI11" s="106">
        <v>24.299758000000001</v>
      </c>
      <c r="AJ11" s="106">
        <v>24.131318</v>
      </c>
      <c r="AK11" s="106">
        <v>24.493814</v>
      </c>
      <c r="AL11" s="106">
        <v>23.620709000000002</v>
      </c>
      <c r="AM11" s="106">
        <v>23.381875000000001</v>
      </c>
      <c r="AN11" s="106">
        <v>24.053215999999999</v>
      </c>
      <c r="AO11" s="106">
        <v>24.260684999999999</v>
      </c>
      <c r="AP11" s="106">
        <v>23.966507</v>
      </c>
      <c r="AQ11" s="106">
        <v>24.539635000000001</v>
      </c>
      <c r="AR11" s="106">
        <v>25.171977999999999</v>
      </c>
      <c r="AS11" s="106">
        <v>24.536480999999998</v>
      </c>
      <c r="AT11" s="106">
        <v>25.220364</v>
      </c>
      <c r="AU11" s="106">
        <v>24.383375000000001</v>
      </c>
      <c r="AV11" s="106">
        <v>24.845036</v>
      </c>
      <c r="AW11" s="106">
        <v>24.781272000000001</v>
      </c>
      <c r="AX11" s="106">
        <v>24.503975000000001</v>
      </c>
      <c r="AY11" s="106">
        <v>23.670738</v>
      </c>
      <c r="AZ11" s="106">
        <v>24.109493000000001</v>
      </c>
      <c r="BA11" s="106">
        <v>23.944481</v>
      </c>
      <c r="BB11" s="106">
        <v>23.885881000000001</v>
      </c>
      <c r="BC11" s="106">
        <v>24.939049000000001</v>
      </c>
      <c r="BD11" s="691">
        <v>24.458888000000002</v>
      </c>
      <c r="BE11" s="691">
        <v>24.924461999999998</v>
      </c>
      <c r="BF11" s="691">
        <v>25.023803359999999</v>
      </c>
      <c r="BG11" s="691">
        <v>24.541638997</v>
      </c>
      <c r="BH11" s="691">
        <v>24.759923155999999</v>
      </c>
      <c r="BI11" s="691">
        <v>24.672705489999998</v>
      </c>
      <c r="BJ11" s="425">
        <v>24.771500682999999</v>
      </c>
      <c r="BK11" s="425">
        <v>24.185855546999999</v>
      </c>
      <c r="BL11" s="425">
        <v>24.281736509000002</v>
      </c>
      <c r="BM11" s="425">
        <v>24.380194909</v>
      </c>
      <c r="BN11" s="425">
        <v>24.207325289</v>
      </c>
      <c r="BO11" s="425">
        <v>24.884104518000001</v>
      </c>
      <c r="BP11" s="425">
        <v>24.858007855</v>
      </c>
      <c r="BQ11" s="425">
        <v>25.089374293999999</v>
      </c>
      <c r="BR11" s="425">
        <v>25.132964366</v>
      </c>
      <c r="BS11" s="425">
        <v>24.731493816</v>
      </c>
      <c r="BT11" s="425">
        <v>25.051983917000001</v>
      </c>
      <c r="BU11" s="425">
        <v>24.89899818</v>
      </c>
      <c r="BV11" s="425">
        <v>24.837853710000001</v>
      </c>
    </row>
    <row r="12" spans="1:74" ht="11.05" customHeight="1" x14ac:dyDescent="0.2">
      <c r="A12" s="372" t="s">
        <v>163</v>
      </c>
      <c r="B12" s="443" t="s">
        <v>957</v>
      </c>
      <c r="C12" s="322">
        <v>2.3369</v>
      </c>
      <c r="D12" s="322">
        <v>2.4196</v>
      </c>
      <c r="E12" s="322">
        <v>2.2887</v>
      </c>
      <c r="F12" s="322">
        <v>1.8127</v>
      </c>
      <c r="G12" s="322">
        <v>1.9802</v>
      </c>
      <c r="H12" s="322">
        <v>2.2195</v>
      </c>
      <c r="I12" s="322">
        <v>2.2402000000000002</v>
      </c>
      <c r="J12" s="322">
        <v>2.2174</v>
      </c>
      <c r="K12" s="322">
        <v>2.2553999999999998</v>
      </c>
      <c r="L12" s="322">
        <v>2.1499000000000001</v>
      </c>
      <c r="M12" s="322">
        <v>2.3584999999999998</v>
      </c>
      <c r="N12" s="322">
        <v>2.1398000000000001</v>
      </c>
      <c r="O12" s="322">
        <v>2.2465000000000002</v>
      </c>
      <c r="P12" s="322">
        <v>2.1960000000000002</v>
      </c>
      <c r="Q12" s="322">
        <v>2.2816999999999998</v>
      </c>
      <c r="R12" s="322">
        <v>2.0442999999999998</v>
      </c>
      <c r="S12" s="322">
        <v>2.0727000000000002</v>
      </c>
      <c r="T12" s="322">
        <v>2.3195999999999999</v>
      </c>
      <c r="U12" s="322">
        <v>2.4729000000000001</v>
      </c>
      <c r="V12" s="322">
        <v>2.3485999999999998</v>
      </c>
      <c r="W12" s="322">
        <v>2.2932000000000001</v>
      </c>
      <c r="X12" s="322">
        <v>2.3757999999999999</v>
      </c>
      <c r="Y12" s="322">
        <v>2.4100999999999999</v>
      </c>
      <c r="Z12" s="322">
        <v>2.323</v>
      </c>
      <c r="AA12" s="322">
        <v>2.3847</v>
      </c>
      <c r="AB12" s="322">
        <v>2.4704000000000002</v>
      </c>
      <c r="AC12" s="322">
        <v>2.2448000000000001</v>
      </c>
      <c r="AD12" s="322">
        <v>2.2789000000000001</v>
      </c>
      <c r="AE12" s="322">
        <v>2.2835999999999999</v>
      </c>
      <c r="AF12" s="322">
        <v>2.5203000000000002</v>
      </c>
      <c r="AG12" s="322">
        <v>2.4914000000000001</v>
      </c>
      <c r="AH12" s="322">
        <v>2.4298000000000002</v>
      </c>
      <c r="AI12" s="322">
        <v>2.4163999999999999</v>
      </c>
      <c r="AJ12" s="322">
        <v>2.3666</v>
      </c>
      <c r="AK12" s="322">
        <v>2.5019999999999998</v>
      </c>
      <c r="AL12" s="322">
        <v>2.5438999999999998</v>
      </c>
      <c r="AM12" s="322">
        <v>2.3081</v>
      </c>
      <c r="AN12" s="322">
        <v>2.3757000000000001</v>
      </c>
      <c r="AO12" s="322">
        <v>2.3271999999999999</v>
      </c>
      <c r="AP12" s="322">
        <v>2.2987000000000002</v>
      </c>
      <c r="AQ12" s="322">
        <v>2.4902000000000002</v>
      </c>
      <c r="AR12" s="322">
        <v>2.6373000000000002</v>
      </c>
      <c r="AS12" s="322">
        <v>2.7347000000000001</v>
      </c>
      <c r="AT12" s="322">
        <v>2.6671999999999998</v>
      </c>
      <c r="AU12" s="322">
        <v>2.4893000000000001</v>
      </c>
      <c r="AV12" s="322">
        <v>2.4986999999999999</v>
      </c>
      <c r="AW12" s="322">
        <v>2.2820999999999998</v>
      </c>
      <c r="AX12" s="322">
        <v>2.3214000000000001</v>
      </c>
      <c r="AY12" s="322">
        <v>2.4114</v>
      </c>
      <c r="AZ12" s="322">
        <v>2.4102999999999999</v>
      </c>
      <c r="BA12" s="322">
        <v>2.2984</v>
      </c>
      <c r="BB12" s="322">
        <v>2.1152000000000002</v>
      </c>
      <c r="BC12" s="322">
        <v>2.3363</v>
      </c>
      <c r="BD12" s="677">
        <v>2.4016000000000002</v>
      </c>
      <c r="BE12" s="677">
        <v>2.5991</v>
      </c>
      <c r="BF12" s="677">
        <v>2.5580707020000002</v>
      </c>
      <c r="BG12" s="677">
        <v>2.5083447140000001</v>
      </c>
      <c r="BH12" s="677">
        <v>2.4815043000000001</v>
      </c>
      <c r="BI12" s="677">
        <v>2.5039674810000001</v>
      </c>
      <c r="BJ12" s="392">
        <v>2.5094694550000001</v>
      </c>
      <c r="BK12" s="392">
        <v>2.4402591779999998</v>
      </c>
      <c r="BL12" s="392">
        <v>2.4880233110000001</v>
      </c>
      <c r="BM12" s="392">
        <v>2.3774262789999998</v>
      </c>
      <c r="BN12" s="392">
        <v>2.317779324</v>
      </c>
      <c r="BO12" s="392">
        <v>2.3792230380000001</v>
      </c>
      <c r="BP12" s="392">
        <v>2.4409458270000002</v>
      </c>
      <c r="BQ12" s="392">
        <v>2.4623126470000001</v>
      </c>
      <c r="BR12" s="392">
        <v>2.5211629310000001</v>
      </c>
      <c r="BS12" s="392">
        <v>2.4713765969999999</v>
      </c>
      <c r="BT12" s="392">
        <v>2.444503611</v>
      </c>
      <c r="BU12" s="392">
        <v>2.466994052</v>
      </c>
      <c r="BV12" s="392">
        <v>2.472502703</v>
      </c>
    </row>
    <row r="13" spans="1:74" ht="11.05" customHeight="1" x14ac:dyDescent="0.2">
      <c r="A13" s="372" t="s">
        <v>303</v>
      </c>
      <c r="B13" s="443" t="s">
        <v>195</v>
      </c>
      <c r="C13" s="322">
        <v>1.8272999999999999</v>
      </c>
      <c r="D13" s="322">
        <v>1.8882000000000001</v>
      </c>
      <c r="E13" s="322">
        <v>1.8228</v>
      </c>
      <c r="F13" s="322">
        <v>1.4650000000000001</v>
      </c>
      <c r="G13" s="322">
        <v>1.4295</v>
      </c>
      <c r="H13" s="322">
        <v>1.5739000000000001</v>
      </c>
      <c r="I13" s="322">
        <v>1.5656000000000001</v>
      </c>
      <c r="J13" s="322">
        <v>1.5326</v>
      </c>
      <c r="K13" s="322">
        <v>1.5705</v>
      </c>
      <c r="L13" s="322">
        <v>1.5902000000000001</v>
      </c>
      <c r="M13" s="322">
        <v>1.5659000000000001</v>
      </c>
      <c r="N13" s="322">
        <v>1.6838</v>
      </c>
      <c r="O13" s="322">
        <v>1.542</v>
      </c>
      <c r="P13" s="322">
        <v>1.6089</v>
      </c>
      <c r="Q13" s="322">
        <v>1.6896</v>
      </c>
      <c r="R13" s="322">
        <v>1.6185</v>
      </c>
      <c r="S13" s="322">
        <v>1.6333</v>
      </c>
      <c r="T13" s="322">
        <v>1.6361000000000001</v>
      </c>
      <c r="U13" s="322">
        <v>1.6099000000000001</v>
      </c>
      <c r="V13" s="322">
        <v>1.5693999999999999</v>
      </c>
      <c r="W13" s="322">
        <v>1.5745</v>
      </c>
      <c r="X13" s="322">
        <v>1.5851999999999999</v>
      </c>
      <c r="Y13" s="322">
        <v>1.7313000000000001</v>
      </c>
      <c r="Z13" s="322">
        <v>1.7679</v>
      </c>
      <c r="AA13" s="322">
        <v>1.5157</v>
      </c>
      <c r="AB13" s="322">
        <v>1.6291</v>
      </c>
      <c r="AC13" s="322">
        <v>1.7746</v>
      </c>
      <c r="AD13" s="322">
        <v>1.8033999999999999</v>
      </c>
      <c r="AE13" s="322">
        <v>1.8205</v>
      </c>
      <c r="AF13" s="322">
        <v>1.8173999999999999</v>
      </c>
      <c r="AG13" s="322">
        <v>1.825</v>
      </c>
      <c r="AH13" s="322">
        <v>1.7677</v>
      </c>
      <c r="AI13" s="322">
        <v>1.7465999999999999</v>
      </c>
      <c r="AJ13" s="322">
        <v>1.7504</v>
      </c>
      <c r="AK13" s="322">
        <v>1.7699</v>
      </c>
      <c r="AL13" s="322">
        <v>1.7419</v>
      </c>
      <c r="AM13" s="322">
        <v>1.7125999999999999</v>
      </c>
      <c r="AN13" s="322">
        <v>1.7282999999999999</v>
      </c>
      <c r="AO13" s="322">
        <v>1.7184999999999999</v>
      </c>
      <c r="AP13" s="322">
        <v>1.6881999999999999</v>
      </c>
      <c r="AQ13" s="322">
        <v>1.7182999999999999</v>
      </c>
      <c r="AR13" s="322">
        <v>1.7718</v>
      </c>
      <c r="AS13" s="322">
        <v>1.7513000000000001</v>
      </c>
      <c r="AT13" s="322">
        <v>1.7776000000000001</v>
      </c>
      <c r="AU13" s="322">
        <v>1.7318</v>
      </c>
      <c r="AV13" s="322">
        <v>1.7072000000000001</v>
      </c>
      <c r="AW13" s="322">
        <v>1.7524999999999999</v>
      </c>
      <c r="AX13" s="322">
        <v>1.7786999999999999</v>
      </c>
      <c r="AY13" s="322">
        <v>1.6646000000000001</v>
      </c>
      <c r="AZ13" s="322">
        <v>1.7428999999999999</v>
      </c>
      <c r="BA13" s="322">
        <v>1.7612000000000001</v>
      </c>
      <c r="BB13" s="322">
        <v>1.7544999999999999</v>
      </c>
      <c r="BC13" s="322">
        <v>1.7948</v>
      </c>
      <c r="BD13" s="677">
        <v>1.8005</v>
      </c>
      <c r="BE13" s="677">
        <v>1.8351999999999999</v>
      </c>
      <c r="BF13" s="677">
        <v>1.7473326579999999</v>
      </c>
      <c r="BG13" s="677">
        <v>1.7173972829999999</v>
      </c>
      <c r="BH13" s="677">
        <v>1.735845853</v>
      </c>
      <c r="BI13" s="677">
        <v>1.7186010759999999</v>
      </c>
      <c r="BJ13" s="392">
        <v>1.7995652280000001</v>
      </c>
      <c r="BK13" s="392">
        <v>1.687401369</v>
      </c>
      <c r="BL13" s="392">
        <v>1.7418381979999999</v>
      </c>
      <c r="BM13" s="392">
        <v>1.7323036300000001</v>
      </c>
      <c r="BN13" s="392">
        <v>1.728430965</v>
      </c>
      <c r="BO13" s="392">
        <v>1.7389464800000001</v>
      </c>
      <c r="BP13" s="392">
        <v>1.766347028</v>
      </c>
      <c r="BQ13" s="392">
        <v>1.762346647</v>
      </c>
      <c r="BR13" s="392">
        <v>1.7474564349999999</v>
      </c>
      <c r="BS13" s="392">
        <v>1.7176922189999999</v>
      </c>
      <c r="BT13" s="392">
        <v>1.736035306</v>
      </c>
      <c r="BU13" s="392">
        <v>1.718889128</v>
      </c>
      <c r="BV13" s="392">
        <v>1.819276007</v>
      </c>
    </row>
    <row r="14" spans="1:74" ht="11.05" customHeight="1" x14ac:dyDescent="0.2">
      <c r="A14" s="372" t="s">
        <v>161</v>
      </c>
      <c r="B14" s="443" t="s">
        <v>196</v>
      </c>
      <c r="C14" s="322">
        <v>19.933385999999999</v>
      </c>
      <c r="D14" s="322">
        <v>20.132245999999999</v>
      </c>
      <c r="E14" s="322">
        <v>18.462838000000001</v>
      </c>
      <c r="F14" s="322">
        <v>14.548503</v>
      </c>
      <c r="G14" s="322">
        <v>16.078182999999999</v>
      </c>
      <c r="H14" s="322">
        <v>17.578056</v>
      </c>
      <c r="I14" s="322">
        <v>18.381069</v>
      </c>
      <c r="J14" s="322">
        <v>18.557874000000002</v>
      </c>
      <c r="K14" s="322">
        <v>18.414828</v>
      </c>
      <c r="L14" s="322">
        <v>18.613648000000001</v>
      </c>
      <c r="M14" s="322">
        <v>18.742515999999998</v>
      </c>
      <c r="N14" s="322">
        <v>18.801689</v>
      </c>
      <c r="O14" s="322">
        <v>18.814347999999999</v>
      </c>
      <c r="P14" s="322">
        <v>17.699107999999999</v>
      </c>
      <c r="Q14" s="322">
        <v>19.132116</v>
      </c>
      <c r="R14" s="322">
        <v>19.743698999999999</v>
      </c>
      <c r="S14" s="322">
        <v>20.049742999999999</v>
      </c>
      <c r="T14" s="322">
        <v>20.585872999999999</v>
      </c>
      <c r="U14" s="322">
        <v>20.171831000000001</v>
      </c>
      <c r="V14" s="322">
        <v>20.572572999999998</v>
      </c>
      <c r="W14" s="322">
        <v>20.138569</v>
      </c>
      <c r="X14" s="322">
        <v>20.37715</v>
      </c>
      <c r="Y14" s="322">
        <v>20.572648000000001</v>
      </c>
      <c r="Z14" s="322">
        <v>20.656690000000001</v>
      </c>
      <c r="AA14" s="322">
        <v>19.613111</v>
      </c>
      <c r="AB14" s="322">
        <v>20.190412999999999</v>
      </c>
      <c r="AC14" s="322">
        <v>20.483485999999999</v>
      </c>
      <c r="AD14" s="322">
        <v>19.727340999999999</v>
      </c>
      <c r="AE14" s="322">
        <v>19.839566999999999</v>
      </c>
      <c r="AF14" s="322">
        <v>20.433236999999998</v>
      </c>
      <c r="AG14" s="322">
        <v>19.925560999999998</v>
      </c>
      <c r="AH14" s="322">
        <v>20.265028999999998</v>
      </c>
      <c r="AI14" s="322">
        <v>20.129058000000001</v>
      </c>
      <c r="AJ14" s="322">
        <v>20.006618</v>
      </c>
      <c r="AK14" s="322">
        <v>20.214213999999998</v>
      </c>
      <c r="AL14" s="322">
        <v>19.327209</v>
      </c>
      <c r="AM14" s="322">
        <v>19.353483000000001</v>
      </c>
      <c r="AN14" s="322">
        <v>19.941524000000001</v>
      </c>
      <c r="AO14" s="322">
        <v>20.207293</v>
      </c>
      <c r="AP14" s="322">
        <v>19.971914999999999</v>
      </c>
      <c r="AQ14" s="322">
        <v>20.323443000000001</v>
      </c>
      <c r="AR14" s="322">
        <v>20.755185999999998</v>
      </c>
      <c r="AS14" s="322">
        <v>20.042788999999999</v>
      </c>
      <c r="AT14" s="322">
        <v>20.767872000000001</v>
      </c>
      <c r="AU14" s="322">
        <v>20.154582999999999</v>
      </c>
      <c r="AV14" s="322">
        <v>20.631443999999998</v>
      </c>
      <c r="AW14" s="322">
        <v>20.738980000000002</v>
      </c>
      <c r="AX14" s="322">
        <v>20.396183000000001</v>
      </c>
      <c r="AY14" s="322">
        <v>19.586971999999999</v>
      </c>
      <c r="AZ14" s="322">
        <v>19.948526999999999</v>
      </c>
      <c r="BA14" s="322">
        <v>19.877115</v>
      </c>
      <c r="BB14" s="322">
        <v>20.008414999999999</v>
      </c>
      <c r="BC14" s="322">
        <v>20.800183000000001</v>
      </c>
      <c r="BD14" s="677">
        <v>20.249022</v>
      </c>
      <c r="BE14" s="677">
        <v>20.482396000000001</v>
      </c>
      <c r="BF14" s="677">
        <v>20.710633999999999</v>
      </c>
      <c r="BG14" s="677">
        <v>20.308130999999999</v>
      </c>
      <c r="BH14" s="677">
        <v>20.534807003000001</v>
      </c>
      <c r="BI14" s="677">
        <v>20.442370932999999</v>
      </c>
      <c r="BJ14" s="392">
        <v>20.454699999999999</v>
      </c>
      <c r="BK14" s="392">
        <v>20.050360000000001</v>
      </c>
      <c r="BL14" s="392">
        <v>20.044039999999999</v>
      </c>
      <c r="BM14" s="392">
        <v>20.262630000000001</v>
      </c>
      <c r="BN14" s="392">
        <v>20.153279999999999</v>
      </c>
      <c r="BO14" s="392">
        <v>20.758099999999999</v>
      </c>
      <c r="BP14" s="392">
        <v>20.642880000000002</v>
      </c>
      <c r="BQ14" s="392">
        <v>20.85688</v>
      </c>
      <c r="BR14" s="392">
        <v>20.85651</v>
      </c>
      <c r="BS14" s="392">
        <v>20.534590000000001</v>
      </c>
      <c r="BT14" s="392">
        <v>20.863610000000001</v>
      </c>
      <c r="BU14" s="392">
        <v>20.705279999999998</v>
      </c>
      <c r="BV14" s="392">
        <v>20.538239999999998</v>
      </c>
    </row>
    <row r="15" spans="1:74" ht="11.05" customHeight="1" x14ac:dyDescent="0.2">
      <c r="B15" s="443"/>
      <c r="C15" s="322"/>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677"/>
      <c r="BE15" s="677"/>
      <c r="BF15" s="677"/>
      <c r="BG15" s="677"/>
      <c r="BH15" s="677"/>
      <c r="BI15" s="677"/>
      <c r="BJ15" s="392"/>
      <c r="BK15" s="392"/>
      <c r="BL15" s="392"/>
      <c r="BM15" s="392"/>
      <c r="BN15" s="392"/>
      <c r="BO15" s="392"/>
      <c r="BP15" s="392"/>
      <c r="BQ15" s="392"/>
      <c r="BR15" s="392"/>
      <c r="BS15" s="392"/>
      <c r="BT15" s="392"/>
      <c r="BU15" s="392"/>
      <c r="BV15" s="392"/>
    </row>
    <row r="16" spans="1:74" s="462" customFormat="1" ht="11.05" customHeight="1" x14ac:dyDescent="0.2">
      <c r="A16" s="455" t="s">
        <v>304</v>
      </c>
      <c r="B16" s="453" t="s">
        <v>977</v>
      </c>
      <c r="C16" s="106">
        <v>5.6557196893999997</v>
      </c>
      <c r="D16" s="106">
        <v>5.9333698048999999</v>
      </c>
      <c r="E16" s="106">
        <v>5.9993944478000003</v>
      </c>
      <c r="F16" s="106">
        <v>5.9115975425</v>
      </c>
      <c r="G16" s="106">
        <v>5.8224769571000001</v>
      </c>
      <c r="H16" s="106">
        <v>5.9788781952000001</v>
      </c>
      <c r="I16" s="106">
        <v>5.9903933591999996</v>
      </c>
      <c r="J16" s="106">
        <v>6.0304665413</v>
      </c>
      <c r="K16" s="106">
        <v>6.0882403125</v>
      </c>
      <c r="L16" s="106">
        <v>6.1586583328</v>
      </c>
      <c r="M16" s="106">
        <v>6.0219771520999998</v>
      </c>
      <c r="N16" s="106">
        <v>6.0635064924000002</v>
      </c>
      <c r="O16" s="106">
        <v>5.9576508916000002</v>
      </c>
      <c r="P16" s="106">
        <v>6.2745599715000004</v>
      </c>
      <c r="Q16" s="106">
        <v>6.3165747004000004</v>
      </c>
      <c r="R16" s="106">
        <v>6.3391161909999996</v>
      </c>
      <c r="S16" s="106">
        <v>6.2377622377000002</v>
      </c>
      <c r="T16" s="106">
        <v>6.4104713794999997</v>
      </c>
      <c r="U16" s="106">
        <v>6.4756669795999997</v>
      </c>
      <c r="V16" s="106">
        <v>6.4891945831999998</v>
      </c>
      <c r="W16" s="106">
        <v>6.5358494072999997</v>
      </c>
      <c r="X16" s="106">
        <v>6.4625264592000002</v>
      </c>
      <c r="Y16" s="106">
        <v>6.3844778950999999</v>
      </c>
      <c r="Z16" s="106">
        <v>6.4755157900000002</v>
      </c>
      <c r="AA16" s="106">
        <v>6.2400083772999997</v>
      </c>
      <c r="AB16" s="106">
        <v>6.5450242526000002</v>
      </c>
      <c r="AC16" s="106">
        <v>6.5902427774000003</v>
      </c>
      <c r="AD16" s="106">
        <v>6.6503617100000003</v>
      </c>
      <c r="AE16" s="106">
        <v>6.5106697308000001</v>
      </c>
      <c r="AF16" s="106">
        <v>6.6715126391000004</v>
      </c>
      <c r="AG16" s="106">
        <v>6.6815271517000001</v>
      </c>
      <c r="AH16" s="106">
        <v>6.7318910691999996</v>
      </c>
      <c r="AI16" s="106">
        <v>6.7742316599999999</v>
      </c>
      <c r="AJ16" s="106">
        <v>6.6938525600999998</v>
      </c>
      <c r="AK16" s="106">
        <v>6.6190193284000003</v>
      </c>
      <c r="AL16" s="106">
        <v>6.7238048529999999</v>
      </c>
      <c r="AM16" s="106">
        <v>6.4366412967000004</v>
      </c>
      <c r="AN16" s="106">
        <v>6.7137988789999996</v>
      </c>
      <c r="AO16" s="106">
        <v>6.7550841307000002</v>
      </c>
      <c r="AP16" s="106">
        <v>6.7773804767000003</v>
      </c>
      <c r="AQ16" s="106">
        <v>6.6692883970999999</v>
      </c>
      <c r="AR16" s="106">
        <v>6.8625047331999998</v>
      </c>
      <c r="AS16" s="106">
        <v>6.8286212947999996</v>
      </c>
      <c r="AT16" s="106">
        <v>6.8682135671999998</v>
      </c>
      <c r="AU16" s="106">
        <v>6.9470686107999997</v>
      </c>
      <c r="AV16" s="106">
        <v>6.8325165175000002</v>
      </c>
      <c r="AW16" s="106">
        <v>6.7242745045000003</v>
      </c>
      <c r="AX16" s="106">
        <v>6.8573566227000002</v>
      </c>
      <c r="AY16" s="106">
        <v>6.5532142348000004</v>
      </c>
      <c r="AZ16" s="106">
        <v>6.8320005666999997</v>
      </c>
      <c r="BA16" s="106">
        <v>6.8304751468999996</v>
      </c>
      <c r="BB16" s="106">
        <v>6.9097329942999997</v>
      </c>
      <c r="BC16" s="106">
        <v>6.7620697648999997</v>
      </c>
      <c r="BD16" s="691">
        <v>6.9495709718000001</v>
      </c>
      <c r="BE16" s="691">
        <v>6.9382720742000004</v>
      </c>
      <c r="BF16" s="691">
        <v>6.9905891271999998</v>
      </c>
      <c r="BG16" s="691">
        <v>7.0348843113999999</v>
      </c>
      <c r="BH16" s="691">
        <v>6.9467310288000004</v>
      </c>
      <c r="BI16" s="691">
        <v>6.8434746277</v>
      </c>
      <c r="BJ16" s="425">
        <v>6.9871781176000001</v>
      </c>
      <c r="BK16" s="425">
        <v>6.6202531056999998</v>
      </c>
      <c r="BL16" s="425">
        <v>6.9188184258999996</v>
      </c>
      <c r="BM16" s="425">
        <v>6.9333407571999999</v>
      </c>
      <c r="BN16" s="425">
        <v>6.9915085795999996</v>
      </c>
      <c r="BO16" s="425">
        <v>6.8742449224</v>
      </c>
      <c r="BP16" s="425">
        <v>7.0632691394</v>
      </c>
      <c r="BQ16" s="425">
        <v>7.0601692057000003</v>
      </c>
      <c r="BR16" s="425">
        <v>7.0784155761000003</v>
      </c>
      <c r="BS16" s="425">
        <v>7.1236077601999996</v>
      </c>
      <c r="BT16" s="425">
        <v>7.0339955926000002</v>
      </c>
      <c r="BU16" s="425">
        <v>6.9288562009000003</v>
      </c>
      <c r="BV16" s="425">
        <v>7.0748221712000001</v>
      </c>
    </row>
    <row r="17" spans="1:74" ht="11.05" customHeight="1" x14ac:dyDescent="0.2">
      <c r="A17" s="372" t="s">
        <v>305</v>
      </c>
      <c r="B17" s="443" t="s">
        <v>966</v>
      </c>
      <c r="C17" s="322">
        <v>2.6699846651999999</v>
      </c>
      <c r="D17" s="322">
        <v>2.8550180281999999</v>
      </c>
      <c r="E17" s="322">
        <v>2.9054766041</v>
      </c>
      <c r="F17" s="322">
        <v>2.8808958654999999</v>
      </c>
      <c r="G17" s="322">
        <v>2.8251372086000002</v>
      </c>
      <c r="H17" s="322">
        <v>2.9220586794000001</v>
      </c>
      <c r="I17" s="322">
        <v>2.9046003273999998</v>
      </c>
      <c r="J17" s="322">
        <v>2.9673764013000001</v>
      </c>
      <c r="K17" s="322">
        <v>3.0161047114000001</v>
      </c>
      <c r="L17" s="322">
        <v>3.0218625477000001</v>
      </c>
      <c r="M17" s="322">
        <v>2.9207317596000002</v>
      </c>
      <c r="N17" s="322">
        <v>2.9509417532</v>
      </c>
      <c r="O17" s="322">
        <v>2.7275520139</v>
      </c>
      <c r="P17" s="322">
        <v>2.9165748680000001</v>
      </c>
      <c r="Q17" s="322">
        <v>2.9681213776000002</v>
      </c>
      <c r="R17" s="322">
        <v>2.9430106554000002</v>
      </c>
      <c r="S17" s="322">
        <v>2.8860497901</v>
      </c>
      <c r="T17" s="322">
        <v>2.9850609777999999</v>
      </c>
      <c r="U17" s="322">
        <v>2.9672262076</v>
      </c>
      <c r="V17" s="322">
        <v>3.0313557918999998</v>
      </c>
      <c r="W17" s="322">
        <v>3.0811347296</v>
      </c>
      <c r="X17" s="322">
        <v>3.0870167102999999</v>
      </c>
      <c r="Y17" s="322">
        <v>2.9837054483999998</v>
      </c>
      <c r="Z17" s="322">
        <v>3.0145667975000001</v>
      </c>
      <c r="AA17" s="322">
        <v>2.7840158350999999</v>
      </c>
      <c r="AB17" s="322">
        <v>2.9769517043999998</v>
      </c>
      <c r="AC17" s="322">
        <v>3.0295652928000001</v>
      </c>
      <c r="AD17" s="322">
        <v>3.0039347465000001</v>
      </c>
      <c r="AE17" s="322">
        <v>2.9457947184000002</v>
      </c>
      <c r="AF17" s="322">
        <v>3.0468555644999999</v>
      </c>
      <c r="AG17" s="322">
        <v>3.0286515917000001</v>
      </c>
      <c r="AH17" s="322">
        <v>3.0941087405999999</v>
      </c>
      <c r="AI17" s="322">
        <v>3.1449181661000001</v>
      </c>
      <c r="AJ17" s="322">
        <v>3.1509219112000002</v>
      </c>
      <c r="AK17" s="322">
        <v>3.0454719738999998</v>
      </c>
      <c r="AL17" s="322">
        <v>3.0769721925</v>
      </c>
      <c r="AM17" s="322">
        <v>2.9034236870000001</v>
      </c>
      <c r="AN17" s="322">
        <v>3.0994138219999998</v>
      </c>
      <c r="AO17" s="322">
        <v>3.1498566979999998</v>
      </c>
      <c r="AP17" s="322">
        <v>3.1191263789999999</v>
      </c>
      <c r="AQ17" s="322">
        <v>3.054433027</v>
      </c>
      <c r="AR17" s="322">
        <v>3.153935395</v>
      </c>
      <c r="AS17" s="322">
        <v>3.1298434390000001</v>
      </c>
      <c r="AT17" s="322">
        <v>3.191859714</v>
      </c>
      <c r="AU17" s="322">
        <v>3.2383871279999998</v>
      </c>
      <c r="AV17" s="322">
        <v>3.2382453</v>
      </c>
      <c r="AW17" s="322">
        <v>3.1225996540000001</v>
      </c>
      <c r="AX17" s="322">
        <v>3.148091403</v>
      </c>
      <c r="AY17" s="322">
        <v>2.9952714679999999</v>
      </c>
      <c r="AZ17" s="322">
        <v>3.1974616149999999</v>
      </c>
      <c r="BA17" s="322">
        <v>3.2495002159999999</v>
      </c>
      <c r="BB17" s="322">
        <v>3.2177977640000002</v>
      </c>
      <c r="BC17" s="322">
        <v>3.1510578840000001</v>
      </c>
      <c r="BD17" s="677">
        <v>3.25370794</v>
      </c>
      <c r="BE17" s="677">
        <v>3.2288538519999999</v>
      </c>
      <c r="BF17" s="677">
        <v>3.2928319680000002</v>
      </c>
      <c r="BG17" s="677">
        <v>3.3408312449999999</v>
      </c>
      <c r="BH17" s="677">
        <v>3.340684929</v>
      </c>
      <c r="BI17" s="677">
        <v>3.221380914</v>
      </c>
      <c r="BJ17" s="392">
        <v>3.247679078</v>
      </c>
      <c r="BK17" s="392">
        <v>3.0496543699999998</v>
      </c>
      <c r="BL17" s="392">
        <v>3.255515532</v>
      </c>
      <c r="BM17" s="392">
        <v>3.308498959</v>
      </c>
      <c r="BN17" s="392">
        <v>3.2762209100000002</v>
      </c>
      <c r="BO17" s="392">
        <v>3.208269284</v>
      </c>
      <c r="BP17" s="392">
        <v>3.31278308</v>
      </c>
      <c r="BQ17" s="392">
        <v>3.2874777339999999</v>
      </c>
      <c r="BR17" s="392">
        <v>3.3526174530000001</v>
      </c>
      <c r="BS17" s="392">
        <v>3.4014882169999998</v>
      </c>
      <c r="BT17" s="392">
        <v>3.401339245</v>
      </c>
      <c r="BU17" s="392">
        <v>3.279869116</v>
      </c>
      <c r="BV17" s="392">
        <v>3.3066447559999999</v>
      </c>
    </row>
    <row r="18" spans="1:74" ht="11.05" customHeight="1" x14ac:dyDescent="0.2">
      <c r="B18" s="443"/>
      <c r="C18" s="322"/>
      <c r="D18" s="322"/>
      <c r="E18" s="322"/>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677"/>
      <c r="BE18" s="677"/>
      <c r="BF18" s="677"/>
      <c r="BG18" s="677"/>
      <c r="BH18" s="677"/>
      <c r="BI18" s="677"/>
      <c r="BJ18" s="392"/>
      <c r="BK18" s="392"/>
      <c r="BL18" s="392"/>
      <c r="BM18" s="392"/>
      <c r="BN18" s="392"/>
      <c r="BO18" s="392"/>
      <c r="BP18" s="392"/>
      <c r="BQ18" s="392"/>
      <c r="BR18" s="392"/>
      <c r="BS18" s="392"/>
      <c r="BT18" s="392"/>
      <c r="BU18" s="392"/>
      <c r="BV18" s="392"/>
    </row>
    <row r="19" spans="1:74" s="462" customFormat="1" ht="11.05" customHeight="1" x14ac:dyDescent="0.2">
      <c r="A19" s="455" t="s">
        <v>306</v>
      </c>
      <c r="B19" s="453" t="s">
        <v>978</v>
      </c>
      <c r="C19" s="106">
        <v>14.035578609</v>
      </c>
      <c r="D19" s="106">
        <v>14.57995025</v>
      </c>
      <c r="E19" s="106">
        <v>13.398014526000001</v>
      </c>
      <c r="F19" s="106">
        <v>11.034357291999999</v>
      </c>
      <c r="G19" s="106">
        <v>11.401639131</v>
      </c>
      <c r="H19" s="106">
        <v>12.700410991</v>
      </c>
      <c r="I19" s="106">
        <v>13.702320631999999</v>
      </c>
      <c r="J19" s="106">
        <v>13.156989196</v>
      </c>
      <c r="K19" s="106">
        <v>13.903194445</v>
      </c>
      <c r="L19" s="106">
        <v>13.676937049999999</v>
      </c>
      <c r="M19" s="106">
        <v>13.049380995</v>
      </c>
      <c r="N19" s="106">
        <v>12.930236383</v>
      </c>
      <c r="O19" s="106">
        <v>11.942755986</v>
      </c>
      <c r="P19" s="106">
        <v>12.752673958000001</v>
      </c>
      <c r="Q19" s="106">
        <v>13.166830454999999</v>
      </c>
      <c r="R19" s="106">
        <v>13.055303466</v>
      </c>
      <c r="S19" s="106">
        <v>12.877376241</v>
      </c>
      <c r="T19" s="106">
        <v>14.136794236</v>
      </c>
      <c r="U19" s="106">
        <v>14.495907361</v>
      </c>
      <c r="V19" s="106">
        <v>14.401432618999999</v>
      </c>
      <c r="W19" s="106">
        <v>14.950093203</v>
      </c>
      <c r="X19" s="106">
        <v>14.94300505</v>
      </c>
      <c r="Y19" s="106">
        <v>14.608120436</v>
      </c>
      <c r="Z19" s="106">
        <v>14.492349996</v>
      </c>
      <c r="AA19" s="106">
        <v>13.148706112999999</v>
      </c>
      <c r="AB19" s="106">
        <v>14.517266922999999</v>
      </c>
      <c r="AC19" s="106">
        <v>14.274747811999999</v>
      </c>
      <c r="AD19" s="106">
        <v>14.010610041</v>
      </c>
      <c r="AE19" s="106">
        <v>14.20413682</v>
      </c>
      <c r="AF19" s="106">
        <v>14.612987829</v>
      </c>
      <c r="AG19" s="106">
        <v>14.60331626</v>
      </c>
      <c r="AH19" s="106">
        <v>14.892126164</v>
      </c>
      <c r="AI19" s="106">
        <v>15.003032724000001</v>
      </c>
      <c r="AJ19" s="106">
        <v>14.058053535999999</v>
      </c>
      <c r="AK19" s="106">
        <v>14.23113665</v>
      </c>
      <c r="AL19" s="106">
        <v>14.211184547</v>
      </c>
      <c r="AM19" s="106">
        <v>13.113266665999999</v>
      </c>
      <c r="AN19" s="106">
        <v>14.357736337</v>
      </c>
      <c r="AO19" s="106">
        <v>14.157810467999999</v>
      </c>
      <c r="AP19" s="106">
        <v>13.841919845</v>
      </c>
      <c r="AQ19" s="106">
        <v>14.486027288000001</v>
      </c>
      <c r="AR19" s="106">
        <v>14.680408319</v>
      </c>
      <c r="AS19" s="106">
        <v>14.426268448</v>
      </c>
      <c r="AT19" s="106">
        <v>14.337309432</v>
      </c>
      <c r="AU19" s="106">
        <v>14.616372650000001</v>
      </c>
      <c r="AV19" s="106">
        <v>14.526774541</v>
      </c>
      <c r="AW19" s="106">
        <v>14.184482553</v>
      </c>
      <c r="AX19" s="106">
        <v>13.785436432999999</v>
      </c>
      <c r="AY19" s="106">
        <v>13.326623478</v>
      </c>
      <c r="AZ19" s="106">
        <v>13.730722312999999</v>
      </c>
      <c r="BA19" s="106">
        <v>13.731515613999999</v>
      </c>
      <c r="BB19" s="106">
        <v>14.401912781</v>
      </c>
      <c r="BC19" s="106">
        <v>14.290343735</v>
      </c>
      <c r="BD19" s="691">
        <v>14.461535537</v>
      </c>
      <c r="BE19" s="691">
        <v>14.875079568</v>
      </c>
      <c r="BF19" s="691">
        <v>14.338068767999999</v>
      </c>
      <c r="BG19" s="691">
        <v>14.727411774</v>
      </c>
      <c r="BH19" s="691">
        <v>14.601028747999999</v>
      </c>
      <c r="BI19" s="691">
        <v>14.158932249999999</v>
      </c>
      <c r="BJ19" s="425">
        <v>14.061762629</v>
      </c>
      <c r="BK19" s="425">
        <v>13.381110958000001</v>
      </c>
      <c r="BL19" s="425">
        <v>14.298476165</v>
      </c>
      <c r="BM19" s="425">
        <v>14.011913931</v>
      </c>
      <c r="BN19" s="425">
        <v>14.083621351</v>
      </c>
      <c r="BO19" s="425">
        <v>13.778345776</v>
      </c>
      <c r="BP19" s="425">
        <v>14.323937754999999</v>
      </c>
      <c r="BQ19" s="425">
        <v>14.432772100999999</v>
      </c>
      <c r="BR19" s="425">
        <v>14.300544158999999</v>
      </c>
      <c r="BS19" s="425">
        <v>14.690693855999999</v>
      </c>
      <c r="BT19" s="425">
        <v>14.564132254</v>
      </c>
      <c r="BU19" s="425">
        <v>14.121117998000001</v>
      </c>
      <c r="BV19" s="425">
        <v>14.023613864</v>
      </c>
    </row>
    <row r="20" spans="1:74" s="462" customFormat="1" ht="11.05" customHeight="1" x14ac:dyDescent="0.2">
      <c r="A20" s="455"/>
      <c r="B20" s="453"/>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691"/>
      <c r="BE20" s="691"/>
      <c r="BF20" s="691"/>
      <c r="BG20" s="691"/>
      <c r="BH20" s="691"/>
      <c r="BI20" s="691"/>
      <c r="BJ20" s="425"/>
      <c r="BK20" s="425"/>
      <c r="BL20" s="425"/>
      <c r="BM20" s="425"/>
      <c r="BN20" s="425"/>
      <c r="BO20" s="425"/>
      <c r="BP20" s="425"/>
      <c r="BQ20" s="425"/>
      <c r="BR20" s="425"/>
      <c r="BS20" s="425"/>
      <c r="BT20" s="425"/>
      <c r="BU20" s="425"/>
      <c r="BV20" s="425"/>
    </row>
    <row r="21" spans="1:74" s="462" customFormat="1" ht="11.05" customHeight="1" x14ac:dyDescent="0.2">
      <c r="A21" s="455" t="s">
        <v>307</v>
      </c>
      <c r="B21" s="453" t="s">
        <v>979</v>
      </c>
      <c r="C21" s="106">
        <v>4.2459477862000004</v>
      </c>
      <c r="D21" s="106">
        <v>4.4663242249000001</v>
      </c>
      <c r="E21" s="106">
        <v>4.3646080499000002</v>
      </c>
      <c r="F21" s="106">
        <v>4.2962815884000003</v>
      </c>
      <c r="G21" s="106">
        <v>4.4242994206999997</v>
      </c>
      <c r="H21" s="106">
        <v>4.6111370529000002</v>
      </c>
      <c r="I21" s="106">
        <v>4.6712324209</v>
      </c>
      <c r="J21" s="106">
        <v>4.7828684216999999</v>
      </c>
      <c r="K21" s="106">
        <v>4.6959712046000002</v>
      </c>
      <c r="L21" s="106">
        <v>4.5309081156</v>
      </c>
      <c r="M21" s="106">
        <v>4.5936549651999998</v>
      </c>
      <c r="N21" s="106">
        <v>4.6354124743999998</v>
      </c>
      <c r="O21" s="106">
        <v>4.5389877102999998</v>
      </c>
      <c r="P21" s="106">
        <v>4.7776800807999997</v>
      </c>
      <c r="Q21" s="106">
        <v>4.6675183198000001</v>
      </c>
      <c r="R21" s="106">
        <v>4.5934380427999999</v>
      </c>
      <c r="S21" s="106">
        <v>4.7320952794000002</v>
      </c>
      <c r="T21" s="106">
        <v>4.9344630309999999</v>
      </c>
      <c r="U21" s="106">
        <v>4.9995442432999999</v>
      </c>
      <c r="V21" s="106">
        <v>5.1204616537999996</v>
      </c>
      <c r="W21" s="106">
        <v>5.0263456920999996</v>
      </c>
      <c r="X21" s="106">
        <v>4.8474415795999999</v>
      </c>
      <c r="Y21" s="106">
        <v>4.9154045457000004</v>
      </c>
      <c r="Z21" s="106">
        <v>4.9606260004999996</v>
      </c>
      <c r="AA21" s="106">
        <v>4.5211855715000002</v>
      </c>
      <c r="AB21" s="106">
        <v>4.7611538559</v>
      </c>
      <c r="AC21" s="106">
        <v>4.6503909962999996</v>
      </c>
      <c r="AD21" s="106">
        <v>4.5756536100999998</v>
      </c>
      <c r="AE21" s="106">
        <v>4.7150516004999998</v>
      </c>
      <c r="AF21" s="106">
        <v>4.9184979647000002</v>
      </c>
      <c r="AG21" s="106">
        <v>4.9838438349</v>
      </c>
      <c r="AH21" s="106">
        <v>5.1054022015999996</v>
      </c>
      <c r="AI21" s="106">
        <v>5.0107766879</v>
      </c>
      <c r="AJ21" s="106">
        <v>4.830646497</v>
      </c>
      <c r="AK21" s="106">
        <v>4.8989697102000003</v>
      </c>
      <c r="AL21" s="106">
        <v>4.9444390676000003</v>
      </c>
      <c r="AM21" s="106">
        <v>4.5237506429999996</v>
      </c>
      <c r="AN21" s="106">
        <v>4.7934993820000003</v>
      </c>
      <c r="AO21" s="106">
        <v>4.6740418720000001</v>
      </c>
      <c r="AP21" s="106">
        <v>4.649673892</v>
      </c>
      <c r="AQ21" s="106">
        <v>4.793805538</v>
      </c>
      <c r="AR21" s="106">
        <v>5.0200822829999998</v>
      </c>
      <c r="AS21" s="106">
        <v>5.1006661080000004</v>
      </c>
      <c r="AT21" s="106">
        <v>5.232760131</v>
      </c>
      <c r="AU21" s="106">
        <v>5.1430470640000001</v>
      </c>
      <c r="AV21" s="106">
        <v>5.0232760990000003</v>
      </c>
      <c r="AW21" s="106">
        <v>5.0792738980000003</v>
      </c>
      <c r="AX21" s="106">
        <v>5.0875216459999999</v>
      </c>
      <c r="AY21" s="106">
        <v>4.5673781309999999</v>
      </c>
      <c r="AZ21" s="106">
        <v>4.8425701520000004</v>
      </c>
      <c r="BA21" s="106">
        <v>4.7206538919999996</v>
      </c>
      <c r="BB21" s="106">
        <v>4.694892791</v>
      </c>
      <c r="BC21" s="106">
        <v>4.8421111679999997</v>
      </c>
      <c r="BD21" s="691">
        <v>5.072988284</v>
      </c>
      <c r="BE21" s="691">
        <v>5.1550811889999997</v>
      </c>
      <c r="BF21" s="691">
        <v>5.2899091440000001</v>
      </c>
      <c r="BG21" s="691">
        <v>5.1981806949999996</v>
      </c>
      <c r="BH21" s="691">
        <v>5.074774594</v>
      </c>
      <c r="BI21" s="691">
        <v>5.1321969630000002</v>
      </c>
      <c r="BJ21" s="425">
        <v>5.1412116130000003</v>
      </c>
      <c r="BK21" s="425">
        <v>4.6015535749999996</v>
      </c>
      <c r="BL21" s="425">
        <v>4.8809621529999996</v>
      </c>
      <c r="BM21" s="425">
        <v>4.757191164</v>
      </c>
      <c r="BN21" s="425">
        <v>4.7312840359999999</v>
      </c>
      <c r="BO21" s="425">
        <v>4.880708941</v>
      </c>
      <c r="BP21" s="425">
        <v>5.1151141400000002</v>
      </c>
      <c r="BQ21" s="425">
        <v>5.1984971790000003</v>
      </c>
      <c r="BR21" s="425">
        <v>5.3353721309999997</v>
      </c>
      <c r="BS21" s="425">
        <v>5.24229477</v>
      </c>
      <c r="BT21" s="425">
        <v>5.1173339240000004</v>
      </c>
      <c r="BU21" s="425">
        <v>5.1755548559999998</v>
      </c>
      <c r="BV21" s="425">
        <v>5.1845419670000004</v>
      </c>
    </row>
    <row r="22" spans="1:74" ht="11.05" customHeight="1" x14ac:dyDescent="0.2">
      <c r="A22" s="372" t="s">
        <v>308</v>
      </c>
      <c r="B22" s="443" t="s">
        <v>205</v>
      </c>
      <c r="C22" s="322">
        <v>3.1113029418</v>
      </c>
      <c r="D22" s="322">
        <v>3.3316603139000001</v>
      </c>
      <c r="E22" s="322">
        <v>3.2296475523999999</v>
      </c>
      <c r="F22" s="322">
        <v>3.1542599589</v>
      </c>
      <c r="G22" s="322">
        <v>3.2822560713</v>
      </c>
      <c r="H22" s="322">
        <v>3.4690000863999999</v>
      </c>
      <c r="I22" s="322">
        <v>3.5270359382000001</v>
      </c>
      <c r="J22" s="322">
        <v>3.6385279932999999</v>
      </c>
      <c r="K22" s="322">
        <v>3.5514766518999998</v>
      </c>
      <c r="L22" s="322">
        <v>3.3786821161999998</v>
      </c>
      <c r="M22" s="322">
        <v>3.4413477128999999</v>
      </c>
      <c r="N22" s="322">
        <v>3.4832563839000001</v>
      </c>
      <c r="O22" s="322">
        <v>3.3698885028999999</v>
      </c>
      <c r="P22" s="322">
        <v>3.6085601426</v>
      </c>
      <c r="Q22" s="322">
        <v>3.4980689308000001</v>
      </c>
      <c r="R22" s="322">
        <v>3.416415749</v>
      </c>
      <c r="S22" s="322">
        <v>3.5550498311999998</v>
      </c>
      <c r="T22" s="322">
        <v>3.7573144519000001</v>
      </c>
      <c r="U22" s="322">
        <v>3.8201737598999999</v>
      </c>
      <c r="V22" s="322">
        <v>3.9409321050999999</v>
      </c>
      <c r="W22" s="322">
        <v>3.8466457818999999</v>
      </c>
      <c r="X22" s="322">
        <v>3.6594900049999999</v>
      </c>
      <c r="Y22" s="322">
        <v>3.7273638437000001</v>
      </c>
      <c r="Z22" s="322">
        <v>3.7727556139999998</v>
      </c>
      <c r="AA22" s="322">
        <v>3.3879122475000001</v>
      </c>
      <c r="AB22" s="322">
        <v>3.6278604150999998</v>
      </c>
      <c r="AC22" s="322">
        <v>3.5167782445000002</v>
      </c>
      <c r="AD22" s="322">
        <v>3.4346883431999999</v>
      </c>
      <c r="AE22" s="322">
        <v>3.5740639055000001</v>
      </c>
      <c r="AF22" s="322">
        <v>3.7774103323000001</v>
      </c>
      <c r="AG22" s="322">
        <v>3.8406058412999999</v>
      </c>
      <c r="AH22" s="322">
        <v>3.9620100587999998</v>
      </c>
      <c r="AI22" s="322">
        <v>3.8672194482000002</v>
      </c>
      <c r="AJ22" s="322">
        <v>3.6790626743999999</v>
      </c>
      <c r="AK22" s="322">
        <v>3.7472995341000002</v>
      </c>
      <c r="AL22" s="322">
        <v>3.7929340809999998</v>
      </c>
      <c r="AM22" s="322">
        <v>3.4197034730000002</v>
      </c>
      <c r="AN22" s="322">
        <v>3.6688936970000001</v>
      </c>
      <c r="AO22" s="322">
        <v>3.5552701440000001</v>
      </c>
      <c r="AP22" s="322">
        <v>3.4716119449999998</v>
      </c>
      <c r="AQ22" s="322">
        <v>3.6168532</v>
      </c>
      <c r="AR22" s="322">
        <v>3.8282125530000002</v>
      </c>
      <c r="AS22" s="322">
        <v>3.8947163150000002</v>
      </c>
      <c r="AT22" s="322">
        <v>4.0213825989999998</v>
      </c>
      <c r="AU22" s="322">
        <v>3.9245967469999998</v>
      </c>
      <c r="AV22" s="322">
        <v>3.7313105169999998</v>
      </c>
      <c r="AW22" s="322">
        <v>3.8030243700000002</v>
      </c>
      <c r="AX22" s="322">
        <v>3.8513770749999998</v>
      </c>
      <c r="AY22" s="322">
        <v>3.4455296550000001</v>
      </c>
      <c r="AZ22" s="322">
        <v>3.7000282659999999</v>
      </c>
      <c r="BA22" s="322">
        <v>3.583984241</v>
      </c>
      <c r="BB22" s="322">
        <v>3.4985439089999999</v>
      </c>
      <c r="BC22" s="322">
        <v>3.6468791729999999</v>
      </c>
      <c r="BD22" s="677">
        <v>3.8627410200000001</v>
      </c>
      <c r="BE22" s="677">
        <v>3.9306614820000001</v>
      </c>
      <c r="BF22" s="677">
        <v>4.0600260800000001</v>
      </c>
      <c r="BG22" s="677">
        <v>3.9611784430000001</v>
      </c>
      <c r="BH22" s="677">
        <v>3.763774723</v>
      </c>
      <c r="BI22" s="677">
        <v>3.8370162639999998</v>
      </c>
      <c r="BJ22" s="392">
        <v>3.8863990049999999</v>
      </c>
      <c r="BK22" s="392">
        <v>3.4583284810000001</v>
      </c>
      <c r="BL22" s="392">
        <v>3.7166493410000001</v>
      </c>
      <c r="BM22" s="392">
        <v>3.5988624809999998</v>
      </c>
      <c r="BN22" s="392">
        <v>3.512138942</v>
      </c>
      <c r="BO22" s="392">
        <v>3.6627020159999999</v>
      </c>
      <c r="BP22" s="392">
        <v>3.8818058359999998</v>
      </c>
      <c r="BQ22" s="392">
        <v>3.9507463779999998</v>
      </c>
      <c r="BR22" s="392">
        <v>4.0820538690000001</v>
      </c>
      <c r="BS22" s="392">
        <v>3.9817216649999998</v>
      </c>
      <c r="BT22" s="392">
        <v>3.7813531899999999</v>
      </c>
      <c r="BU22" s="392">
        <v>3.8556947259999999</v>
      </c>
      <c r="BV22" s="392">
        <v>3.9058191340000001</v>
      </c>
    </row>
    <row r="23" spans="1:74" ht="11.05" customHeight="1" x14ac:dyDescent="0.2">
      <c r="B23" s="443"/>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677"/>
      <c r="BE23" s="677"/>
      <c r="BF23" s="677"/>
      <c r="BG23" s="677"/>
      <c r="BH23" s="677"/>
      <c r="BI23" s="677"/>
      <c r="BJ23" s="392"/>
      <c r="BK23" s="392"/>
      <c r="BL23" s="392"/>
      <c r="BM23" s="392"/>
      <c r="BN23" s="392"/>
      <c r="BO23" s="392"/>
      <c r="BP23" s="392"/>
      <c r="BQ23" s="392"/>
      <c r="BR23" s="392"/>
      <c r="BS23" s="392"/>
      <c r="BT23" s="392"/>
      <c r="BU23" s="392"/>
      <c r="BV23" s="392"/>
    </row>
    <row r="24" spans="1:74" s="462" customFormat="1" ht="11.05" customHeight="1" x14ac:dyDescent="0.2">
      <c r="A24" s="455" t="s">
        <v>309</v>
      </c>
      <c r="B24" s="453" t="s">
        <v>980</v>
      </c>
      <c r="C24" s="106">
        <v>7.9216416439000001</v>
      </c>
      <c r="D24" s="106">
        <v>7.8804446827000003</v>
      </c>
      <c r="E24" s="106">
        <v>7.8639231183999998</v>
      </c>
      <c r="F24" s="106">
        <v>7.8906082510999997</v>
      </c>
      <c r="G24" s="106">
        <v>8.4650344892000007</v>
      </c>
      <c r="H24" s="106">
        <v>8.8497166747999998</v>
      </c>
      <c r="I24" s="106">
        <v>8.7480613499000004</v>
      </c>
      <c r="J24" s="106">
        <v>8.8158120104000002</v>
      </c>
      <c r="K24" s="106">
        <v>8.6055053431000008</v>
      </c>
      <c r="L24" s="106">
        <v>8.4514876046000005</v>
      </c>
      <c r="M24" s="106">
        <v>8.0919064927999997</v>
      </c>
      <c r="N24" s="106">
        <v>8.0533186877999992</v>
      </c>
      <c r="O24" s="106">
        <v>8.1629970055999994</v>
      </c>
      <c r="P24" s="106">
        <v>8.1307416741999994</v>
      </c>
      <c r="Q24" s="106">
        <v>8.1529408366999991</v>
      </c>
      <c r="R24" s="106">
        <v>8.2465538921999997</v>
      </c>
      <c r="S24" s="106">
        <v>8.7638157232000005</v>
      </c>
      <c r="T24" s="106">
        <v>9.1745067960999993</v>
      </c>
      <c r="U24" s="106">
        <v>9.0738736287999995</v>
      </c>
      <c r="V24" s="106">
        <v>9.1614720669</v>
      </c>
      <c r="W24" s="106">
        <v>8.9107223323000007</v>
      </c>
      <c r="X24" s="106">
        <v>8.7893006163000003</v>
      </c>
      <c r="Y24" s="106">
        <v>8.4009555493000008</v>
      </c>
      <c r="Z24" s="106">
        <v>8.354834833</v>
      </c>
      <c r="AA24" s="106">
        <v>8.8340318795999995</v>
      </c>
      <c r="AB24" s="106">
        <v>8.7941123711000007</v>
      </c>
      <c r="AC24" s="106">
        <v>8.8210392652999996</v>
      </c>
      <c r="AD24" s="106">
        <v>8.9066927216000007</v>
      </c>
      <c r="AE24" s="106">
        <v>9.5171644220000005</v>
      </c>
      <c r="AF24" s="106">
        <v>9.9284456286000005</v>
      </c>
      <c r="AG24" s="106">
        <v>9.8168854376999999</v>
      </c>
      <c r="AH24" s="106">
        <v>9.9099240632000001</v>
      </c>
      <c r="AI24" s="106">
        <v>9.6759027399999997</v>
      </c>
      <c r="AJ24" s="106">
        <v>9.4880495937999996</v>
      </c>
      <c r="AK24" s="106">
        <v>9.0857319015000009</v>
      </c>
      <c r="AL24" s="106">
        <v>9.0324332048000002</v>
      </c>
      <c r="AM24" s="106">
        <v>9.4780262410000002</v>
      </c>
      <c r="AN24" s="106">
        <v>9.2909879719999999</v>
      </c>
      <c r="AO24" s="106">
        <v>8.9758634970000006</v>
      </c>
      <c r="AP24" s="106">
        <v>8.8481917390000007</v>
      </c>
      <c r="AQ24" s="106">
        <v>9.4029343609999998</v>
      </c>
      <c r="AR24" s="106">
        <v>9.9047618069999999</v>
      </c>
      <c r="AS24" s="106">
        <v>9.9572415779999996</v>
      </c>
      <c r="AT24" s="106">
        <v>10.040790996</v>
      </c>
      <c r="AU24" s="106">
        <v>9.8239209649999992</v>
      </c>
      <c r="AV24" s="106">
        <v>9.4161480770000008</v>
      </c>
      <c r="AW24" s="106">
        <v>9.1807123110000006</v>
      </c>
      <c r="AX24" s="106">
        <v>9.4327869329999992</v>
      </c>
      <c r="AY24" s="106">
        <v>9.7180176350000007</v>
      </c>
      <c r="AZ24" s="106">
        <v>9.5693403270000008</v>
      </c>
      <c r="BA24" s="106">
        <v>9.0647178499999992</v>
      </c>
      <c r="BB24" s="106">
        <v>9.0731622539999996</v>
      </c>
      <c r="BC24" s="106">
        <v>9.6293227029999997</v>
      </c>
      <c r="BD24" s="691">
        <v>9.9396926109999999</v>
      </c>
      <c r="BE24" s="691">
        <v>9.9747892080000007</v>
      </c>
      <c r="BF24" s="691">
        <v>10.059417879</v>
      </c>
      <c r="BG24" s="691">
        <v>9.8550999229999992</v>
      </c>
      <c r="BH24" s="691">
        <v>9.4488020939999995</v>
      </c>
      <c r="BI24" s="691">
        <v>9.2032668389999994</v>
      </c>
      <c r="BJ24" s="425">
        <v>9.5253533780000001</v>
      </c>
      <c r="BK24" s="425">
        <v>9.9215658629999997</v>
      </c>
      <c r="BL24" s="425">
        <v>9.7674106950000006</v>
      </c>
      <c r="BM24" s="425">
        <v>9.2477890790000004</v>
      </c>
      <c r="BN24" s="425">
        <v>9.0502190670000005</v>
      </c>
      <c r="BO24" s="425">
        <v>9.6354097050000007</v>
      </c>
      <c r="BP24" s="425">
        <v>10.202109505999999</v>
      </c>
      <c r="BQ24" s="425">
        <v>10.192240691</v>
      </c>
      <c r="BR24" s="425">
        <v>10.265818794999999</v>
      </c>
      <c r="BS24" s="425">
        <v>10.056705845</v>
      </c>
      <c r="BT24" s="425">
        <v>9.639618188</v>
      </c>
      <c r="BU24" s="425">
        <v>9.3841450369999997</v>
      </c>
      <c r="BV24" s="425">
        <v>9.7115941380000006</v>
      </c>
    </row>
    <row r="25" spans="1:74" s="462" customFormat="1" ht="11.05" customHeight="1" x14ac:dyDescent="0.2">
      <c r="A25" s="455"/>
      <c r="B25" s="453"/>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691"/>
      <c r="BE25" s="691"/>
      <c r="BF25" s="691"/>
      <c r="BG25" s="691"/>
      <c r="BH25" s="691"/>
      <c r="BI25" s="691"/>
      <c r="BJ25" s="425"/>
      <c r="BK25" s="425"/>
      <c r="BL25" s="425"/>
      <c r="BM25" s="425"/>
      <c r="BN25" s="425"/>
      <c r="BO25" s="425"/>
      <c r="BP25" s="425"/>
      <c r="BQ25" s="425"/>
      <c r="BR25" s="425"/>
      <c r="BS25" s="425"/>
      <c r="BT25" s="425"/>
      <c r="BU25" s="425"/>
      <c r="BV25" s="425"/>
    </row>
    <row r="26" spans="1:74" s="462" customFormat="1" ht="11.05" customHeight="1" x14ac:dyDescent="0.2">
      <c r="A26" s="455" t="s">
        <v>312</v>
      </c>
      <c r="B26" s="453" t="s">
        <v>981</v>
      </c>
      <c r="C26" s="106">
        <v>4.0298228519999997</v>
      </c>
      <c r="D26" s="106">
        <v>4.0256188129000003</v>
      </c>
      <c r="E26" s="106">
        <v>4.0270004366999999</v>
      </c>
      <c r="F26" s="106">
        <v>4.0253302142000003</v>
      </c>
      <c r="G26" s="106">
        <v>4.0326856324999998</v>
      </c>
      <c r="H26" s="106">
        <v>4.0420094772999997</v>
      </c>
      <c r="I26" s="106">
        <v>3.9764403597000002</v>
      </c>
      <c r="J26" s="106">
        <v>3.9920356290000001</v>
      </c>
      <c r="K26" s="106">
        <v>3.9836126678000001</v>
      </c>
      <c r="L26" s="106">
        <v>4.0267433544999998</v>
      </c>
      <c r="M26" s="106">
        <v>4.0490348797999998</v>
      </c>
      <c r="N26" s="106">
        <v>4.0638219310999997</v>
      </c>
      <c r="O26" s="106">
        <v>4.3533714636000003</v>
      </c>
      <c r="P26" s="106">
        <v>4.3493191791000001</v>
      </c>
      <c r="Q26" s="106">
        <v>4.3506456782000003</v>
      </c>
      <c r="R26" s="106">
        <v>4.3488794282000001</v>
      </c>
      <c r="S26" s="106">
        <v>4.3560931920000003</v>
      </c>
      <c r="T26" s="106">
        <v>4.3654881464999997</v>
      </c>
      <c r="U26" s="106">
        <v>4.2988308229000003</v>
      </c>
      <c r="V26" s="106">
        <v>4.3141724772999996</v>
      </c>
      <c r="W26" s="106">
        <v>4.3058975014999996</v>
      </c>
      <c r="X26" s="106">
        <v>4.3506405993000001</v>
      </c>
      <c r="Y26" s="106">
        <v>4.3727567630999999</v>
      </c>
      <c r="Z26" s="106">
        <v>4.3876944054999996</v>
      </c>
      <c r="AA26" s="106">
        <v>4.4844964016000004</v>
      </c>
      <c r="AB26" s="106">
        <v>4.4803187026</v>
      </c>
      <c r="AC26" s="106">
        <v>4.4816864173999997</v>
      </c>
      <c r="AD26" s="106">
        <v>4.4798620559</v>
      </c>
      <c r="AE26" s="106">
        <v>4.4873012867000002</v>
      </c>
      <c r="AF26" s="106">
        <v>4.4969936917000002</v>
      </c>
      <c r="AG26" s="106">
        <v>4.4282532403000001</v>
      </c>
      <c r="AH26" s="106">
        <v>4.4440750188000004</v>
      </c>
      <c r="AI26" s="106">
        <v>4.4355415261999998</v>
      </c>
      <c r="AJ26" s="106">
        <v>4.4816820672000004</v>
      </c>
      <c r="AK26" s="106">
        <v>4.5044931945000002</v>
      </c>
      <c r="AL26" s="106">
        <v>4.5199043511000001</v>
      </c>
      <c r="AM26" s="106">
        <v>4.5058953506000003</v>
      </c>
      <c r="AN26" s="106">
        <v>4.6094331002000004</v>
      </c>
      <c r="AO26" s="106">
        <v>4.5868871918999998</v>
      </c>
      <c r="AP26" s="106">
        <v>4.5962652791999998</v>
      </c>
      <c r="AQ26" s="106">
        <v>4.5394692664000003</v>
      </c>
      <c r="AR26" s="106">
        <v>4.6109160422000004</v>
      </c>
      <c r="AS26" s="106">
        <v>4.4467373170000002</v>
      </c>
      <c r="AT26" s="106">
        <v>4.4870096444999996</v>
      </c>
      <c r="AU26" s="106">
        <v>4.5648912910000004</v>
      </c>
      <c r="AV26" s="106">
        <v>4.5896817106999999</v>
      </c>
      <c r="AW26" s="106">
        <v>4.6881245281000004</v>
      </c>
      <c r="AX26" s="106">
        <v>4.7033230273999997</v>
      </c>
      <c r="AY26" s="106">
        <v>4.5983202021</v>
      </c>
      <c r="AZ26" s="106">
        <v>4.7042114942</v>
      </c>
      <c r="BA26" s="106">
        <v>4.6811530931999998</v>
      </c>
      <c r="BB26" s="106">
        <v>4.6907443606000001</v>
      </c>
      <c r="BC26" s="106">
        <v>4.6326572903000001</v>
      </c>
      <c r="BD26" s="691">
        <v>4.7057281488999996</v>
      </c>
      <c r="BE26" s="691">
        <v>4.5378174320999998</v>
      </c>
      <c r="BF26" s="691">
        <v>4.5790051999000001</v>
      </c>
      <c r="BG26" s="691">
        <v>4.6586572018999997</v>
      </c>
      <c r="BH26" s="691">
        <v>4.6840111352999996</v>
      </c>
      <c r="BI26" s="691">
        <v>4.7846916868999996</v>
      </c>
      <c r="BJ26" s="425">
        <v>4.8002356708000002</v>
      </c>
      <c r="BK26" s="425">
        <v>4.7168523571999996</v>
      </c>
      <c r="BL26" s="425">
        <v>4.8252375335000002</v>
      </c>
      <c r="BM26" s="425">
        <v>4.8016360763000003</v>
      </c>
      <c r="BN26" s="425">
        <v>4.8114532318999998</v>
      </c>
      <c r="BO26" s="425">
        <v>4.7519981327999998</v>
      </c>
      <c r="BP26" s="425">
        <v>4.8267899059000001</v>
      </c>
      <c r="BQ26" s="425">
        <v>4.6549246682999996</v>
      </c>
      <c r="BR26" s="425">
        <v>4.6970824614</v>
      </c>
      <c r="BS26" s="425">
        <v>4.7786103788999998</v>
      </c>
      <c r="BT26" s="425">
        <v>4.8045614295999997</v>
      </c>
      <c r="BU26" s="425">
        <v>4.9076131371000002</v>
      </c>
      <c r="BV26" s="425">
        <v>4.9235232039000003</v>
      </c>
    </row>
    <row r="27" spans="1:74" s="462" customFormat="1" ht="11.05" customHeight="1" x14ac:dyDescent="0.2">
      <c r="A27" s="455"/>
      <c r="B27" s="453"/>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691"/>
      <c r="BE27" s="691"/>
      <c r="BF27" s="691"/>
      <c r="BG27" s="691"/>
      <c r="BH27" s="691"/>
      <c r="BI27" s="691"/>
      <c r="BJ27" s="425"/>
      <c r="BK27" s="425"/>
      <c r="BL27" s="425"/>
      <c r="BM27" s="425"/>
      <c r="BN27" s="425"/>
      <c r="BO27" s="425"/>
      <c r="BP27" s="425"/>
      <c r="BQ27" s="425"/>
      <c r="BR27" s="425"/>
      <c r="BS27" s="425"/>
      <c r="BT27" s="425"/>
      <c r="BU27" s="425"/>
      <c r="BV27" s="425"/>
    </row>
    <row r="28" spans="1:74" s="462" customFormat="1" ht="11.05" customHeight="1" x14ac:dyDescent="0.2">
      <c r="A28" s="455" t="s">
        <v>310</v>
      </c>
      <c r="B28" s="453" t="s">
        <v>982</v>
      </c>
      <c r="C28" s="106">
        <v>34.279571484999998</v>
      </c>
      <c r="D28" s="106">
        <v>34.209441663</v>
      </c>
      <c r="E28" s="106">
        <v>33.217569646000001</v>
      </c>
      <c r="F28" s="106">
        <v>32.989301431000001</v>
      </c>
      <c r="G28" s="106">
        <v>33.042413824999997</v>
      </c>
      <c r="H28" s="106">
        <v>32.802360094999997</v>
      </c>
      <c r="I28" s="106">
        <v>33.152299640999999</v>
      </c>
      <c r="J28" s="106">
        <v>32.922756769000003</v>
      </c>
      <c r="K28" s="106">
        <v>33.980932527999997</v>
      </c>
      <c r="L28" s="106">
        <v>33.322809835999998</v>
      </c>
      <c r="M28" s="106">
        <v>34.895997176000002</v>
      </c>
      <c r="N28" s="106">
        <v>35.873975205999997</v>
      </c>
      <c r="O28" s="106">
        <v>35.432541370000003</v>
      </c>
      <c r="P28" s="106">
        <v>36.620284810000001</v>
      </c>
      <c r="Q28" s="106">
        <v>36.086250528999997</v>
      </c>
      <c r="R28" s="106">
        <v>35.912082761999997</v>
      </c>
      <c r="S28" s="106">
        <v>35.497419950000001</v>
      </c>
      <c r="T28" s="106">
        <v>35.454078516999999</v>
      </c>
      <c r="U28" s="106">
        <v>35.082688404000002</v>
      </c>
      <c r="V28" s="106">
        <v>34.434875708</v>
      </c>
      <c r="W28" s="106">
        <v>35.661678055000003</v>
      </c>
      <c r="X28" s="106">
        <v>34.835670034000003</v>
      </c>
      <c r="Y28" s="106">
        <v>36.314711881000001</v>
      </c>
      <c r="Z28" s="106">
        <v>37.728799604000002</v>
      </c>
      <c r="AA28" s="106">
        <v>36.779497092</v>
      </c>
      <c r="AB28" s="106">
        <v>37.351178779999998</v>
      </c>
      <c r="AC28" s="106">
        <v>36.214523292999999</v>
      </c>
      <c r="AD28" s="106">
        <v>35.791681248000003</v>
      </c>
      <c r="AE28" s="106">
        <v>36.093707834</v>
      </c>
      <c r="AF28" s="106">
        <v>35.861380111000003</v>
      </c>
      <c r="AG28" s="106">
        <v>35.719137207000003</v>
      </c>
      <c r="AH28" s="106">
        <v>35.524683416000002</v>
      </c>
      <c r="AI28" s="106">
        <v>36.133518817000002</v>
      </c>
      <c r="AJ28" s="106">
        <v>35.355005300000002</v>
      </c>
      <c r="AK28" s="106">
        <v>36.797512951999998</v>
      </c>
      <c r="AL28" s="106">
        <v>38.188624083000001</v>
      </c>
      <c r="AM28" s="106">
        <v>37.655072932000003</v>
      </c>
      <c r="AN28" s="106">
        <v>38.988697471000002</v>
      </c>
      <c r="AO28" s="106">
        <v>38.653804129000001</v>
      </c>
      <c r="AP28" s="106">
        <v>37.752117040999998</v>
      </c>
      <c r="AQ28" s="106">
        <v>37.806835274999997</v>
      </c>
      <c r="AR28" s="106">
        <v>37.432309662000002</v>
      </c>
      <c r="AS28" s="106">
        <v>36.881168320999997</v>
      </c>
      <c r="AT28" s="106">
        <v>36.507531274999998</v>
      </c>
      <c r="AU28" s="106">
        <v>37.340733653000001</v>
      </c>
      <c r="AV28" s="106">
        <v>36.436470681999999</v>
      </c>
      <c r="AW28" s="106">
        <v>38.049154876999999</v>
      </c>
      <c r="AX28" s="106">
        <v>39.045414889</v>
      </c>
      <c r="AY28" s="106">
        <v>38.634891482</v>
      </c>
      <c r="AZ28" s="106">
        <v>39.550076535000002</v>
      </c>
      <c r="BA28" s="106">
        <v>39.244406611000002</v>
      </c>
      <c r="BB28" s="106">
        <v>38.676510618999998</v>
      </c>
      <c r="BC28" s="106">
        <v>38.321103295</v>
      </c>
      <c r="BD28" s="691">
        <v>38.005335000999999</v>
      </c>
      <c r="BE28" s="691">
        <v>37.294078098999996</v>
      </c>
      <c r="BF28" s="691">
        <v>36.501854258000002</v>
      </c>
      <c r="BG28" s="691">
        <v>37.318274975999998</v>
      </c>
      <c r="BH28" s="691">
        <v>36.758162376000001</v>
      </c>
      <c r="BI28" s="691">
        <v>38.572501142</v>
      </c>
      <c r="BJ28" s="425">
        <v>39.688953589</v>
      </c>
      <c r="BK28" s="425">
        <v>39.013083002999998</v>
      </c>
      <c r="BL28" s="425">
        <v>40.306045429999998</v>
      </c>
      <c r="BM28" s="425">
        <v>39.767797567999999</v>
      </c>
      <c r="BN28" s="425">
        <v>39.296250321999999</v>
      </c>
      <c r="BO28" s="425">
        <v>38.932673704999999</v>
      </c>
      <c r="BP28" s="425">
        <v>38.589065286</v>
      </c>
      <c r="BQ28" s="425">
        <v>38.051853012000002</v>
      </c>
      <c r="BR28" s="425">
        <v>37.549937954999997</v>
      </c>
      <c r="BS28" s="425">
        <v>38.378534459000001</v>
      </c>
      <c r="BT28" s="425">
        <v>37.482806910000001</v>
      </c>
      <c r="BU28" s="425">
        <v>39.217477172999999</v>
      </c>
      <c r="BV28" s="425">
        <v>40.34243919</v>
      </c>
    </row>
    <row r="29" spans="1:74" ht="11.05" customHeight="1" x14ac:dyDescent="0.2">
      <c r="A29" s="372" t="s">
        <v>170</v>
      </c>
      <c r="B29" s="443" t="s">
        <v>961</v>
      </c>
      <c r="C29" s="322">
        <v>14.357214489</v>
      </c>
      <c r="D29" s="322">
        <v>13.735294787000001</v>
      </c>
      <c r="E29" s="322">
        <v>13.560931595</v>
      </c>
      <c r="F29" s="322">
        <v>14.164631634999999</v>
      </c>
      <c r="G29" s="322">
        <v>14.132384812</v>
      </c>
      <c r="H29" s="322">
        <v>13.953275746999999</v>
      </c>
      <c r="I29" s="322">
        <v>14.489748139</v>
      </c>
      <c r="J29" s="322">
        <v>14.334643594999999</v>
      </c>
      <c r="K29" s="322">
        <v>15.137327006</v>
      </c>
      <c r="L29" s="322">
        <v>14.338633676000001</v>
      </c>
      <c r="M29" s="322">
        <v>15.278512392</v>
      </c>
      <c r="N29" s="322">
        <v>15.709802126</v>
      </c>
      <c r="O29" s="322">
        <v>15.119160617</v>
      </c>
      <c r="P29" s="322">
        <v>15.577735503</v>
      </c>
      <c r="Q29" s="322">
        <v>15.484110660000001</v>
      </c>
      <c r="R29" s="322">
        <v>15.80711</v>
      </c>
      <c r="S29" s="322">
        <v>15.580192717999999</v>
      </c>
      <c r="T29" s="322">
        <v>15.405197553000001</v>
      </c>
      <c r="U29" s="322">
        <v>15.345259274</v>
      </c>
      <c r="V29" s="322">
        <v>14.875483736</v>
      </c>
      <c r="W29" s="322">
        <v>15.684048486</v>
      </c>
      <c r="X29" s="322">
        <v>14.765982696</v>
      </c>
      <c r="Y29" s="322">
        <v>15.693911826000001</v>
      </c>
      <c r="Z29" s="322">
        <v>16.133806105000001</v>
      </c>
      <c r="AA29" s="322">
        <v>15.428005594</v>
      </c>
      <c r="AB29" s="322">
        <v>15.618847202</v>
      </c>
      <c r="AC29" s="322">
        <v>14.951131489</v>
      </c>
      <c r="AD29" s="322">
        <v>15.251841585999999</v>
      </c>
      <c r="AE29" s="322">
        <v>15.385705803</v>
      </c>
      <c r="AF29" s="322">
        <v>15.290118590000001</v>
      </c>
      <c r="AG29" s="322">
        <v>15.278088842000001</v>
      </c>
      <c r="AH29" s="322">
        <v>14.880919702</v>
      </c>
      <c r="AI29" s="322">
        <v>15.749361155000001</v>
      </c>
      <c r="AJ29" s="322">
        <v>14.804291074</v>
      </c>
      <c r="AK29" s="322">
        <v>15.588986231</v>
      </c>
      <c r="AL29" s="322">
        <v>16.084859157</v>
      </c>
      <c r="AM29" s="322">
        <v>16.045805907999998</v>
      </c>
      <c r="AN29" s="322">
        <v>16.532486604999999</v>
      </c>
      <c r="AO29" s="322">
        <v>16.433123545000001</v>
      </c>
      <c r="AP29" s="322">
        <v>16.775919342000002</v>
      </c>
      <c r="AQ29" s="322">
        <v>16.535094421</v>
      </c>
      <c r="AR29" s="322">
        <v>16.349373894999999</v>
      </c>
      <c r="AS29" s="322">
        <v>16.285762031000001</v>
      </c>
      <c r="AT29" s="322">
        <v>15.787194201</v>
      </c>
      <c r="AU29" s="322">
        <v>16.645315452999998</v>
      </c>
      <c r="AV29" s="322">
        <v>15.670981899999999</v>
      </c>
      <c r="AW29" s="322">
        <v>16.655783312000001</v>
      </c>
      <c r="AX29" s="322">
        <v>17.122638476999999</v>
      </c>
      <c r="AY29" s="322">
        <v>16.468748305999998</v>
      </c>
      <c r="AZ29" s="322">
        <v>16.947823712999998</v>
      </c>
      <c r="BA29" s="322">
        <v>16.843071321</v>
      </c>
      <c r="BB29" s="322">
        <v>16.878418834000001</v>
      </c>
      <c r="BC29" s="322">
        <v>16.632351523000001</v>
      </c>
      <c r="BD29" s="677">
        <v>16.440938893999999</v>
      </c>
      <c r="BE29" s="677">
        <v>16.190906634000001</v>
      </c>
      <c r="BF29" s="677">
        <v>15.627506197000001</v>
      </c>
      <c r="BG29" s="677">
        <v>16.504933656999999</v>
      </c>
      <c r="BH29" s="677">
        <v>15.647304345</v>
      </c>
      <c r="BI29" s="677">
        <v>16.620444057</v>
      </c>
      <c r="BJ29" s="392">
        <v>17.077570353999999</v>
      </c>
      <c r="BK29" s="392">
        <v>16.582103787000001</v>
      </c>
      <c r="BL29" s="392">
        <v>17.070231697000001</v>
      </c>
      <c r="BM29" s="392">
        <v>16.963499927000001</v>
      </c>
      <c r="BN29" s="392">
        <v>17.140184091999998</v>
      </c>
      <c r="BO29" s="392">
        <v>16.889467148000001</v>
      </c>
      <c r="BP29" s="392">
        <v>16.694437626999999</v>
      </c>
      <c r="BQ29" s="392">
        <v>16.534082052999999</v>
      </c>
      <c r="BR29" s="392">
        <v>16.034169472999999</v>
      </c>
      <c r="BS29" s="392">
        <v>16.884609736000002</v>
      </c>
      <c r="BT29" s="392">
        <v>15.901507355</v>
      </c>
      <c r="BU29" s="392">
        <v>16.880035300999999</v>
      </c>
      <c r="BV29" s="392">
        <v>17.358799355999999</v>
      </c>
    </row>
    <row r="30" spans="1:74" ht="11.05" customHeight="1" x14ac:dyDescent="0.2">
      <c r="A30" s="372" t="s">
        <v>311</v>
      </c>
      <c r="B30" s="443" t="s">
        <v>974</v>
      </c>
      <c r="C30" s="322">
        <v>4.2906953335000004</v>
      </c>
      <c r="D30" s="322">
        <v>4.6219127486999998</v>
      </c>
      <c r="E30" s="322">
        <v>4.5970867165999998</v>
      </c>
      <c r="F30" s="322">
        <v>4.5357014677</v>
      </c>
      <c r="G30" s="322">
        <v>4.6023594143000004</v>
      </c>
      <c r="H30" s="322">
        <v>4.5283112966000001</v>
      </c>
      <c r="I30" s="322">
        <v>4.2943521214000002</v>
      </c>
      <c r="J30" s="322">
        <v>4.1988392009000002</v>
      </c>
      <c r="K30" s="322">
        <v>4.2702987796</v>
      </c>
      <c r="L30" s="322">
        <v>4.3829548383999999</v>
      </c>
      <c r="M30" s="322">
        <v>4.5663305881999996</v>
      </c>
      <c r="N30" s="322">
        <v>4.6181697643000001</v>
      </c>
      <c r="O30" s="322">
        <v>4.5302865904000003</v>
      </c>
      <c r="P30" s="322">
        <v>4.8799990956999997</v>
      </c>
      <c r="Q30" s="322">
        <v>4.8537867847999996</v>
      </c>
      <c r="R30" s="322">
        <v>4.7889738003</v>
      </c>
      <c r="S30" s="322">
        <v>4.8593539085000002</v>
      </c>
      <c r="T30" s="322">
        <v>4.7811709641000002</v>
      </c>
      <c r="U30" s="322">
        <v>4.5341475723000002</v>
      </c>
      <c r="V30" s="322">
        <v>4.4333012364000002</v>
      </c>
      <c r="W30" s="322">
        <v>4.5087510985000003</v>
      </c>
      <c r="X30" s="322">
        <v>4.6276978408999998</v>
      </c>
      <c r="Y30" s="322">
        <v>4.8213132424999996</v>
      </c>
      <c r="Z30" s="322">
        <v>4.8760471041000004</v>
      </c>
      <c r="AA30" s="322">
        <v>4.8599772512000001</v>
      </c>
      <c r="AB30" s="322">
        <v>5.2351400112000004</v>
      </c>
      <c r="AC30" s="322">
        <v>5.2070201046999998</v>
      </c>
      <c r="AD30" s="322">
        <v>5.1374903688</v>
      </c>
      <c r="AE30" s="322">
        <v>5.2129923746999998</v>
      </c>
      <c r="AF30" s="322">
        <v>5.1291196828999999</v>
      </c>
      <c r="AG30" s="322">
        <v>4.8641192152999997</v>
      </c>
      <c r="AH30" s="322">
        <v>4.7559338084</v>
      </c>
      <c r="AI30" s="322">
        <v>4.8368745185000002</v>
      </c>
      <c r="AJ30" s="322">
        <v>4.9644775852</v>
      </c>
      <c r="AK30" s="322">
        <v>5.1721833073000001</v>
      </c>
      <c r="AL30" s="322">
        <v>5.2309004140999997</v>
      </c>
      <c r="AM30" s="322">
        <v>5.0126817829999997</v>
      </c>
      <c r="AN30" s="322">
        <v>5.5375604940000001</v>
      </c>
      <c r="AO30" s="322">
        <v>5.6106988329999998</v>
      </c>
      <c r="AP30" s="322">
        <v>5.167129257</v>
      </c>
      <c r="AQ30" s="322">
        <v>5.5114783679999997</v>
      </c>
      <c r="AR30" s="322">
        <v>5.379081834</v>
      </c>
      <c r="AS30" s="322">
        <v>4.9387256099999997</v>
      </c>
      <c r="AT30" s="322">
        <v>5.0953474920000001</v>
      </c>
      <c r="AU30" s="322">
        <v>5.1128040930000003</v>
      </c>
      <c r="AV30" s="322">
        <v>5.2233585140000001</v>
      </c>
      <c r="AW30" s="322">
        <v>5.2328004039999998</v>
      </c>
      <c r="AX30" s="322">
        <v>5.4518813550000003</v>
      </c>
      <c r="AY30" s="322">
        <v>5.374915906</v>
      </c>
      <c r="AZ30" s="322">
        <v>5.7556738850000002</v>
      </c>
      <c r="BA30" s="322">
        <v>5.7350419459999999</v>
      </c>
      <c r="BB30" s="322">
        <v>5.5556155140000003</v>
      </c>
      <c r="BC30" s="322">
        <v>5.6172326259999998</v>
      </c>
      <c r="BD30" s="677">
        <v>5.5161707800000004</v>
      </c>
      <c r="BE30" s="677">
        <v>5.4353710419999999</v>
      </c>
      <c r="BF30" s="677">
        <v>4.9867860080000002</v>
      </c>
      <c r="BG30" s="677">
        <v>5.043040017</v>
      </c>
      <c r="BH30" s="677">
        <v>5.4007642840000001</v>
      </c>
      <c r="BI30" s="677">
        <v>5.7268192429999996</v>
      </c>
      <c r="BJ30" s="392">
        <v>5.8024944720000002</v>
      </c>
      <c r="BK30" s="392">
        <v>5.6054766989999996</v>
      </c>
      <c r="BL30" s="392">
        <v>6.0167462580000004</v>
      </c>
      <c r="BM30" s="392">
        <v>6.0115682760000002</v>
      </c>
      <c r="BN30" s="392">
        <v>5.9223689329999996</v>
      </c>
      <c r="BO30" s="392">
        <v>6.0109074189999996</v>
      </c>
      <c r="BP30" s="392">
        <v>5.9137715660000003</v>
      </c>
      <c r="BQ30" s="392">
        <v>5.6056609509999999</v>
      </c>
      <c r="BR30" s="392">
        <v>5.4801793620000003</v>
      </c>
      <c r="BS30" s="392">
        <v>5.5749758659999999</v>
      </c>
      <c r="BT30" s="392">
        <v>5.7242561609999996</v>
      </c>
      <c r="BU30" s="392">
        <v>5.9668891359999998</v>
      </c>
      <c r="BV30" s="392">
        <v>6.0360176299999999</v>
      </c>
    </row>
    <row r="31" spans="1:74" ht="11.05" customHeight="1" x14ac:dyDescent="0.2">
      <c r="A31" s="372" t="s">
        <v>165</v>
      </c>
      <c r="B31" s="443" t="s">
        <v>959</v>
      </c>
      <c r="C31" s="366">
        <v>3.7970000000000002</v>
      </c>
      <c r="D31" s="366">
        <v>4.0366999999999997</v>
      </c>
      <c r="E31" s="366">
        <v>3.5131999999999999</v>
      </c>
      <c r="F31" s="366">
        <v>3.1303000000000001</v>
      </c>
      <c r="G31" s="366">
        <v>2.7783000000000002</v>
      </c>
      <c r="H31" s="366">
        <v>2.9123999999999999</v>
      </c>
      <c r="I31" s="366">
        <v>3.0318000000000001</v>
      </c>
      <c r="J31" s="366">
        <v>3.0874999999999999</v>
      </c>
      <c r="K31" s="366">
        <v>3.1116999999999999</v>
      </c>
      <c r="L31" s="366">
        <v>3.2042999999999999</v>
      </c>
      <c r="M31" s="366">
        <v>3.4885999999999999</v>
      </c>
      <c r="N31" s="366">
        <v>3.9451999999999998</v>
      </c>
      <c r="O31" s="366">
        <v>3.7907000000000002</v>
      </c>
      <c r="P31" s="366">
        <v>3.8475999999999999</v>
      </c>
      <c r="Q31" s="366">
        <v>3.5935000000000001</v>
      </c>
      <c r="R31" s="366">
        <v>3.2248000000000001</v>
      </c>
      <c r="S31" s="366">
        <v>2.8961999999999999</v>
      </c>
      <c r="T31" s="366">
        <v>3.0310000000000001</v>
      </c>
      <c r="U31" s="366">
        <v>3.0920000000000001</v>
      </c>
      <c r="V31" s="366">
        <v>3.0794999999999999</v>
      </c>
      <c r="W31" s="366">
        <v>3.2869000000000002</v>
      </c>
      <c r="X31" s="366">
        <v>3.3130999999999999</v>
      </c>
      <c r="Y31" s="366">
        <v>3.4882</v>
      </c>
      <c r="Z31" s="366">
        <v>4.1075999999999997</v>
      </c>
      <c r="AA31" s="366">
        <v>3.7707000000000002</v>
      </c>
      <c r="AB31" s="366">
        <v>3.8088000000000002</v>
      </c>
      <c r="AC31" s="366">
        <v>3.4794</v>
      </c>
      <c r="AD31" s="366">
        <v>2.968</v>
      </c>
      <c r="AE31" s="366">
        <v>2.9163999999999999</v>
      </c>
      <c r="AF31" s="366">
        <v>3.0813000000000001</v>
      </c>
      <c r="AG31" s="366">
        <v>3.0607000000000002</v>
      </c>
      <c r="AH31" s="366">
        <v>3.2772999999999999</v>
      </c>
      <c r="AI31" s="366">
        <v>3.1153</v>
      </c>
      <c r="AJ31" s="366">
        <v>3.1901999999999999</v>
      </c>
      <c r="AK31" s="366">
        <v>3.4146000000000001</v>
      </c>
      <c r="AL31" s="366">
        <v>3.9636</v>
      </c>
      <c r="AM31" s="366">
        <v>3.7145999999999999</v>
      </c>
      <c r="AN31" s="366">
        <v>3.8713000000000002</v>
      </c>
      <c r="AO31" s="366">
        <v>3.4687999999999999</v>
      </c>
      <c r="AP31" s="366">
        <v>3.1482000000000001</v>
      </c>
      <c r="AQ31" s="366">
        <v>2.9561999999999999</v>
      </c>
      <c r="AR31" s="366">
        <v>3.0442999999999998</v>
      </c>
      <c r="AS31" s="366">
        <v>3.0259999999999998</v>
      </c>
      <c r="AT31" s="366">
        <v>3.0840999999999998</v>
      </c>
      <c r="AU31" s="366">
        <v>3.0550999999999999</v>
      </c>
      <c r="AV31" s="366">
        <v>3.0407999999999999</v>
      </c>
      <c r="AW31" s="366">
        <v>3.3933</v>
      </c>
      <c r="AX31" s="366">
        <v>3.7035999999999998</v>
      </c>
      <c r="AY31" s="366">
        <v>3.4455</v>
      </c>
      <c r="AZ31" s="366">
        <v>3.5190000000000001</v>
      </c>
      <c r="BA31" s="366">
        <v>3.355</v>
      </c>
      <c r="BB31" s="366">
        <v>3.0996000000000001</v>
      </c>
      <c r="BC31" s="366">
        <v>2.8820000000000001</v>
      </c>
      <c r="BD31" s="697">
        <v>2.8864000000000001</v>
      </c>
      <c r="BE31" s="697">
        <v>2.8650000000000002</v>
      </c>
      <c r="BF31" s="697">
        <v>3.1067270410000001</v>
      </c>
      <c r="BG31" s="697">
        <v>3.031918138</v>
      </c>
      <c r="BH31" s="697">
        <v>3.0607083099999999</v>
      </c>
      <c r="BI31" s="697">
        <v>3.2928160360000001</v>
      </c>
      <c r="BJ31" s="437">
        <v>3.760762347</v>
      </c>
      <c r="BK31" s="437">
        <v>3.4205580289999999</v>
      </c>
      <c r="BL31" s="437">
        <v>3.655328533</v>
      </c>
      <c r="BM31" s="437">
        <v>3.3625184670000001</v>
      </c>
      <c r="BN31" s="437">
        <v>3.040239927</v>
      </c>
      <c r="BO31" s="437">
        <v>2.7900958020000002</v>
      </c>
      <c r="BP31" s="437">
        <v>2.8182082770000001</v>
      </c>
      <c r="BQ31" s="437">
        <v>2.9419779500000001</v>
      </c>
      <c r="BR31" s="437">
        <v>3.0364163409999998</v>
      </c>
      <c r="BS31" s="437">
        <v>2.962834703</v>
      </c>
      <c r="BT31" s="437">
        <v>2.9911525619999999</v>
      </c>
      <c r="BU31" s="437">
        <v>3.2194524819999999</v>
      </c>
      <c r="BV31" s="437">
        <v>3.679721974</v>
      </c>
    </row>
    <row r="32" spans="1:74" ht="28.35" customHeight="1" x14ac:dyDescent="0.2">
      <c r="B32" s="1039" t="s">
        <v>903</v>
      </c>
      <c r="C32" s="1040"/>
      <c r="D32" s="1040"/>
      <c r="E32" s="1040"/>
      <c r="F32" s="1040"/>
      <c r="G32" s="1040"/>
      <c r="H32" s="1040"/>
      <c r="I32" s="1040"/>
      <c r="J32" s="1040"/>
      <c r="K32" s="1040"/>
      <c r="L32" s="1040"/>
      <c r="M32" s="1040"/>
      <c r="N32" s="1040"/>
      <c r="O32" s="1040"/>
      <c r="P32" s="1040"/>
      <c r="Q32" s="1040"/>
    </row>
    <row r="33" spans="2:17" ht="31.75" customHeight="1" x14ac:dyDescent="0.2">
      <c r="B33" s="1040" t="s">
        <v>904</v>
      </c>
      <c r="C33" s="1040"/>
      <c r="D33" s="1040"/>
      <c r="E33" s="1040"/>
      <c r="F33" s="1040"/>
      <c r="G33" s="1040"/>
      <c r="H33" s="1040"/>
      <c r="I33" s="1040"/>
      <c r="J33" s="1040"/>
      <c r="K33" s="1040"/>
      <c r="L33" s="1040"/>
      <c r="M33" s="1040"/>
      <c r="N33" s="1040"/>
      <c r="O33" s="1040"/>
      <c r="P33" s="1040"/>
      <c r="Q33" s="1040"/>
    </row>
    <row r="34" spans="2:17" ht="11.95" customHeight="1" x14ac:dyDescent="0.2">
      <c r="B34" s="890" t="s">
        <v>826</v>
      </c>
      <c r="C34" s="905"/>
      <c r="D34" s="905"/>
      <c r="E34" s="905"/>
      <c r="F34" s="905"/>
      <c r="G34" s="905"/>
      <c r="H34" s="905"/>
      <c r="I34" s="905"/>
      <c r="J34" s="905"/>
      <c r="K34" s="905"/>
      <c r="L34" s="905"/>
      <c r="M34" s="905"/>
      <c r="N34" s="905"/>
      <c r="O34" s="905"/>
      <c r="P34" s="905"/>
      <c r="Q34" s="905"/>
    </row>
    <row r="35" spans="2:17" ht="11.95" customHeight="1" x14ac:dyDescent="0.2">
      <c r="B35" s="997" t="str">
        <f>Dates!$G$2</f>
        <v>EIA completed modeling and analysis for this report on Thursday, December 5, 2024.</v>
      </c>
      <c r="C35" s="998"/>
      <c r="D35" s="998"/>
      <c r="E35" s="998"/>
      <c r="F35" s="998"/>
      <c r="G35" s="998"/>
      <c r="H35" s="998"/>
      <c r="I35" s="998"/>
      <c r="J35" s="998"/>
      <c r="K35" s="998"/>
      <c r="L35" s="998"/>
      <c r="M35" s="998"/>
      <c r="N35" s="998"/>
      <c r="O35" s="998"/>
      <c r="P35" s="998"/>
      <c r="Q35" s="998"/>
    </row>
    <row r="36" spans="2:17" ht="11.95" customHeight="1" x14ac:dyDescent="0.2">
      <c r="B36" s="1012" t="s">
        <v>483</v>
      </c>
      <c r="C36" s="1013"/>
      <c r="D36" s="1013"/>
      <c r="E36" s="1013"/>
      <c r="F36" s="1013"/>
      <c r="G36" s="1013"/>
      <c r="H36" s="1013"/>
      <c r="I36" s="1013"/>
      <c r="J36" s="1013"/>
      <c r="K36" s="1013"/>
      <c r="L36" s="1013"/>
      <c r="M36" s="1013"/>
      <c r="N36" s="1013"/>
      <c r="O36" s="1013"/>
      <c r="P36" s="1013"/>
      <c r="Q36" s="1013"/>
    </row>
    <row r="37" spans="2:17" ht="11.95" customHeight="1" x14ac:dyDescent="0.2">
      <c r="B37" s="988" t="s">
        <v>1442</v>
      </c>
      <c r="C37" s="989"/>
      <c r="D37" s="989"/>
      <c r="E37" s="989"/>
      <c r="F37" s="989"/>
      <c r="G37" s="989"/>
      <c r="H37" s="989"/>
      <c r="I37" s="989"/>
      <c r="J37" s="989"/>
      <c r="K37" s="989"/>
      <c r="L37" s="989"/>
      <c r="M37" s="989"/>
      <c r="N37" s="989"/>
      <c r="O37" s="989"/>
      <c r="P37" s="989"/>
      <c r="Q37" s="989"/>
    </row>
    <row r="38" spans="2:17" ht="11.95" customHeight="1" x14ac:dyDescent="0.2">
      <c r="B38" s="983" t="s">
        <v>492</v>
      </c>
      <c r="C38" s="1015"/>
      <c r="D38" s="1015"/>
      <c r="E38" s="1015"/>
      <c r="F38" s="1015"/>
      <c r="G38" s="1015"/>
      <c r="H38" s="1015"/>
      <c r="I38" s="1015"/>
      <c r="J38" s="1015"/>
      <c r="K38" s="1015"/>
      <c r="L38" s="1015"/>
      <c r="M38" s="1015"/>
      <c r="N38" s="1015"/>
      <c r="O38" s="1015"/>
      <c r="P38" s="1015"/>
      <c r="Q38" s="1015"/>
    </row>
    <row r="39" spans="2:17" ht="11.95" customHeight="1" x14ac:dyDescent="0.2">
      <c r="B39" s="907" t="s">
        <v>840</v>
      </c>
      <c r="C39" s="908"/>
      <c r="D39" s="908"/>
      <c r="E39" s="908"/>
      <c r="F39" s="908"/>
      <c r="G39" s="908"/>
      <c r="H39" s="908"/>
      <c r="I39" s="908"/>
      <c r="J39" s="908"/>
      <c r="K39" s="908"/>
      <c r="L39" s="908"/>
      <c r="M39" s="908"/>
      <c r="N39" s="908"/>
      <c r="O39" s="908"/>
      <c r="P39" s="908"/>
      <c r="Q39" s="906"/>
    </row>
    <row r="40" spans="2:17" ht="12.85" x14ac:dyDescent="0.2">
      <c r="B40" s="1037" t="s">
        <v>841</v>
      </c>
      <c r="C40" s="1038"/>
      <c r="D40" s="1038"/>
      <c r="E40" s="1038"/>
      <c r="F40" s="1038"/>
      <c r="G40" s="1038"/>
      <c r="H40" s="1038"/>
      <c r="I40" s="1038"/>
      <c r="J40" s="1038"/>
      <c r="K40" s="1038"/>
      <c r="L40" s="1038"/>
      <c r="M40" s="1038"/>
      <c r="N40" s="1038"/>
      <c r="O40" s="1038"/>
      <c r="P40" s="1038"/>
      <c r="Q40" s="1038"/>
    </row>
    <row r="41" spans="2:17" ht="12.85" x14ac:dyDescent="0.2">
      <c r="B41" s="1004" t="s">
        <v>842</v>
      </c>
      <c r="C41" s="1038"/>
      <c r="D41" s="1038"/>
      <c r="E41" s="1038"/>
      <c r="F41" s="1038"/>
      <c r="G41" s="1038"/>
      <c r="H41" s="1038"/>
      <c r="I41" s="1038"/>
      <c r="J41" s="1038"/>
      <c r="K41" s="1038"/>
      <c r="L41" s="1038"/>
      <c r="M41" s="1038"/>
      <c r="N41" s="1038"/>
      <c r="O41" s="1038"/>
      <c r="P41" s="1038"/>
      <c r="Q41" s="1038"/>
    </row>
  </sheetData>
  <mergeCells count="16">
    <mergeCell ref="B1:Q1"/>
    <mergeCell ref="B2:Q2"/>
    <mergeCell ref="B38:Q38"/>
    <mergeCell ref="B40:Q40"/>
    <mergeCell ref="B41:Q41"/>
    <mergeCell ref="C3:N3"/>
    <mergeCell ref="O3:Z3"/>
    <mergeCell ref="B32:Q32"/>
    <mergeCell ref="B33:Q33"/>
    <mergeCell ref="B35:Q35"/>
    <mergeCell ref="B36:Q36"/>
    <mergeCell ref="AA3:AL3"/>
    <mergeCell ref="AM3:AX3"/>
    <mergeCell ref="AY3:BJ3"/>
    <mergeCell ref="BK3:BV3"/>
    <mergeCell ref="B37:Q37"/>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DeJong, Tammy</cp:lastModifiedBy>
  <cp:lastPrinted>2023-03-01T21:02:34Z</cp:lastPrinted>
  <dcterms:created xsi:type="dcterms:W3CDTF">2006-10-10T12:45:59Z</dcterms:created>
  <dcterms:modified xsi:type="dcterms:W3CDTF">2024-12-19T21:33:45Z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